
<file path=[Content_Types].xml><?xml version="1.0" encoding="utf-8"?>
<Types xmlns="http://schemas.openxmlformats.org/package/2006/content-types">
  <Override PartName="/xl/revisions/revisionLog113.xml" ContentType="application/vnd.openxmlformats-officedocument.spreadsheetml.revisionLog+xml"/>
  <Override PartName="/xl/styles.xml" ContentType="application/vnd.openxmlformats-officedocument.spreadsheetml.styles+xml"/>
  <Override PartName="/xl/revisions/revisionLog1.xml" ContentType="application/vnd.openxmlformats-officedocument.spreadsheetml.revisionLog+xml"/>
  <Override PartName="/xl/revisions/revisionLog13.xml" ContentType="application/vnd.openxmlformats-officedocument.spreadsheetml.revisionLog+xml"/>
  <Override PartName="/xl/sharedStrings.xml" ContentType="application/vnd.openxmlformats-officedocument.spreadsheetml.sharedStrings+xml"/>
  <Override PartName="/xl/revisions/revisionLog125.xml" ContentType="application/vnd.openxmlformats-officedocument.spreadsheetml.revisionLog+xml"/>
  <Default Extension="rels" ContentType="application/vnd.openxmlformats-package.relationships+xml"/>
  <Override PartName="/xl/revisions/revisionLog121.xml" ContentType="application/vnd.openxmlformats-officedocument.spreadsheetml.revisionLog+xml"/>
  <Override PartName="/xl/worksheets/sheet9.xml" ContentType="application/vnd.openxmlformats-officedocument.spreadsheetml.worksheet+xml"/>
  <Override PartName="/docProps/app.xml" ContentType="application/vnd.openxmlformats-officedocument.extended-properties+xml"/>
  <Override PartName="/xl/revisions/revisionLog118.xml" ContentType="application/vnd.openxmlformats-officedocument.spreadsheetml.revisionLog+xml"/>
  <Override PartName="/xl/worksheets/sheet5.xml" ContentType="application/vnd.openxmlformats-officedocument.spreadsheetml.worksheet+xml"/>
  <Override PartName="/xl/revisions/revisionLog141.xml" ContentType="application/vnd.openxmlformats-officedocument.spreadsheetml.revisionLog+xml"/>
  <Override PartName="/xl/revisions/revisionLog18.xml" ContentType="application/vnd.openxmlformats-officedocument.spreadsheetml.revisionLog+xml"/>
  <Override PartName="/xl/revisions/revisionLog114.xml" ContentType="application/vnd.openxmlformats-officedocument.spreadsheetml.revisionLog+xml"/>
  <Default Extension="xml" ContentType="application/xml"/>
  <Override PartName="/xl/revisions/userNames.xml" ContentType="application/vnd.openxmlformats-officedocument.spreadsheetml.userNames+xml"/>
  <Override PartName="/xl/revisions/revisionLog14.xml" ContentType="application/vnd.openxmlformats-officedocument.spreadsheetml.revisionLog+xml"/>
  <Override PartName="/xl/revisions/revisionLog110.xml" ContentType="application/vnd.openxmlformats-officedocument.spreadsheetml.revisionLog+xml"/>
  <Override PartName="/xl/revisions/revisionLog126.xml" ContentType="application/vnd.openxmlformats-officedocument.spreadsheetml.revisionLog+xml"/>
  <Override PartName="/docProps/core.xml" ContentType="application/vnd.openxmlformats-package.core-properties+xml"/>
  <Override PartName="/xl/worksheets/sheet1.xml" ContentType="application/vnd.openxmlformats-officedocument.spreadsheetml.worksheet+xml"/>
  <Override PartName="/xl/workbook.xml" ContentType="application/vnd.openxmlformats-officedocument.spreadsheetml.sheet.main+xml"/>
  <Override PartName="/xl/revisions/revisionLog119.xml" ContentType="application/vnd.openxmlformats-officedocument.spreadsheetml.revisionLog+xml"/>
  <Override PartName="/xl/worksheets/sheet6.xml" ContentType="application/vnd.openxmlformats-officedocument.spreadsheetml.worksheet+xml"/>
  <Override PartName="/xl/revisions/revisionLog19.xml" ContentType="application/vnd.openxmlformats-officedocument.spreadsheetml.revisionLog+xml"/>
  <Override PartName="/xl/revisions/revisionLog115.xml" ContentType="application/vnd.openxmlformats-officedocument.spreadsheetml.revisionLog+xml"/>
  <Override PartName="/xl/revisions/revisionLog1141.xml" ContentType="application/vnd.openxmlformats-officedocument.spreadsheetml.revisionLog+xml"/>
  <Override PartName="/xl/revisions/revisionLog1122.xml" ContentType="application/vnd.openxmlformats-officedocument.spreadsheetml.revisionLog+xml"/>
  <Override PartName="/xl/theme/theme1.xml" ContentType="application/vnd.openxmlformats-officedocument.theme+xml"/>
  <Override PartName="/xl/revisions/revisionLog111.xml" ContentType="application/vnd.openxmlformats-officedocument.spreadsheetml.revisionLog+xml"/>
  <Override PartName="/xl/calcChain.xml" ContentType="application/vnd.openxmlformats-officedocument.spreadsheetml.calcChain+xml"/>
  <Override PartName="/xl/revisions/revisionLog127.xml" ContentType="application/vnd.openxmlformats-officedocument.spreadsheetml.revisionLog+xml"/>
  <Override PartName="/xl/revisions/revisionLog11.xml" ContentType="application/vnd.openxmlformats-officedocument.spreadsheetml.revisionLog+xml"/>
  <Default Extension="vml" ContentType="application/vnd.openxmlformats-officedocument.vmlDrawing"/>
  <Override PartName="/xl/revisions/revisionLog123.xml" ContentType="application/vnd.openxmlformats-officedocument.spreadsheetml.revisionLog+xml"/>
  <Override PartName="/xl/revisions/revisionLog131.xml" ContentType="application/vnd.openxmlformats-officedocument.spreadsheetml.revisionLog+xml"/>
  <Override PartName="/xl/worksheets/sheet2.xml" ContentType="application/vnd.openxmlformats-officedocument.spreadsheetml.worksheet+xml"/>
  <Override PartName="/xl/drawings/drawing1.xml" ContentType="application/vnd.openxmlformats-officedocument.drawing+xml"/>
  <Override PartName="/xl/worksheets/sheet7.xml" ContentType="application/vnd.openxmlformats-officedocument.spreadsheetml.worksheet+xml"/>
  <Override PartName="/xl/revisions/revisionLog116.xml" ContentType="application/vnd.openxmlformats-officedocument.spreadsheetml.revisionLog+xml"/>
  <Override PartName="/xl/worksheets/sheet3.xml" ContentType="application/vnd.openxmlformats-officedocument.spreadsheetml.worksheet+xml"/>
  <Override PartName="/xl/revisions/revisionLog112.xml" ContentType="application/vnd.openxmlformats-officedocument.spreadsheetml.revisionLog+xml"/>
  <Override PartName="/xl/revisions/revisionLog128.xml" ContentType="application/vnd.openxmlformats-officedocument.spreadsheetml.revisionLog+xml"/>
  <Override PartName="/xl/revisions/revisionHeaders.xml" ContentType="application/vnd.openxmlformats-officedocument.spreadsheetml.revisionHeaders+xml"/>
  <Override PartName="/xl/revisions/revisionLog12.xml" ContentType="application/vnd.openxmlformats-officedocument.spreadsheetml.revisionLog+xml"/>
  <Override PartName="/xl/revisions/revisionLog1111.xml" ContentType="application/vnd.openxmlformats-officedocument.spreadsheetml.revisionLog+xml"/>
  <Override PartName="/xl/revisions/revisionLog124.xml" ContentType="application/vnd.openxmlformats-officedocument.spreadsheetml.revisionLog+xml"/>
  <Override PartName="/xl/drawings/drawing2.xml" ContentType="application/vnd.openxmlformats-officedocument.drawing+xml"/>
  <Override PartName="/xl/revisions/revisionLog1131.xml" ContentType="application/vnd.openxmlformats-officedocument.spreadsheetml.revisionLog+xml"/>
  <Override PartName="/xl/revisions/revisionLog120.xml" ContentType="application/vnd.openxmlformats-officedocument.spreadsheetml.revisionLog+xml"/>
  <Override PartName="/xl/worksheets/sheet8.xml" ContentType="application/vnd.openxmlformats-officedocument.spreadsheetml.worksheet+xml"/>
  <Override PartName="/xl/revisions/revisionLog117.xml" ContentType="application/vnd.openxmlformats-officedocument.spreadsheetml.revisionLog+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showInkAnnotation="0" autoCompressPictures="0"/>
  <bookViews>
    <workbookView xWindow="-29020" yWindow="80" windowWidth="25440" windowHeight="13780" tabRatio="569" firstSheet="2" activeTab="3"/>
  </bookViews>
  <sheets>
    <sheet name="Definitions" sheetId="1" r:id="rId1"/>
    <sheet name="Data_Classification for Summary" sheetId="2" r:id="rId2"/>
    <sheet name="Concept heirarchy position" sheetId="3" r:id="rId3"/>
    <sheet name="Questions" sheetId="4" r:id="rId4"/>
    <sheet name="Option_List" sheetId="5" r:id="rId5"/>
    <sheet name="Misc" sheetId="6" r:id="rId6"/>
    <sheet name="SNOMED_Old2" sheetId="7" r:id="rId7"/>
    <sheet name="SNOMED_Old" sheetId="8" r:id="rId8"/>
    <sheet name="Sheet1" sheetId="9" r:id="rId9"/>
  </sheets>
  <definedNames>
    <definedName name="_1__xlnm._FilterDatabase">Option_List!$A$1:$G$430</definedName>
    <definedName name="_2__xlnm._FilterDatabase_1">Questions!$D$1:$P$485</definedName>
    <definedName name="_3__xlnm._FilterDatabase_1_1">Questions!$D$1:$P$485</definedName>
    <definedName name="_4__xlnm._FilterDatabase_2">"#REF!"</definedName>
    <definedName name="_5__xlnm._FilterDatabase_3">Option_List!$A$1:$G$430</definedName>
    <definedName name="_xlnm._FilterDatabase" localSheetId="4" hidden="1">Option_List!$A$1:$G$430</definedName>
    <definedName name="_xlnm._FilterDatabase" localSheetId="3" hidden="1">Questions!$A$1:$S$494</definedName>
    <definedName name="Z_A2822BA0_8792_8A42_8107_58F529CC73B7_.wvu.FilterData" localSheetId="4" hidden="1">Option_List!$A$1:$G$430</definedName>
    <definedName name="Z_A2822BA0_8792_8A42_8107_58F529CC73B7_.wvu.FilterData" localSheetId="3" hidden="1">Questions!$A$1:$S$494</definedName>
  </definedNames>
  <calcPr calcId="130404" concurrentCalc="0"/>
  <customWorkbookViews>
    <customWorkbookView name="David Belavy - Personal View" guid="{A2822BA0-8792-8A42-8107-58F529CC73B7}" mergeInterval="0" personalView="1" xWindow="-1451" yWindow="109" windowWidth="1272" windowHeight="584" tabRatio="569" activeSheetId="4"/>
  </customWorkbookViews>
  <extLst>
    <ext xmlns:mx="http://schemas.microsoft.com/office/mac/excel/2008/main" uri="http://schemas.microsoft.com/office/mac/excel/2008/main">
      <mx:ArchID Flags="2"/>
    </ext>
  </extLst>
</workbook>
</file>

<file path=xl/calcChain.xml><?xml version="1.0" encoding="utf-8"?>
<calcChain xmlns="http://schemas.openxmlformats.org/spreadsheetml/2006/main">
  <c r="H413" i="3"/>
  <c r="G413"/>
  <c r="F413"/>
  <c r="E413"/>
  <c r="C413"/>
  <c r="H412"/>
  <c r="G412"/>
  <c r="F412"/>
  <c r="E412"/>
  <c r="C412"/>
  <c r="H411"/>
  <c r="G411"/>
  <c r="F411"/>
  <c r="E411"/>
  <c r="C411"/>
  <c r="H410"/>
  <c r="G410"/>
  <c r="F410"/>
  <c r="E410"/>
  <c r="C410"/>
  <c r="H409"/>
  <c r="G409"/>
  <c r="F409"/>
  <c r="E409"/>
  <c r="C409"/>
  <c r="H408"/>
  <c r="G408"/>
  <c r="F408"/>
  <c r="E408"/>
  <c r="C408"/>
  <c r="H407"/>
  <c r="G407"/>
  <c r="F407"/>
  <c r="E407"/>
  <c r="C407"/>
  <c r="H406"/>
  <c r="G406"/>
  <c r="F406"/>
  <c r="E406"/>
  <c r="C406"/>
  <c r="H405"/>
  <c r="G405"/>
  <c r="F405"/>
  <c r="E405"/>
  <c r="C405"/>
  <c r="H404"/>
  <c r="G404"/>
  <c r="F404"/>
  <c r="E404"/>
  <c r="C404"/>
  <c r="H403"/>
  <c r="G403"/>
  <c r="F403"/>
  <c r="E403"/>
  <c r="C403"/>
  <c r="H402"/>
  <c r="G402"/>
  <c r="F402"/>
  <c r="E402"/>
  <c r="C402"/>
  <c r="H401"/>
  <c r="G401"/>
  <c r="F401"/>
  <c r="E401"/>
  <c r="C401"/>
  <c r="H400"/>
  <c r="G400"/>
  <c r="F400"/>
  <c r="E400"/>
  <c r="C400"/>
  <c r="H399"/>
  <c r="G399"/>
  <c r="F399"/>
  <c r="E399"/>
  <c r="C399"/>
  <c r="H398"/>
  <c r="G398"/>
  <c r="F398"/>
  <c r="E398"/>
  <c r="C398"/>
  <c r="H397"/>
  <c r="G397"/>
  <c r="F397"/>
  <c r="E397"/>
  <c r="C397"/>
  <c r="H396"/>
  <c r="G396"/>
  <c r="F396"/>
  <c r="E396"/>
  <c r="C396"/>
  <c r="H395"/>
  <c r="G395"/>
  <c r="F395"/>
  <c r="E395"/>
  <c r="C395"/>
  <c r="H394"/>
  <c r="G394"/>
  <c r="F394"/>
  <c r="E394"/>
  <c r="C394"/>
  <c r="H393"/>
  <c r="G393"/>
  <c r="F393"/>
  <c r="E393"/>
  <c r="C393"/>
  <c r="H392"/>
  <c r="G392"/>
  <c r="F392"/>
  <c r="E392"/>
  <c r="C392"/>
  <c r="H391"/>
  <c r="G391"/>
  <c r="F391"/>
  <c r="E391"/>
  <c r="C391"/>
  <c r="H390"/>
  <c r="G390"/>
  <c r="F390"/>
  <c r="E390"/>
  <c r="C390"/>
  <c r="H389"/>
  <c r="G389"/>
  <c r="F389"/>
  <c r="E389"/>
  <c r="C389"/>
  <c r="H388"/>
  <c r="G388"/>
  <c r="F388"/>
  <c r="E388"/>
  <c r="C388"/>
  <c r="H387"/>
  <c r="G387"/>
  <c r="F387"/>
  <c r="E387"/>
  <c r="C387"/>
  <c r="H386"/>
  <c r="G386"/>
  <c r="F386"/>
  <c r="E386"/>
  <c r="C386"/>
  <c r="H385"/>
  <c r="G385"/>
  <c r="F385"/>
  <c r="E385"/>
  <c r="C385"/>
  <c r="H384"/>
  <c r="G384"/>
  <c r="F384"/>
  <c r="E384"/>
  <c r="C384"/>
  <c r="H383"/>
  <c r="G383"/>
  <c r="F383"/>
  <c r="E383"/>
  <c r="C383"/>
  <c r="H382"/>
  <c r="G382"/>
  <c r="F382"/>
  <c r="E382"/>
  <c r="C382"/>
  <c r="H381"/>
  <c r="G381"/>
  <c r="F381"/>
  <c r="E381"/>
  <c r="C381"/>
  <c r="H380"/>
  <c r="G380"/>
  <c r="F380"/>
  <c r="E380"/>
  <c r="C380"/>
  <c r="H379"/>
  <c r="G379"/>
  <c r="F379"/>
  <c r="E379"/>
  <c r="C379"/>
  <c r="H378"/>
  <c r="G378"/>
  <c r="F378"/>
  <c r="E378"/>
  <c r="C378"/>
  <c r="H377"/>
  <c r="G377"/>
  <c r="F377"/>
  <c r="E377"/>
  <c r="C377"/>
  <c r="H376"/>
  <c r="G376"/>
  <c r="F376"/>
  <c r="E376"/>
  <c r="C376"/>
  <c r="H375"/>
  <c r="G375"/>
  <c r="F375"/>
  <c r="E375"/>
  <c r="C375"/>
  <c r="H374"/>
  <c r="G374"/>
  <c r="F374"/>
  <c r="E374"/>
  <c r="C374"/>
  <c r="H373"/>
  <c r="G373"/>
  <c r="F373"/>
  <c r="E373"/>
  <c r="C373"/>
  <c r="H372"/>
  <c r="G372"/>
  <c r="F372"/>
  <c r="E372"/>
  <c r="C372"/>
  <c r="H371"/>
  <c r="G371"/>
  <c r="F371"/>
  <c r="E371"/>
  <c r="C371"/>
  <c r="H370"/>
  <c r="G370"/>
  <c r="F370"/>
  <c r="E370"/>
  <c r="C370"/>
  <c r="H369"/>
  <c r="G369"/>
  <c r="F369"/>
  <c r="E369"/>
  <c r="C369"/>
  <c r="H368"/>
  <c r="G368"/>
  <c r="F368"/>
  <c r="E368"/>
  <c r="C368"/>
  <c r="H367"/>
  <c r="G367"/>
  <c r="F367"/>
  <c r="E367"/>
  <c r="C367"/>
  <c r="H366"/>
  <c r="G366"/>
  <c r="F366"/>
  <c r="E366"/>
  <c r="C366"/>
  <c r="H365"/>
  <c r="G365"/>
  <c r="F365"/>
  <c r="E365"/>
  <c r="C365"/>
  <c r="H364"/>
  <c r="G364"/>
  <c r="F364"/>
  <c r="E364"/>
  <c r="C364"/>
  <c r="H363"/>
  <c r="G363"/>
  <c r="F363"/>
  <c r="E363"/>
  <c r="C363"/>
  <c r="H362"/>
  <c r="G362"/>
  <c r="F362"/>
  <c r="E362"/>
  <c r="C362"/>
  <c r="H361"/>
  <c r="G361"/>
  <c r="F361"/>
  <c r="E361"/>
  <c r="C361"/>
  <c r="H360"/>
  <c r="G360"/>
  <c r="F360"/>
  <c r="E360"/>
  <c r="C360"/>
  <c r="H359"/>
  <c r="G359"/>
  <c r="F359"/>
  <c r="E359"/>
  <c r="C359"/>
  <c r="H358"/>
  <c r="G358"/>
  <c r="F358"/>
  <c r="E358"/>
  <c r="C358"/>
  <c r="H357"/>
  <c r="G357"/>
  <c r="F357"/>
  <c r="E357"/>
  <c r="C357"/>
  <c r="H356"/>
  <c r="G356"/>
  <c r="F356"/>
  <c r="E356"/>
  <c r="C356"/>
  <c r="H355"/>
  <c r="G355"/>
  <c r="F355"/>
  <c r="E355"/>
  <c r="C355"/>
  <c r="H354"/>
  <c r="G354"/>
  <c r="F354"/>
  <c r="E354"/>
  <c r="C354"/>
  <c r="H353"/>
  <c r="G353"/>
  <c r="F353"/>
  <c r="E353"/>
  <c r="C353"/>
  <c r="H352"/>
  <c r="G352"/>
  <c r="F352"/>
  <c r="E352"/>
  <c r="C352"/>
  <c r="H351"/>
  <c r="G351"/>
  <c r="F351"/>
  <c r="E351"/>
  <c r="C351"/>
  <c r="H350"/>
  <c r="G350"/>
  <c r="F350"/>
  <c r="E350"/>
  <c r="C350"/>
  <c r="H349"/>
  <c r="G349"/>
  <c r="F349"/>
  <c r="E349"/>
  <c r="C349"/>
  <c r="H348"/>
  <c r="G348"/>
  <c r="F348"/>
  <c r="E348"/>
  <c r="C348"/>
  <c r="H347"/>
  <c r="G347"/>
  <c r="F347"/>
  <c r="E347"/>
  <c r="C347"/>
  <c r="H346"/>
  <c r="G346"/>
  <c r="F346"/>
  <c r="E346"/>
  <c r="C346"/>
  <c r="H345"/>
  <c r="G345"/>
  <c r="F345"/>
  <c r="E345"/>
  <c r="C345"/>
  <c r="H344"/>
  <c r="G344"/>
  <c r="F344"/>
  <c r="E344"/>
  <c r="C344"/>
  <c r="H343"/>
  <c r="G343"/>
  <c r="F343"/>
  <c r="E343"/>
  <c r="C343"/>
  <c r="H342"/>
  <c r="G342"/>
  <c r="F342"/>
  <c r="E342"/>
  <c r="C342"/>
  <c r="H341"/>
  <c r="G341"/>
  <c r="F341"/>
  <c r="E341"/>
  <c r="C341"/>
  <c r="H340"/>
  <c r="G340"/>
  <c r="F340"/>
  <c r="E340"/>
  <c r="C340"/>
  <c r="H339"/>
  <c r="G339"/>
  <c r="F339"/>
  <c r="E339"/>
  <c r="C339"/>
  <c r="H338"/>
  <c r="G338"/>
  <c r="F338"/>
  <c r="E338"/>
  <c r="C338"/>
  <c r="H337"/>
  <c r="G337"/>
  <c r="F337"/>
  <c r="E337"/>
  <c r="C337"/>
  <c r="H336"/>
  <c r="G336"/>
  <c r="F336"/>
  <c r="E336"/>
  <c r="C336"/>
  <c r="H335"/>
  <c r="G335"/>
  <c r="F335"/>
  <c r="E335"/>
  <c r="C335"/>
  <c r="H334"/>
  <c r="G334"/>
  <c r="F334"/>
  <c r="E334"/>
  <c r="C334"/>
  <c r="H333"/>
  <c r="G333"/>
  <c r="F333"/>
  <c r="E333"/>
  <c r="C333"/>
  <c r="H332"/>
  <c r="G332"/>
  <c r="F332"/>
  <c r="E332"/>
  <c r="C332"/>
  <c r="H331"/>
  <c r="G331"/>
  <c r="F331"/>
  <c r="E331"/>
  <c r="C331"/>
  <c r="H330"/>
  <c r="G330"/>
  <c r="F330"/>
  <c r="E330"/>
  <c r="C330"/>
  <c r="H329"/>
  <c r="G329"/>
  <c r="F329"/>
  <c r="E329"/>
  <c r="C329"/>
  <c r="H328"/>
  <c r="G328"/>
  <c r="F328"/>
  <c r="E328"/>
  <c r="C328"/>
  <c r="H327"/>
  <c r="G327"/>
  <c r="F327"/>
  <c r="E327"/>
  <c r="C327"/>
  <c r="H326"/>
  <c r="G326"/>
  <c r="F326"/>
  <c r="E326"/>
  <c r="C326"/>
  <c r="H325"/>
  <c r="G325"/>
  <c r="F325"/>
  <c r="E325"/>
  <c r="C325"/>
  <c r="H324"/>
  <c r="G324"/>
  <c r="F324"/>
  <c r="E324"/>
  <c r="C324"/>
  <c r="H323"/>
  <c r="G323"/>
  <c r="F323"/>
  <c r="E323"/>
  <c r="C323"/>
  <c r="H322"/>
  <c r="G322"/>
  <c r="F322"/>
  <c r="E322"/>
  <c r="C322"/>
  <c r="H321"/>
  <c r="G321"/>
  <c r="F321"/>
  <c r="E321"/>
  <c r="C321"/>
  <c r="H320"/>
  <c r="G320"/>
  <c r="F320"/>
  <c r="E320"/>
  <c r="C320"/>
  <c r="H319"/>
  <c r="G319"/>
  <c r="F319"/>
  <c r="E319"/>
  <c r="C319"/>
  <c r="H318"/>
  <c r="G318"/>
  <c r="F318"/>
  <c r="E318"/>
  <c r="C318"/>
  <c r="H317"/>
  <c r="G317"/>
  <c r="F317"/>
  <c r="E317"/>
  <c r="C317"/>
  <c r="H316"/>
  <c r="G316"/>
  <c r="F316"/>
  <c r="E316"/>
  <c r="C316"/>
  <c r="H315"/>
  <c r="G315"/>
  <c r="F315"/>
  <c r="E315"/>
  <c r="C315"/>
  <c r="H314"/>
  <c r="G314"/>
  <c r="F314"/>
  <c r="E314"/>
  <c r="C314"/>
  <c r="H313"/>
  <c r="G313"/>
  <c r="F313"/>
  <c r="E313"/>
  <c r="C313"/>
  <c r="H312"/>
  <c r="G312"/>
  <c r="F312"/>
  <c r="E312"/>
  <c r="C312"/>
  <c r="H311"/>
  <c r="G311"/>
  <c r="F311"/>
  <c r="E311"/>
  <c r="C311"/>
  <c r="H310"/>
  <c r="G310"/>
  <c r="F310"/>
  <c r="E310"/>
  <c r="C310"/>
  <c r="H309"/>
  <c r="G309"/>
  <c r="F309"/>
  <c r="E309"/>
  <c r="C309"/>
  <c r="H308"/>
  <c r="G308"/>
  <c r="F308"/>
  <c r="E308"/>
  <c r="C308"/>
  <c r="H307"/>
  <c r="G307"/>
  <c r="F307"/>
  <c r="E307"/>
  <c r="C307"/>
  <c r="H306"/>
  <c r="G306"/>
  <c r="F306"/>
  <c r="E306"/>
  <c r="C306"/>
  <c r="H305"/>
  <c r="G305"/>
  <c r="F305"/>
  <c r="E305"/>
  <c r="C305"/>
  <c r="H304"/>
  <c r="G304"/>
  <c r="F304"/>
  <c r="E304"/>
  <c r="C304"/>
  <c r="H303"/>
  <c r="G303"/>
  <c r="F303"/>
  <c r="E303"/>
  <c r="C303"/>
  <c r="H302"/>
  <c r="G302"/>
  <c r="F302"/>
  <c r="E302"/>
  <c r="C302"/>
  <c r="H301"/>
  <c r="G301"/>
  <c r="F301"/>
  <c r="E301"/>
  <c r="C301"/>
  <c r="H300"/>
  <c r="G300"/>
  <c r="F300"/>
  <c r="E300"/>
  <c r="C300"/>
  <c r="H299"/>
  <c r="G299"/>
  <c r="F299"/>
  <c r="E299"/>
  <c r="C299"/>
  <c r="H298"/>
  <c r="G298"/>
  <c r="F298"/>
  <c r="E298"/>
  <c r="C298"/>
  <c r="H297"/>
  <c r="G297"/>
  <c r="F297"/>
  <c r="E297"/>
  <c r="C297"/>
  <c r="H296"/>
  <c r="G296"/>
  <c r="F296"/>
  <c r="E296"/>
  <c r="C296"/>
  <c r="H295"/>
  <c r="G295"/>
  <c r="F295"/>
  <c r="E295"/>
  <c r="C295"/>
  <c r="H294"/>
  <c r="G294"/>
  <c r="F294"/>
  <c r="E294"/>
  <c r="C294"/>
  <c r="H293"/>
  <c r="G293"/>
  <c r="F293"/>
  <c r="E293"/>
  <c r="C293"/>
  <c r="H292"/>
  <c r="G292"/>
  <c r="F292"/>
  <c r="E292"/>
  <c r="C292"/>
  <c r="H291"/>
  <c r="G291"/>
  <c r="F291"/>
  <c r="E291"/>
  <c r="C291"/>
  <c r="H290"/>
  <c r="G290"/>
  <c r="F290"/>
  <c r="E290"/>
  <c r="C290"/>
  <c r="H289"/>
  <c r="G289"/>
  <c r="F289"/>
  <c r="E289"/>
  <c r="C289"/>
  <c r="H288"/>
  <c r="G288"/>
  <c r="F288"/>
  <c r="E288"/>
  <c r="C288"/>
  <c r="H287"/>
  <c r="G287"/>
  <c r="F287"/>
  <c r="E287"/>
  <c r="C287"/>
  <c r="H286"/>
  <c r="G286"/>
  <c r="F286"/>
  <c r="E286"/>
  <c r="C286"/>
  <c r="H285"/>
  <c r="G285"/>
  <c r="F285"/>
  <c r="E285"/>
  <c r="C285"/>
  <c r="H284"/>
  <c r="G284"/>
  <c r="F284"/>
  <c r="E284"/>
  <c r="C284"/>
  <c r="H283"/>
  <c r="G283"/>
  <c r="F283"/>
  <c r="E283"/>
  <c r="C283"/>
  <c r="H282"/>
  <c r="G282"/>
  <c r="F282"/>
  <c r="E282"/>
  <c r="C282"/>
  <c r="H281"/>
  <c r="G281"/>
  <c r="F281"/>
  <c r="E281"/>
  <c r="C281"/>
  <c r="H280"/>
  <c r="G280"/>
  <c r="F280"/>
  <c r="E280"/>
  <c r="C280"/>
  <c r="H279"/>
  <c r="G279"/>
  <c r="F279"/>
  <c r="E279"/>
  <c r="C279"/>
  <c r="H278"/>
  <c r="G278"/>
  <c r="F278"/>
  <c r="E278"/>
  <c r="C278"/>
  <c r="H277"/>
  <c r="G277"/>
  <c r="F277"/>
  <c r="E277"/>
  <c r="C277"/>
  <c r="H276"/>
  <c r="G276"/>
  <c r="F276"/>
  <c r="E276"/>
  <c r="C276"/>
  <c r="H275"/>
  <c r="G275"/>
  <c r="F275"/>
  <c r="E275"/>
  <c r="C275"/>
  <c r="H274"/>
  <c r="G274"/>
  <c r="F274"/>
  <c r="E274"/>
  <c r="C274"/>
  <c r="H273"/>
  <c r="G273"/>
  <c r="F273"/>
  <c r="E273"/>
  <c r="C273"/>
  <c r="H272"/>
  <c r="G272"/>
  <c r="F272"/>
  <c r="E272"/>
  <c r="C272"/>
  <c r="H271"/>
  <c r="G271"/>
  <c r="F271"/>
  <c r="E271"/>
  <c r="C271"/>
  <c r="H270"/>
  <c r="G270"/>
  <c r="F270"/>
  <c r="E270"/>
  <c r="C270"/>
  <c r="H269"/>
  <c r="G269"/>
  <c r="F269"/>
  <c r="E269"/>
  <c r="C269"/>
  <c r="H268"/>
  <c r="G268"/>
  <c r="F268"/>
  <c r="E268"/>
  <c r="C268"/>
  <c r="H267"/>
  <c r="G267"/>
  <c r="F267"/>
  <c r="E267"/>
  <c r="C267"/>
  <c r="H266"/>
  <c r="G266"/>
  <c r="F266"/>
  <c r="E266"/>
  <c r="C266"/>
  <c r="H265"/>
  <c r="G265"/>
  <c r="F265"/>
  <c r="E265"/>
  <c r="C265"/>
  <c r="H264"/>
  <c r="G264"/>
  <c r="F264"/>
  <c r="E264"/>
  <c r="C264"/>
  <c r="H263"/>
  <c r="G263"/>
  <c r="F263"/>
  <c r="E263"/>
  <c r="C263"/>
  <c r="H262"/>
  <c r="G262"/>
  <c r="F262"/>
  <c r="E262"/>
  <c r="C262"/>
  <c r="H261"/>
  <c r="G261"/>
  <c r="F261"/>
  <c r="E261"/>
  <c r="C261"/>
  <c r="H260"/>
  <c r="G260"/>
  <c r="F260"/>
  <c r="E260"/>
  <c r="C260"/>
  <c r="H259"/>
  <c r="G259"/>
  <c r="F259"/>
  <c r="E259"/>
  <c r="C259"/>
  <c r="H258"/>
  <c r="G258"/>
  <c r="F258"/>
  <c r="E258"/>
  <c r="C258"/>
  <c r="H257"/>
  <c r="G257"/>
  <c r="F257"/>
  <c r="E257"/>
  <c r="C257"/>
  <c r="H256"/>
  <c r="G256"/>
  <c r="F256"/>
  <c r="E256"/>
  <c r="C256"/>
  <c r="H255"/>
  <c r="G255"/>
  <c r="F255"/>
  <c r="E255"/>
  <c r="C255"/>
  <c r="H254"/>
  <c r="G254"/>
  <c r="F254"/>
  <c r="E254"/>
  <c r="C254"/>
  <c r="H253"/>
  <c r="G253"/>
  <c r="F253"/>
  <c r="E253"/>
  <c r="C253"/>
  <c r="H252"/>
  <c r="G252"/>
  <c r="F252"/>
  <c r="E252"/>
  <c r="C252"/>
  <c r="H251"/>
  <c r="G251"/>
  <c r="F251"/>
  <c r="E251"/>
  <c r="C251"/>
  <c r="H250"/>
  <c r="G250"/>
  <c r="F250"/>
  <c r="E250"/>
  <c r="C250"/>
  <c r="H249"/>
  <c r="G249"/>
  <c r="F249"/>
  <c r="E249"/>
  <c r="C249"/>
  <c r="H248"/>
  <c r="G248"/>
  <c r="F248"/>
  <c r="E248"/>
  <c r="C248"/>
  <c r="H247"/>
  <c r="G247"/>
  <c r="F247"/>
  <c r="E247"/>
  <c r="C247"/>
  <c r="H246"/>
  <c r="G246"/>
  <c r="F246"/>
  <c r="E246"/>
  <c r="C246"/>
  <c r="H245"/>
  <c r="G245"/>
  <c r="F245"/>
  <c r="E245"/>
  <c r="C245"/>
  <c r="H244"/>
  <c r="G244"/>
  <c r="F244"/>
  <c r="E244"/>
  <c r="C244"/>
  <c r="H243"/>
  <c r="G243"/>
  <c r="F243"/>
  <c r="E243"/>
  <c r="C243"/>
  <c r="H242"/>
  <c r="G242"/>
  <c r="F242"/>
  <c r="E242"/>
  <c r="C242"/>
  <c r="H241"/>
  <c r="G241"/>
  <c r="F241"/>
  <c r="E241"/>
  <c r="C241"/>
  <c r="H240"/>
  <c r="G240"/>
  <c r="F240"/>
  <c r="E240"/>
  <c r="C240"/>
  <c r="H239"/>
  <c r="G239"/>
  <c r="F239"/>
  <c r="E239"/>
  <c r="C239"/>
  <c r="H238"/>
  <c r="G238"/>
  <c r="F238"/>
  <c r="E238"/>
  <c r="C238"/>
  <c r="H237"/>
  <c r="G237"/>
  <c r="F237"/>
  <c r="E237"/>
  <c r="C237"/>
  <c r="H236"/>
  <c r="G236"/>
  <c r="F236"/>
  <c r="E236"/>
  <c r="C236"/>
  <c r="H235"/>
  <c r="G235"/>
  <c r="F235"/>
  <c r="E235"/>
  <c r="C235"/>
  <c r="H234"/>
  <c r="G234"/>
  <c r="F234"/>
  <c r="E234"/>
  <c r="C234"/>
  <c r="H233"/>
  <c r="G233"/>
  <c r="F233"/>
  <c r="E233"/>
  <c r="C233"/>
  <c r="H232"/>
  <c r="G232"/>
  <c r="F232"/>
  <c r="E232"/>
  <c r="C232"/>
  <c r="H231"/>
  <c r="G231"/>
  <c r="F231"/>
  <c r="E231"/>
  <c r="C231"/>
  <c r="H230"/>
  <c r="G230"/>
  <c r="F230"/>
  <c r="E230"/>
  <c r="C230"/>
  <c r="H229"/>
  <c r="G229"/>
  <c r="F229"/>
  <c r="E229"/>
  <c r="C229"/>
  <c r="H228"/>
  <c r="G228"/>
  <c r="F228"/>
  <c r="E228"/>
  <c r="C228"/>
  <c r="H227"/>
  <c r="G227"/>
  <c r="F227"/>
  <c r="E227"/>
  <c r="C227"/>
  <c r="H226"/>
  <c r="G226"/>
  <c r="F226"/>
  <c r="E226"/>
  <c r="C226"/>
  <c r="H225"/>
  <c r="G225"/>
  <c r="F225"/>
  <c r="E225"/>
  <c r="C225"/>
  <c r="H224"/>
  <c r="G224"/>
  <c r="F224"/>
  <c r="E224"/>
  <c r="C224"/>
  <c r="H223"/>
  <c r="G223"/>
  <c r="F223"/>
  <c r="E223"/>
  <c r="C223"/>
  <c r="H222"/>
  <c r="G222"/>
  <c r="F222"/>
  <c r="E222"/>
  <c r="C222"/>
  <c r="H221"/>
  <c r="G221"/>
  <c r="F221"/>
  <c r="E221"/>
  <c r="C221"/>
  <c r="H220"/>
  <c r="G220"/>
  <c r="F220"/>
  <c r="E220"/>
  <c r="C220"/>
  <c r="H219"/>
  <c r="G219"/>
  <c r="F219"/>
  <c r="E219"/>
  <c r="C219"/>
  <c r="H218"/>
  <c r="G218"/>
  <c r="F218"/>
  <c r="E218"/>
  <c r="C218"/>
  <c r="H217"/>
  <c r="G217"/>
  <c r="F217"/>
  <c r="E217"/>
  <c r="C217"/>
  <c r="H216"/>
  <c r="G216"/>
  <c r="F216"/>
  <c r="E216"/>
  <c r="C216"/>
  <c r="H215"/>
  <c r="G215"/>
  <c r="F215"/>
  <c r="E215"/>
  <c r="C215"/>
  <c r="H214"/>
  <c r="G214"/>
  <c r="F214"/>
  <c r="E214"/>
  <c r="C214"/>
  <c r="H213"/>
  <c r="G213"/>
  <c r="F213"/>
  <c r="E213"/>
  <c r="C213"/>
  <c r="H212"/>
  <c r="G212"/>
  <c r="F212"/>
  <c r="E212"/>
  <c r="C212"/>
  <c r="H211"/>
  <c r="G211"/>
  <c r="F211"/>
  <c r="E211"/>
  <c r="C211"/>
  <c r="H210"/>
  <c r="G210"/>
  <c r="F210"/>
  <c r="E210"/>
  <c r="C210"/>
  <c r="H209"/>
  <c r="G209"/>
  <c r="F209"/>
  <c r="E209"/>
  <c r="C209"/>
  <c r="H208"/>
  <c r="G208"/>
  <c r="F208"/>
  <c r="E208"/>
  <c r="C208"/>
  <c r="H207"/>
  <c r="G207"/>
  <c r="F207"/>
  <c r="E207"/>
  <c r="C207"/>
  <c r="H206"/>
  <c r="G206"/>
  <c r="F206"/>
  <c r="E206"/>
  <c r="C206"/>
  <c r="H205"/>
  <c r="G205"/>
  <c r="F205"/>
  <c r="E205"/>
  <c r="C205"/>
  <c r="H204"/>
  <c r="G204"/>
  <c r="F204"/>
  <c r="E204"/>
  <c r="C204"/>
  <c r="H203"/>
  <c r="G203"/>
  <c r="F203"/>
  <c r="E203"/>
  <c r="C203"/>
  <c r="H202"/>
  <c r="G202"/>
  <c r="F202"/>
  <c r="E202"/>
  <c r="C202"/>
  <c r="H201"/>
  <c r="G201"/>
  <c r="F201"/>
  <c r="E201"/>
  <c r="C201"/>
  <c r="H200"/>
  <c r="G200"/>
  <c r="F200"/>
  <c r="E200"/>
  <c r="C200"/>
  <c r="H199"/>
  <c r="G199"/>
  <c r="F199"/>
  <c r="E199"/>
  <c r="C199"/>
  <c r="H198"/>
  <c r="G198"/>
  <c r="F198"/>
  <c r="E198"/>
  <c r="C198"/>
  <c r="H197"/>
  <c r="G197"/>
  <c r="F197"/>
  <c r="E197"/>
  <c r="C197"/>
  <c r="H196"/>
  <c r="G196"/>
  <c r="F196"/>
  <c r="E196"/>
  <c r="C196"/>
  <c r="H195"/>
  <c r="G195"/>
  <c r="F195"/>
  <c r="E195"/>
  <c r="C195"/>
  <c r="H194"/>
  <c r="G194"/>
  <c r="F194"/>
  <c r="E194"/>
  <c r="C194"/>
  <c r="H193"/>
  <c r="G193"/>
  <c r="F193"/>
  <c r="E193"/>
  <c r="C193"/>
  <c r="H192"/>
  <c r="G192"/>
  <c r="F192"/>
  <c r="E192"/>
  <c r="C192"/>
  <c r="H191"/>
  <c r="G191"/>
  <c r="F191"/>
  <c r="E191"/>
  <c r="C191"/>
  <c r="H190"/>
  <c r="G190"/>
  <c r="F190"/>
  <c r="E190"/>
  <c r="C190"/>
  <c r="H189"/>
  <c r="G189"/>
  <c r="F189"/>
  <c r="E189"/>
  <c r="C189"/>
  <c r="H188"/>
  <c r="G188"/>
  <c r="F188"/>
  <c r="E188"/>
  <c r="C188"/>
  <c r="H187"/>
  <c r="G187"/>
  <c r="F187"/>
  <c r="E187"/>
  <c r="C187"/>
  <c r="H186"/>
  <c r="G186"/>
  <c r="F186"/>
  <c r="E186"/>
  <c r="C186"/>
  <c r="H185"/>
  <c r="G185"/>
  <c r="F185"/>
  <c r="E185"/>
  <c r="C185"/>
  <c r="H184"/>
  <c r="G184"/>
  <c r="F184"/>
  <c r="E184"/>
  <c r="C184"/>
  <c r="H183"/>
  <c r="G183"/>
  <c r="F183"/>
  <c r="E183"/>
  <c r="C183"/>
  <c r="H182"/>
  <c r="G182"/>
  <c r="F182"/>
  <c r="E182"/>
  <c r="C182"/>
  <c r="H181"/>
  <c r="G181"/>
  <c r="F181"/>
  <c r="E181"/>
  <c r="C181"/>
  <c r="H180"/>
  <c r="G180"/>
  <c r="F180"/>
  <c r="E180"/>
  <c r="C180"/>
  <c r="H179"/>
  <c r="G179"/>
  <c r="F179"/>
  <c r="E179"/>
  <c r="C179"/>
  <c r="H178"/>
  <c r="G178"/>
  <c r="F178"/>
  <c r="E178"/>
  <c r="C178"/>
  <c r="H177"/>
  <c r="G177"/>
  <c r="F177"/>
  <c r="E177"/>
  <c r="C177"/>
  <c r="H176"/>
  <c r="G176"/>
  <c r="F176"/>
  <c r="E176"/>
  <c r="C176"/>
  <c r="H175"/>
  <c r="G175"/>
  <c r="F175"/>
  <c r="E175"/>
  <c r="C175"/>
  <c r="H174"/>
  <c r="G174"/>
  <c r="F174"/>
  <c r="E174"/>
  <c r="C174"/>
  <c r="H173"/>
  <c r="G173"/>
  <c r="F173"/>
  <c r="E173"/>
  <c r="C173"/>
  <c r="H172"/>
  <c r="G172"/>
  <c r="F172"/>
  <c r="E172"/>
  <c r="C172"/>
  <c r="H171"/>
  <c r="G171"/>
  <c r="F171"/>
  <c r="E171"/>
  <c r="C171"/>
  <c r="H170"/>
  <c r="G170"/>
  <c r="F170"/>
  <c r="E170"/>
  <c r="C170"/>
  <c r="H169"/>
  <c r="G169"/>
  <c r="F169"/>
  <c r="E169"/>
  <c r="C169"/>
  <c r="H168"/>
  <c r="G168"/>
  <c r="F168"/>
  <c r="E168"/>
  <c r="C168"/>
  <c r="H167"/>
  <c r="G167"/>
  <c r="F167"/>
  <c r="E167"/>
  <c r="C167"/>
  <c r="H166"/>
  <c r="G166"/>
  <c r="F166"/>
  <c r="E166"/>
  <c r="C166"/>
  <c r="H165"/>
  <c r="G165"/>
  <c r="F165"/>
  <c r="E165"/>
  <c r="C165"/>
  <c r="H164"/>
  <c r="G164"/>
  <c r="F164"/>
  <c r="E164"/>
  <c r="C164"/>
  <c r="H163"/>
  <c r="G163"/>
  <c r="F163"/>
  <c r="E163"/>
  <c r="C163"/>
  <c r="H162"/>
  <c r="G162"/>
  <c r="F162"/>
  <c r="E162"/>
  <c r="C162"/>
  <c r="H161"/>
  <c r="G161"/>
  <c r="F161"/>
  <c r="E161"/>
  <c r="C161"/>
  <c r="H160"/>
  <c r="G160"/>
  <c r="F160"/>
  <c r="E160"/>
  <c r="C160"/>
  <c r="H159"/>
  <c r="G159"/>
  <c r="F159"/>
  <c r="E159"/>
  <c r="C159"/>
  <c r="H158"/>
  <c r="G158"/>
  <c r="F158"/>
  <c r="E158"/>
  <c r="C158"/>
  <c r="H157"/>
  <c r="G157"/>
  <c r="F157"/>
  <c r="E157"/>
  <c r="C157"/>
  <c r="H156"/>
  <c r="G156"/>
  <c r="F156"/>
  <c r="E156"/>
  <c r="C156"/>
  <c r="H155"/>
  <c r="G155"/>
  <c r="F155"/>
  <c r="E155"/>
  <c r="C155"/>
  <c r="H154"/>
  <c r="G154"/>
  <c r="F154"/>
  <c r="E154"/>
  <c r="C154"/>
  <c r="H153"/>
  <c r="G153"/>
  <c r="F153"/>
  <c r="E153"/>
  <c r="C153"/>
  <c r="H152"/>
  <c r="G152"/>
  <c r="F152"/>
  <c r="E152"/>
  <c r="C152"/>
  <c r="H151"/>
  <c r="G151"/>
  <c r="F151"/>
  <c r="E151"/>
  <c r="C151"/>
  <c r="H150"/>
  <c r="G150"/>
  <c r="F150"/>
  <c r="E150"/>
  <c r="C150"/>
  <c r="H149"/>
  <c r="G149"/>
  <c r="F149"/>
  <c r="E149"/>
  <c r="C149"/>
  <c r="H148"/>
  <c r="G148"/>
  <c r="F148"/>
  <c r="E148"/>
  <c r="C148"/>
  <c r="H147"/>
  <c r="G147"/>
  <c r="F147"/>
  <c r="E147"/>
  <c r="C147"/>
  <c r="H146"/>
  <c r="G146"/>
  <c r="F146"/>
  <c r="E146"/>
  <c r="C146"/>
  <c r="H145"/>
  <c r="G145"/>
  <c r="F145"/>
  <c r="E145"/>
  <c r="C145"/>
  <c r="H144"/>
  <c r="G144"/>
  <c r="F144"/>
  <c r="E144"/>
  <c r="C144"/>
  <c r="H143"/>
  <c r="G143"/>
  <c r="F143"/>
  <c r="E143"/>
  <c r="C143"/>
  <c r="H142"/>
  <c r="G142"/>
  <c r="F142"/>
  <c r="E142"/>
  <c r="C142"/>
  <c r="H141"/>
  <c r="G141"/>
  <c r="F141"/>
  <c r="E141"/>
  <c r="C141"/>
  <c r="H140"/>
  <c r="G140"/>
  <c r="F140"/>
  <c r="E140"/>
  <c r="C140"/>
  <c r="H139"/>
  <c r="G139"/>
  <c r="F139"/>
  <c r="E139"/>
  <c r="C139"/>
  <c r="H138"/>
  <c r="G138"/>
  <c r="F138"/>
  <c r="E138"/>
  <c r="C138"/>
  <c r="H137"/>
  <c r="G137"/>
  <c r="F137"/>
  <c r="E137"/>
  <c r="C137"/>
  <c r="H136"/>
  <c r="G136"/>
  <c r="F136"/>
  <c r="E136"/>
  <c r="C136"/>
  <c r="H135"/>
  <c r="G135"/>
  <c r="F135"/>
  <c r="E135"/>
  <c r="C135"/>
  <c r="H134"/>
  <c r="G134"/>
  <c r="F134"/>
  <c r="E134"/>
  <c r="C134"/>
  <c r="H133"/>
  <c r="G133"/>
  <c r="F133"/>
  <c r="E133"/>
  <c r="C133"/>
  <c r="H132"/>
  <c r="G132"/>
  <c r="F132"/>
  <c r="E132"/>
  <c r="C132"/>
  <c r="H131"/>
  <c r="G131"/>
  <c r="F131"/>
  <c r="E131"/>
  <c r="C131"/>
  <c r="H130"/>
  <c r="G130"/>
  <c r="F130"/>
  <c r="E130"/>
  <c r="C130"/>
  <c r="H129"/>
  <c r="G129"/>
  <c r="F129"/>
  <c r="E129"/>
  <c r="C129"/>
  <c r="H128"/>
  <c r="G128"/>
  <c r="F128"/>
  <c r="E128"/>
  <c r="C128"/>
  <c r="H127"/>
  <c r="G127"/>
  <c r="F127"/>
  <c r="E127"/>
  <c r="C127"/>
  <c r="H126"/>
  <c r="G126"/>
  <c r="F126"/>
  <c r="E126"/>
  <c r="C126"/>
  <c r="H125"/>
  <c r="G125"/>
  <c r="F125"/>
  <c r="E125"/>
  <c r="C125"/>
  <c r="H124"/>
  <c r="G124"/>
  <c r="F124"/>
  <c r="E124"/>
  <c r="C124"/>
  <c r="H123"/>
  <c r="G123"/>
  <c r="F123"/>
  <c r="E123"/>
  <c r="C123"/>
  <c r="H122"/>
  <c r="G122"/>
  <c r="F122"/>
  <c r="E122"/>
  <c r="C122"/>
  <c r="H121"/>
  <c r="G121"/>
  <c r="F121"/>
  <c r="E121"/>
  <c r="C121"/>
  <c r="H120"/>
  <c r="G120"/>
  <c r="F120"/>
  <c r="E120"/>
  <c r="C120"/>
  <c r="H119"/>
  <c r="G119"/>
  <c r="F119"/>
  <c r="E119"/>
  <c r="C119"/>
  <c r="H118"/>
  <c r="G118"/>
  <c r="F118"/>
  <c r="E118"/>
  <c r="C118"/>
  <c r="H117"/>
  <c r="G117"/>
  <c r="F117"/>
  <c r="E117"/>
  <c r="C117"/>
  <c r="H116"/>
  <c r="G116"/>
  <c r="F116"/>
  <c r="E116"/>
  <c r="C116"/>
  <c r="H115"/>
  <c r="G115"/>
  <c r="F115"/>
  <c r="E115"/>
  <c r="C115"/>
  <c r="H114"/>
  <c r="G114"/>
  <c r="F114"/>
  <c r="E114"/>
  <c r="C114"/>
  <c r="H113"/>
  <c r="G113"/>
  <c r="F113"/>
  <c r="E113"/>
  <c r="C113"/>
  <c r="H112"/>
  <c r="G112"/>
  <c r="F112"/>
  <c r="E112"/>
  <c r="C112"/>
  <c r="H111"/>
  <c r="G111"/>
  <c r="F111"/>
  <c r="E111"/>
  <c r="C111"/>
  <c r="H110"/>
  <c r="G110"/>
  <c r="F110"/>
  <c r="E110"/>
  <c r="C110"/>
  <c r="H109"/>
  <c r="G109"/>
  <c r="F109"/>
  <c r="E109"/>
  <c r="C109"/>
  <c r="H108"/>
  <c r="G108"/>
  <c r="F108"/>
  <c r="E108"/>
  <c r="C108"/>
  <c r="H107"/>
  <c r="G107"/>
  <c r="F107"/>
  <c r="E107"/>
  <c r="C107"/>
  <c r="H106"/>
  <c r="G106"/>
  <c r="F106"/>
  <c r="E106"/>
  <c r="C106"/>
  <c r="H105"/>
  <c r="G105"/>
  <c r="F105"/>
  <c r="E105"/>
  <c r="C105"/>
  <c r="H104"/>
  <c r="G104"/>
  <c r="F104"/>
  <c r="E104"/>
  <c r="C104"/>
  <c r="H103"/>
  <c r="G103"/>
  <c r="F103"/>
  <c r="E103"/>
  <c r="C103"/>
  <c r="H102"/>
  <c r="G102"/>
  <c r="F102"/>
  <c r="E102"/>
  <c r="C102"/>
  <c r="H101"/>
  <c r="G101"/>
  <c r="F101"/>
  <c r="E101"/>
  <c r="C101"/>
  <c r="H100"/>
  <c r="G100"/>
  <c r="F100"/>
  <c r="E100"/>
  <c r="C100"/>
  <c r="H99"/>
  <c r="G99"/>
  <c r="F99"/>
  <c r="E99"/>
  <c r="C99"/>
  <c r="H98"/>
  <c r="G98"/>
  <c r="F98"/>
  <c r="E98"/>
  <c r="C98"/>
  <c r="H97"/>
  <c r="G97"/>
  <c r="F97"/>
  <c r="E97"/>
  <c r="C97"/>
  <c r="H96"/>
  <c r="G96"/>
  <c r="F96"/>
  <c r="E96"/>
  <c r="C96"/>
  <c r="H95"/>
  <c r="G95"/>
  <c r="F95"/>
  <c r="E95"/>
  <c r="C95"/>
  <c r="H94"/>
  <c r="G94"/>
  <c r="F94"/>
  <c r="E94"/>
  <c r="C94"/>
  <c r="H93"/>
  <c r="G93"/>
  <c r="F93"/>
  <c r="E93"/>
  <c r="C93"/>
  <c r="H92"/>
  <c r="G92"/>
  <c r="F92"/>
  <c r="E92"/>
  <c r="C92"/>
  <c r="H91"/>
  <c r="G91"/>
  <c r="F91"/>
  <c r="E91"/>
  <c r="C91"/>
  <c r="H90"/>
  <c r="G90"/>
  <c r="F90"/>
  <c r="E90"/>
  <c r="C90"/>
  <c r="H89"/>
  <c r="G89"/>
  <c r="F89"/>
  <c r="E89"/>
  <c r="C89"/>
  <c r="H88"/>
  <c r="G88"/>
  <c r="F88"/>
  <c r="E88"/>
  <c r="C88"/>
  <c r="H87"/>
  <c r="G87"/>
  <c r="F87"/>
  <c r="E87"/>
  <c r="C87"/>
  <c r="H86"/>
  <c r="G86"/>
  <c r="F86"/>
  <c r="E86"/>
  <c r="C86"/>
  <c r="H85"/>
  <c r="G85"/>
  <c r="F85"/>
  <c r="E85"/>
  <c r="C85"/>
  <c r="H84"/>
  <c r="G84"/>
  <c r="F84"/>
  <c r="E84"/>
  <c r="C84"/>
  <c r="H83"/>
  <c r="G83"/>
  <c r="F83"/>
  <c r="E83"/>
  <c r="C83"/>
  <c r="H82"/>
  <c r="G82"/>
  <c r="F82"/>
  <c r="E82"/>
  <c r="C82"/>
  <c r="H81"/>
  <c r="G81"/>
  <c r="F81"/>
  <c r="E81"/>
  <c r="C81"/>
  <c r="H80"/>
  <c r="G80"/>
  <c r="F80"/>
  <c r="E80"/>
  <c r="C80"/>
  <c r="H79"/>
  <c r="G79"/>
  <c r="F79"/>
  <c r="E79"/>
  <c r="C79"/>
  <c r="H78"/>
  <c r="G78"/>
  <c r="F78"/>
  <c r="E78"/>
  <c r="C78"/>
  <c r="H77"/>
  <c r="G77"/>
  <c r="F77"/>
  <c r="E77"/>
  <c r="C77"/>
  <c r="H76"/>
  <c r="G76"/>
  <c r="F76"/>
  <c r="E76"/>
  <c r="C76"/>
  <c r="H75"/>
  <c r="G75"/>
  <c r="F75"/>
  <c r="E75"/>
  <c r="C75"/>
  <c r="H74"/>
  <c r="G74"/>
  <c r="F74"/>
  <c r="E74"/>
  <c r="C74"/>
  <c r="H73"/>
  <c r="G73"/>
  <c r="F73"/>
  <c r="E73"/>
  <c r="C73"/>
  <c r="H72"/>
  <c r="G72"/>
  <c r="F72"/>
  <c r="E72"/>
  <c r="C72"/>
  <c r="H71"/>
  <c r="G71"/>
  <c r="F71"/>
  <c r="E71"/>
  <c r="C71"/>
  <c r="H70"/>
  <c r="G70"/>
  <c r="F70"/>
  <c r="E70"/>
  <c r="C70"/>
  <c r="H69"/>
  <c r="G69"/>
  <c r="F69"/>
  <c r="E69"/>
  <c r="C69"/>
  <c r="H68"/>
  <c r="G68"/>
  <c r="F68"/>
  <c r="E68"/>
  <c r="C68"/>
  <c r="H67"/>
  <c r="G67"/>
  <c r="F67"/>
  <c r="E67"/>
  <c r="C67"/>
  <c r="H66"/>
  <c r="G66"/>
  <c r="F66"/>
  <c r="E66"/>
  <c r="C66"/>
  <c r="H65"/>
  <c r="G65"/>
  <c r="F65"/>
  <c r="E65"/>
  <c r="C65"/>
  <c r="H64"/>
  <c r="G64"/>
  <c r="F64"/>
  <c r="E64"/>
  <c r="C64"/>
  <c r="H63"/>
  <c r="G63"/>
  <c r="F63"/>
  <c r="E63"/>
  <c r="C63"/>
  <c r="H62"/>
  <c r="G62"/>
  <c r="F62"/>
  <c r="E62"/>
  <c r="C62"/>
  <c r="H61"/>
  <c r="G61"/>
  <c r="F61"/>
  <c r="E61"/>
  <c r="C61"/>
  <c r="H60"/>
  <c r="G60"/>
  <c r="F60"/>
  <c r="E60"/>
  <c r="C60"/>
  <c r="H59"/>
  <c r="G59"/>
  <c r="F59"/>
  <c r="E59"/>
  <c r="C59"/>
  <c r="H58"/>
  <c r="G58"/>
  <c r="F58"/>
  <c r="E58"/>
  <c r="C58"/>
  <c r="H57"/>
  <c r="G57"/>
  <c r="F57"/>
  <c r="E57"/>
  <c r="C57"/>
  <c r="H56"/>
  <c r="G56"/>
  <c r="F56"/>
  <c r="E56"/>
  <c r="C56"/>
  <c r="H55"/>
  <c r="G55"/>
  <c r="F55"/>
  <c r="E55"/>
  <c r="C55"/>
  <c r="H54"/>
  <c r="G54"/>
  <c r="F54"/>
  <c r="E54"/>
  <c r="C54"/>
  <c r="H53"/>
  <c r="G53"/>
  <c r="F53"/>
  <c r="E53"/>
  <c r="C53"/>
  <c r="H52"/>
  <c r="G52"/>
  <c r="F52"/>
  <c r="E52"/>
  <c r="C52"/>
  <c r="H51"/>
  <c r="G51"/>
  <c r="F51"/>
  <c r="E51"/>
  <c r="C51"/>
  <c r="H50"/>
  <c r="G50"/>
  <c r="F50"/>
  <c r="E50"/>
  <c r="C50"/>
  <c r="H49"/>
  <c r="G49"/>
  <c r="F49"/>
  <c r="E49"/>
  <c r="C49"/>
  <c r="H48"/>
  <c r="G48"/>
  <c r="F48"/>
  <c r="E48"/>
  <c r="C48"/>
  <c r="H47"/>
  <c r="G47"/>
  <c r="F47"/>
  <c r="E47"/>
  <c r="C47"/>
  <c r="H46"/>
  <c r="G46"/>
  <c r="F46"/>
  <c r="E46"/>
  <c r="C46"/>
  <c r="H45"/>
  <c r="G45"/>
  <c r="F45"/>
  <c r="E45"/>
  <c r="C45"/>
  <c r="H44"/>
  <c r="G44"/>
  <c r="F44"/>
  <c r="E44"/>
  <c r="C44"/>
  <c r="H43"/>
  <c r="G43"/>
  <c r="F43"/>
  <c r="E43"/>
  <c r="C43"/>
  <c r="H42"/>
  <c r="G42"/>
  <c r="F42"/>
  <c r="E42"/>
  <c r="C42"/>
  <c r="H41"/>
  <c r="G41"/>
  <c r="F41"/>
  <c r="E41"/>
  <c r="C41"/>
  <c r="H40"/>
  <c r="G40"/>
  <c r="F40"/>
  <c r="E40"/>
  <c r="C40"/>
  <c r="H39"/>
  <c r="G39"/>
  <c r="F39"/>
  <c r="E39"/>
  <c r="C39"/>
  <c r="H38"/>
  <c r="G38"/>
  <c r="F38"/>
  <c r="E38"/>
  <c r="C38"/>
  <c r="H37"/>
  <c r="G37"/>
  <c r="F37"/>
  <c r="E37"/>
  <c r="C37"/>
  <c r="H36"/>
  <c r="G36"/>
  <c r="F36"/>
  <c r="E36"/>
  <c r="C36"/>
  <c r="H35"/>
  <c r="G35"/>
  <c r="F35"/>
  <c r="E35"/>
  <c r="C35"/>
  <c r="H34"/>
  <c r="G34"/>
  <c r="F34"/>
  <c r="E34"/>
  <c r="C34"/>
  <c r="H33"/>
  <c r="G33"/>
  <c r="F33"/>
  <c r="E33"/>
  <c r="C33"/>
  <c r="H32"/>
  <c r="G32"/>
  <c r="F32"/>
  <c r="E32"/>
  <c r="C32"/>
  <c r="H31"/>
  <c r="G31"/>
  <c r="F31"/>
  <c r="E31"/>
  <c r="C31"/>
  <c r="H30"/>
  <c r="G30"/>
  <c r="F30"/>
  <c r="E30"/>
  <c r="C30"/>
  <c r="H29"/>
  <c r="G29"/>
  <c r="F29"/>
  <c r="E29"/>
  <c r="C29"/>
  <c r="H28"/>
  <c r="G28"/>
  <c r="F28"/>
  <c r="E28"/>
  <c r="C28"/>
  <c r="H27"/>
  <c r="G27"/>
  <c r="F27"/>
  <c r="E27"/>
  <c r="C27"/>
  <c r="H26"/>
  <c r="G26"/>
  <c r="F26"/>
  <c r="E26"/>
  <c r="C26"/>
  <c r="H25"/>
  <c r="G25"/>
  <c r="F25"/>
  <c r="E25"/>
  <c r="C25"/>
  <c r="H24"/>
  <c r="G24"/>
  <c r="F24"/>
  <c r="E24"/>
  <c r="C24"/>
  <c r="H23"/>
  <c r="G23"/>
  <c r="F23"/>
  <c r="E23"/>
  <c r="C23"/>
  <c r="H22"/>
  <c r="G22"/>
  <c r="F22"/>
  <c r="E22"/>
  <c r="C22"/>
  <c r="H21"/>
  <c r="G21"/>
  <c r="F21"/>
  <c r="E21"/>
  <c r="C21"/>
  <c r="H20"/>
  <c r="G20"/>
  <c r="F20"/>
  <c r="E20"/>
  <c r="C20"/>
  <c r="H19"/>
  <c r="G19"/>
  <c r="F19"/>
  <c r="E19"/>
  <c r="C19"/>
  <c r="C18"/>
  <c r="H17"/>
  <c r="G17"/>
  <c r="F17"/>
  <c r="E17"/>
  <c r="C17"/>
  <c r="H16"/>
  <c r="G16"/>
  <c r="F16"/>
  <c r="E16"/>
  <c r="C16"/>
  <c r="H15"/>
  <c r="G15"/>
  <c r="F15"/>
  <c r="E15"/>
  <c r="C15"/>
  <c r="H14"/>
  <c r="G14"/>
  <c r="F14"/>
  <c r="E14"/>
  <c r="C14"/>
  <c r="H13"/>
  <c r="G13"/>
  <c r="F13"/>
  <c r="E13"/>
  <c r="C13"/>
  <c r="H12"/>
  <c r="G12"/>
  <c r="F12"/>
  <c r="E12"/>
  <c r="C12"/>
  <c r="H11"/>
  <c r="G11"/>
  <c r="F11"/>
  <c r="E11"/>
  <c r="C11"/>
  <c r="H10"/>
  <c r="G10"/>
  <c r="F10"/>
  <c r="E10"/>
  <c r="C10"/>
  <c r="H9"/>
  <c r="G9"/>
  <c r="F9"/>
  <c r="E9"/>
  <c r="C9"/>
  <c r="H8"/>
  <c r="G8"/>
  <c r="F8"/>
  <c r="E8"/>
  <c r="C8"/>
  <c r="H7"/>
  <c r="G7"/>
  <c r="F7"/>
  <c r="E7"/>
  <c r="C7"/>
  <c r="H6"/>
  <c r="G6"/>
  <c r="F6"/>
  <c r="E6"/>
  <c r="C6"/>
  <c r="H5"/>
  <c r="G5"/>
  <c r="F5"/>
  <c r="E5"/>
  <c r="C5"/>
  <c r="H4"/>
  <c r="G4"/>
  <c r="F4"/>
  <c r="E4"/>
  <c r="C4"/>
  <c r="H3"/>
  <c r="G3"/>
  <c r="F3"/>
  <c r="E3"/>
  <c r="C3"/>
  <c r="A47" i="2"/>
  <c r="A46"/>
  <c r="A45"/>
  <c r="A44"/>
  <c r="A43"/>
  <c r="A42"/>
  <c r="A41"/>
  <c r="A40"/>
  <c r="A39"/>
  <c r="A38"/>
  <c r="A37"/>
  <c r="A36"/>
  <c r="A35"/>
  <c r="A34"/>
  <c r="A33"/>
  <c r="A32"/>
  <c r="A31"/>
  <c r="A30"/>
  <c r="A29"/>
  <c r="A28"/>
  <c r="A27"/>
  <c r="A26"/>
  <c r="A25"/>
  <c r="A24"/>
  <c r="A23"/>
  <c r="A22"/>
  <c r="A21"/>
  <c r="A20"/>
  <c r="A19"/>
  <c r="A18"/>
  <c r="A17"/>
  <c r="A16"/>
  <c r="A15"/>
  <c r="A14"/>
  <c r="A13"/>
  <c r="A12"/>
  <c r="A11"/>
  <c r="A10"/>
  <c r="A9"/>
  <c r="A8"/>
  <c r="A7"/>
  <c r="A6"/>
  <c r="A5"/>
  <c r="A4"/>
  <c r="A3"/>
  <c r="A2"/>
  <c r="B336" i="6"/>
  <c r="A336"/>
  <c r="B335"/>
  <c r="A335"/>
  <c r="B334"/>
  <c r="A334"/>
  <c r="B333"/>
  <c r="A333"/>
  <c r="B332"/>
  <c r="A332"/>
  <c r="B331"/>
  <c r="A331"/>
  <c r="B330"/>
  <c r="A330"/>
  <c r="B329"/>
  <c r="A329"/>
  <c r="B328"/>
  <c r="A328"/>
  <c r="B327"/>
  <c r="A327"/>
  <c r="B326"/>
  <c r="A326"/>
  <c r="B325"/>
  <c r="A325"/>
  <c r="B324"/>
  <c r="A324"/>
  <c r="B323"/>
  <c r="A323"/>
  <c r="B322"/>
  <c r="A322"/>
  <c r="B321"/>
  <c r="A321"/>
  <c r="B320"/>
  <c r="A320"/>
  <c r="N319"/>
  <c r="B319"/>
  <c r="A319"/>
  <c r="B318"/>
  <c r="A318"/>
  <c r="B317"/>
  <c r="A317"/>
  <c r="B316"/>
  <c r="A316"/>
  <c r="N315"/>
  <c r="B315"/>
  <c r="A315"/>
  <c r="B314"/>
  <c r="A314"/>
  <c r="B313"/>
  <c r="A313"/>
  <c r="B312"/>
  <c r="A312"/>
  <c r="N311"/>
  <c r="B311"/>
  <c r="A311"/>
  <c r="B310"/>
  <c r="A310"/>
  <c r="B309"/>
  <c r="A309"/>
  <c r="B308"/>
  <c r="A308"/>
  <c r="B307"/>
  <c r="A307"/>
  <c r="B306"/>
  <c r="A306"/>
  <c r="B305"/>
  <c r="A305"/>
  <c r="B304"/>
  <c r="A304"/>
  <c r="B303"/>
  <c r="A303"/>
  <c r="B302"/>
  <c r="A302"/>
  <c r="B301"/>
  <c r="A301"/>
  <c r="B300"/>
  <c r="A300"/>
  <c r="B299"/>
  <c r="A299"/>
  <c r="B298"/>
  <c r="A298"/>
  <c r="B297"/>
  <c r="A297"/>
  <c r="B296"/>
  <c r="A296"/>
  <c r="B295"/>
  <c r="A295"/>
  <c r="B294"/>
  <c r="A294"/>
  <c r="B293"/>
  <c r="A293"/>
  <c r="N292"/>
  <c r="B292"/>
  <c r="A292"/>
  <c r="B291"/>
  <c r="A291"/>
  <c r="B290"/>
  <c r="A290"/>
  <c r="B289"/>
  <c r="A289"/>
  <c r="B288"/>
  <c r="A288"/>
  <c r="B287"/>
  <c r="A287"/>
  <c r="B286"/>
  <c r="A286"/>
  <c r="B285"/>
  <c r="A285"/>
  <c r="B284"/>
  <c r="A284"/>
  <c r="B283"/>
  <c r="A283"/>
  <c r="B282"/>
  <c r="A282"/>
  <c r="B281"/>
  <c r="A281"/>
  <c r="B280"/>
  <c r="A280"/>
  <c r="B279"/>
  <c r="A279"/>
  <c r="B278"/>
  <c r="A278"/>
  <c r="B277"/>
  <c r="A277"/>
  <c r="N276"/>
  <c r="B276"/>
  <c r="A276"/>
  <c r="B275"/>
  <c r="A275"/>
  <c r="B274"/>
  <c r="A274"/>
  <c r="B273"/>
  <c r="A273"/>
  <c r="B272"/>
  <c r="A272"/>
  <c r="B271"/>
  <c r="A271"/>
  <c r="B270"/>
  <c r="A270"/>
  <c r="B269"/>
  <c r="A269"/>
  <c r="B268"/>
  <c r="A268"/>
  <c r="B267"/>
  <c r="A267"/>
  <c r="B266"/>
  <c r="A266"/>
  <c r="B265"/>
  <c r="A265"/>
  <c r="B264"/>
  <c r="A264"/>
  <c r="B263"/>
  <c r="A263"/>
  <c r="B262"/>
  <c r="A262"/>
  <c r="B261"/>
  <c r="A261"/>
  <c r="B260"/>
  <c r="A260"/>
  <c r="B259"/>
  <c r="A259"/>
  <c r="N258"/>
  <c r="B258"/>
  <c r="A258"/>
  <c r="B257"/>
  <c r="A257"/>
  <c r="N256"/>
  <c r="B256"/>
  <c r="A256"/>
  <c r="B255"/>
  <c r="A255"/>
  <c r="B254"/>
  <c r="A254"/>
  <c r="N253"/>
  <c r="B253"/>
  <c r="A253"/>
  <c r="B252"/>
  <c r="A252"/>
  <c r="B251"/>
  <c r="A251"/>
  <c r="N250"/>
  <c r="B250"/>
  <c r="A250"/>
  <c r="B249"/>
  <c r="A249"/>
  <c r="B248"/>
  <c r="A248"/>
  <c r="B247"/>
  <c r="A247"/>
  <c r="B246"/>
  <c r="A246"/>
  <c r="N245"/>
  <c r="B245"/>
  <c r="A245"/>
  <c r="B244"/>
  <c r="A244"/>
  <c r="N243"/>
  <c r="B243"/>
  <c r="A243"/>
  <c r="B242"/>
  <c r="A242"/>
  <c r="N241"/>
  <c r="B241"/>
  <c r="A241"/>
  <c r="B240"/>
  <c r="A240"/>
  <c r="N239"/>
  <c r="B239"/>
  <c r="A239"/>
  <c r="B238"/>
  <c r="A238"/>
  <c r="N237"/>
  <c r="B237"/>
  <c r="A237"/>
  <c r="B236"/>
  <c r="A236"/>
  <c r="B235"/>
  <c r="A235"/>
  <c r="B234"/>
  <c r="A234"/>
  <c r="B233"/>
  <c r="A233"/>
  <c r="B232"/>
  <c r="A232"/>
  <c r="B231"/>
  <c r="A231"/>
  <c r="B230"/>
  <c r="A230"/>
  <c r="N229"/>
  <c r="B229"/>
  <c r="A229"/>
  <c r="B228"/>
  <c r="A228"/>
  <c r="B227"/>
  <c r="A227"/>
  <c r="B226"/>
  <c r="A226"/>
  <c r="B225"/>
  <c r="A225"/>
  <c r="B224"/>
  <c r="A224"/>
  <c r="B223"/>
  <c r="A223"/>
  <c r="B222"/>
  <c r="A222"/>
  <c r="B221"/>
  <c r="A221"/>
  <c r="B220"/>
  <c r="A220"/>
  <c r="B219"/>
  <c r="A219"/>
  <c r="N218"/>
  <c r="B218"/>
  <c r="A218"/>
  <c r="B217"/>
  <c r="A217"/>
  <c r="B216"/>
  <c r="A216"/>
  <c r="B215"/>
  <c r="A215"/>
  <c r="B214"/>
  <c r="A214"/>
  <c r="B213"/>
  <c r="A213"/>
  <c r="N212"/>
  <c r="B212"/>
  <c r="A212"/>
  <c r="B211"/>
  <c r="A211"/>
  <c r="N210"/>
  <c r="B210"/>
  <c r="A210"/>
  <c r="B209"/>
  <c r="A209"/>
  <c r="N208"/>
  <c r="B208"/>
  <c r="A208"/>
  <c r="B207"/>
  <c r="A207"/>
  <c r="B206"/>
  <c r="A206"/>
  <c r="B205"/>
  <c r="A205"/>
  <c r="B204"/>
  <c r="A204"/>
  <c r="B203"/>
  <c r="A203"/>
  <c r="N202"/>
  <c r="B202"/>
  <c r="A202"/>
  <c r="B201"/>
  <c r="A201"/>
  <c r="B200"/>
  <c r="A200"/>
  <c r="B199"/>
  <c r="A199"/>
  <c r="B198"/>
  <c r="A198"/>
  <c r="N197"/>
  <c r="B197"/>
  <c r="A197"/>
  <c r="B196"/>
  <c r="A196"/>
  <c r="N195"/>
  <c r="B195"/>
  <c r="A195"/>
  <c r="B194"/>
  <c r="A194"/>
  <c r="N193"/>
  <c r="B193"/>
  <c r="A193"/>
  <c r="B192"/>
  <c r="A192"/>
  <c r="N191"/>
  <c r="B191"/>
  <c r="A191"/>
  <c r="B190"/>
  <c r="A190"/>
  <c r="N189"/>
  <c r="B189"/>
  <c r="A189"/>
  <c r="B188"/>
  <c r="A188"/>
  <c r="B187"/>
  <c r="A187"/>
  <c r="N186"/>
  <c r="B186"/>
  <c r="A186"/>
  <c r="B185"/>
  <c r="A185"/>
  <c r="B184"/>
  <c r="A184"/>
  <c r="N183"/>
  <c r="B183"/>
  <c r="A183"/>
  <c r="B182"/>
  <c r="A182"/>
  <c r="N181"/>
  <c r="B181"/>
  <c r="A181"/>
  <c r="B180"/>
  <c r="A180"/>
  <c r="B179"/>
  <c r="A179"/>
  <c r="N178"/>
  <c r="B178"/>
  <c r="A178"/>
  <c r="B177"/>
  <c r="A177"/>
  <c r="B176"/>
  <c r="A176"/>
  <c r="N175"/>
  <c r="B175"/>
  <c r="A175"/>
  <c r="B174"/>
  <c r="A174"/>
  <c r="B173"/>
  <c r="A173"/>
  <c r="B172"/>
  <c r="A172"/>
  <c r="B171"/>
  <c r="A171"/>
  <c r="N170"/>
  <c r="B170"/>
  <c r="A170"/>
  <c r="B169"/>
  <c r="A169"/>
  <c r="B168"/>
  <c r="A168"/>
  <c r="B167"/>
  <c r="A167"/>
  <c r="B166"/>
  <c r="A166"/>
  <c r="N165"/>
  <c r="B165"/>
  <c r="A165"/>
  <c r="B164"/>
  <c r="A164"/>
  <c r="N163"/>
  <c r="B163"/>
  <c r="A163"/>
  <c r="B162"/>
  <c r="A162"/>
  <c r="N161"/>
  <c r="B161"/>
  <c r="A161"/>
  <c r="B160"/>
  <c r="A160"/>
  <c r="B159"/>
  <c r="A159"/>
  <c r="B158"/>
  <c r="A158"/>
  <c r="N157"/>
  <c r="B157"/>
  <c r="A157"/>
  <c r="B156"/>
  <c r="A156"/>
  <c r="B155"/>
  <c r="A155"/>
  <c r="N154"/>
  <c r="B154"/>
  <c r="A154"/>
  <c r="B153"/>
  <c r="A153"/>
  <c r="B152"/>
  <c r="A152"/>
  <c r="N151"/>
  <c r="B151"/>
  <c r="A151"/>
  <c r="B150"/>
  <c r="A150"/>
  <c r="B149"/>
  <c r="A149"/>
  <c r="B148"/>
  <c r="A148"/>
  <c r="B147"/>
  <c r="A147"/>
  <c r="B146"/>
  <c r="A146"/>
  <c r="B145"/>
  <c r="A145"/>
  <c r="N144"/>
  <c r="B144"/>
  <c r="A144"/>
  <c r="B143"/>
  <c r="A143"/>
  <c r="N142"/>
  <c r="B142"/>
  <c r="A142"/>
  <c r="B141"/>
  <c r="A141"/>
  <c r="B140"/>
  <c r="A140"/>
  <c r="B139"/>
  <c r="A139"/>
  <c r="B138"/>
  <c r="A138"/>
  <c r="B137"/>
  <c r="A137"/>
  <c r="N136"/>
  <c r="B136"/>
  <c r="A136"/>
  <c r="B135"/>
  <c r="A135"/>
  <c r="B134"/>
  <c r="A134"/>
  <c r="N133"/>
  <c r="B133"/>
  <c r="A133"/>
  <c r="B132"/>
  <c r="A132"/>
  <c r="B131"/>
  <c r="A131"/>
  <c r="N130"/>
  <c r="B130"/>
  <c r="A130"/>
  <c r="B129"/>
  <c r="A129"/>
  <c r="B128"/>
  <c r="A128"/>
  <c r="N127"/>
  <c r="B127"/>
  <c r="A127"/>
  <c r="B126"/>
  <c r="A126"/>
  <c r="N125"/>
  <c r="B125"/>
  <c r="A125"/>
  <c r="B124"/>
  <c r="A124"/>
  <c r="B123"/>
  <c r="A123"/>
  <c r="B122"/>
  <c r="A122"/>
  <c r="B121"/>
  <c r="A121"/>
  <c r="B120"/>
  <c r="A120"/>
  <c r="N119"/>
  <c r="B119"/>
  <c r="A119"/>
  <c r="B118"/>
  <c r="A118"/>
  <c r="B117"/>
  <c r="A117"/>
  <c r="N116"/>
  <c r="B116"/>
  <c r="A116"/>
  <c r="B115"/>
  <c r="A115"/>
  <c r="N114"/>
  <c r="B114"/>
  <c r="A114"/>
  <c r="B113"/>
  <c r="A113"/>
  <c r="N112"/>
  <c r="B112"/>
  <c r="A112"/>
  <c r="B111"/>
  <c r="A111"/>
  <c r="N110"/>
  <c r="B110"/>
  <c r="A110"/>
  <c r="B109"/>
  <c r="A109"/>
  <c r="B108"/>
  <c r="A108"/>
  <c r="B107"/>
  <c r="A107"/>
  <c r="N106"/>
  <c r="B106"/>
  <c r="A106"/>
  <c r="B105"/>
  <c r="A105"/>
  <c r="B104"/>
  <c r="A104"/>
  <c r="N103"/>
  <c r="B103"/>
  <c r="A103"/>
  <c r="B102"/>
  <c r="A102"/>
  <c r="N101"/>
  <c r="B101"/>
  <c r="A101"/>
  <c r="B100"/>
  <c r="A100"/>
  <c r="N99"/>
  <c r="B99"/>
  <c r="A99"/>
  <c r="B98"/>
  <c r="A98"/>
  <c r="B97"/>
  <c r="A97"/>
  <c r="N96"/>
  <c r="B96"/>
  <c r="A96"/>
  <c r="B95"/>
  <c r="A95"/>
  <c r="N94"/>
  <c r="B94"/>
  <c r="A94"/>
  <c r="B93"/>
  <c r="A93"/>
  <c r="N92"/>
  <c r="B92"/>
  <c r="A92"/>
  <c r="B91"/>
  <c r="A91"/>
  <c r="N90"/>
  <c r="B90"/>
  <c r="A90"/>
  <c r="B89"/>
  <c r="A89"/>
  <c r="N88"/>
  <c r="B88"/>
  <c r="A88"/>
  <c r="B87"/>
  <c r="A87"/>
  <c r="N86"/>
  <c r="B86"/>
  <c r="A86"/>
  <c r="B85"/>
  <c r="A85"/>
  <c r="N84"/>
  <c r="B84"/>
  <c r="A84"/>
  <c r="B83"/>
  <c r="A83"/>
  <c r="N82"/>
  <c r="B82"/>
  <c r="A82"/>
  <c r="B81"/>
  <c r="A81"/>
  <c r="N80"/>
  <c r="B80"/>
  <c r="A80"/>
  <c r="B79"/>
  <c r="A79"/>
  <c r="N78"/>
  <c r="B78"/>
  <c r="A78"/>
  <c r="B77"/>
  <c r="A77"/>
  <c r="N76"/>
  <c r="B76"/>
  <c r="A76"/>
  <c r="B75"/>
  <c r="A75"/>
  <c r="B74"/>
  <c r="A74"/>
  <c r="N73"/>
  <c r="B73"/>
  <c r="A73"/>
  <c r="N72"/>
  <c r="B72"/>
  <c r="A72"/>
  <c r="B71"/>
  <c r="A71"/>
  <c r="N70"/>
  <c r="B70"/>
  <c r="A70"/>
  <c r="B69"/>
  <c r="A69"/>
  <c r="B68"/>
  <c r="A68"/>
  <c r="N67"/>
  <c r="B67"/>
  <c r="A67"/>
  <c r="B66"/>
  <c r="A66"/>
  <c r="B65"/>
  <c r="A65"/>
  <c r="N64"/>
  <c r="B64"/>
  <c r="A64"/>
  <c r="B63"/>
  <c r="A63"/>
  <c r="N62"/>
  <c r="B62"/>
  <c r="A62"/>
  <c r="B61"/>
  <c r="A61"/>
  <c r="N60"/>
  <c r="B60"/>
  <c r="A60"/>
  <c r="B59"/>
  <c r="A59"/>
  <c r="N58"/>
  <c r="B58"/>
  <c r="A58"/>
  <c r="B57"/>
  <c r="A57"/>
  <c r="N56"/>
  <c r="B56"/>
  <c r="A56"/>
  <c r="B55"/>
  <c r="A55"/>
  <c r="B54"/>
  <c r="A54"/>
  <c r="B53"/>
  <c r="A53"/>
  <c r="B52"/>
  <c r="A52"/>
  <c r="N51"/>
  <c r="B51"/>
  <c r="A51"/>
  <c r="B50"/>
  <c r="A50"/>
  <c r="N49"/>
  <c r="B49"/>
  <c r="A49"/>
  <c r="B48"/>
  <c r="A48"/>
  <c r="B47"/>
  <c r="A47"/>
  <c r="B46"/>
  <c r="A46"/>
  <c r="N45"/>
  <c r="B45"/>
  <c r="A45"/>
  <c r="B44"/>
  <c r="A44"/>
  <c r="N43"/>
  <c r="B43"/>
  <c r="A43"/>
  <c r="B42"/>
  <c r="A42"/>
  <c r="B41"/>
  <c r="A41"/>
  <c r="N40"/>
  <c r="B40"/>
  <c r="A40"/>
  <c r="B39"/>
  <c r="A39"/>
  <c r="B38"/>
  <c r="A38"/>
  <c r="B37"/>
  <c r="A37"/>
  <c r="B36"/>
  <c r="A36"/>
  <c r="N35"/>
  <c r="B35"/>
  <c r="A35"/>
  <c r="B34"/>
  <c r="A34"/>
  <c r="B33"/>
  <c r="A33"/>
  <c r="B32"/>
  <c r="A32"/>
  <c r="B31"/>
  <c r="A31"/>
  <c r="N30"/>
  <c r="B30"/>
  <c r="A30"/>
  <c r="B29"/>
  <c r="A29"/>
  <c r="B28"/>
  <c r="A28"/>
  <c r="N27"/>
  <c r="B27"/>
  <c r="A27"/>
  <c r="B26"/>
  <c r="A26"/>
  <c r="B25"/>
  <c r="A25"/>
  <c r="B24"/>
  <c r="A24"/>
  <c r="N23"/>
  <c r="B23"/>
  <c r="A23"/>
  <c r="N22"/>
  <c r="B22"/>
  <c r="A22"/>
  <c r="B21"/>
  <c r="A21"/>
  <c r="B20"/>
  <c r="A20"/>
  <c r="N19"/>
  <c r="B19"/>
  <c r="A19"/>
  <c r="B18"/>
  <c r="A18"/>
  <c r="B17"/>
  <c r="A17"/>
  <c r="B16"/>
  <c r="A16"/>
  <c r="A15"/>
  <c r="N14"/>
  <c r="B14"/>
  <c r="A14"/>
  <c r="B13"/>
  <c r="A13"/>
  <c r="B12"/>
  <c r="A12"/>
  <c r="B11"/>
  <c r="A11"/>
  <c r="B10"/>
  <c r="A10"/>
  <c r="B9"/>
  <c r="A9"/>
  <c r="B8"/>
  <c r="A8"/>
  <c r="N7"/>
  <c r="B7"/>
  <c r="A7"/>
  <c r="B6"/>
  <c r="A6"/>
  <c r="N5"/>
  <c r="B5"/>
  <c r="A5"/>
  <c r="B4"/>
  <c r="A4"/>
  <c r="B3"/>
  <c r="A3"/>
  <c r="N2"/>
  <c r="B2"/>
  <c r="A2"/>
  <c r="C509" i="4"/>
  <c r="B494"/>
  <c r="A3"/>
  <c r="A4"/>
  <c r="A5"/>
  <c r="A6"/>
  <c r="A7"/>
  <c r="A8"/>
  <c r="A9"/>
  <c r="A10"/>
  <c r="A11"/>
  <c r="A12"/>
  <c r="A13"/>
  <c r="A14"/>
  <c r="A15"/>
  <c r="A16"/>
  <c r="A17"/>
  <c r="A18"/>
  <c r="A19"/>
  <c r="A20"/>
  <c r="A21"/>
  <c r="A22"/>
  <c r="A23"/>
  <c r="A24"/>
  <c r="A25"/>
  <c r="A26"/>
  <c r="A27"/>
  <c r="A28"/>
  <c r="A29"/>
  <c r="A30"/>
  <c r="A31"/>
  <c r="A32"/>
  <c r="A33"/>
  <c r="A34"/>
  <c r="A35"/>
  <c r="A36"/>
  <c r="A37"/>
  <c r="A38"/>
  <c r="A39"/>
  <c r="A40"/>
  <c r="A41"/>
  <c r="A42"/>
  <c r="A43"/>
  <c r="A44"/>
  <c r="A45"/>
  <c r="A46"/>
  <c r="A47"/>
  <c r="A48"/>
  <c r="A49"/>
  <c r="A50"/>
  <c r="A51"/>
  <c r="A52"/>
  <c r="A53"/>
  <c r="A54"/>
  <c r="A55"/>
  <c r="A56"/>
  <c r="A57"/>
  <c r="A58"/>
  <c r="A59"/>
  <c r="A60"/>
  <c r="A61"/>
  <c r="A62"/>
  <c r="A63"/>
  <c r="A64"/>
  <c r="A65"/>
  <c r="A66"/>
  <c r="A67"/>
  <c r="A68"/>
  <c r="A69"/>
  <c r="A70"/>
  <c r="A71"/>
  <c r="A72"/>
  <c r="A73"/>
  <c r="A74"/>
  <c r="A75"/>
  <c r="A76"/>
  <c r="A77"/>
  <c r="A78"/>
  <c r="A79"/>
  <c r="A80"/>
  <c r="A81"/>
  <c r="A82"/>
  <c r="A83"/>
  <c r="A84"/>
  <c r="A86"/>
  <c r="A87"/>
  <c r="A88"/>
  <c r="A89"/>
  <c r="A90"/>
  <c r="A91"/>
  <c r="A92"/>
  <c r="A93"/>
  <c r="A94"/>
  <c r="A85"/>
  <c r="A95"/>
  <c r="A96"/>
  <c r="A97"/>
  <c r="A98"/>
  <c r="A99"/>
  <c r="A100"/>
  <c r="A101"/>
  <c r="A102"/>
  <c r="A103"/>
  <c r="A104"/>
  <c r="A105"/>
  <c r="A106"/>
  <c r="A107"/>
  <c r="A108"/>
  <c r="A109"/>
  <c r="A110"/>
  <c r="A111"/>
  <c r="A112"/>
  <c r="A113"/>
  <c r="A114"/>
  <c r="A115"/>
  <c r="A116"/>
  <c r="A117"/>
  <c r="A118"/>
  <c r="A119"/>
  <c r="A120"/>
  <c r="A121"/>
  <c r="A122"/>
  <c r="A123"/>
  <c r="A124"/>
  <c r="A125"/>
  <c r="A126"/>
  <c r="A127"/>
  <c r="A128"/>
  <c r="A129"/>
  <c r="A130"/>
  <c r="A131"/>
  <c r="A132"/>
  <c r="A133"/>
  <c r="A134"/>
  <c r="A135"/>
  <c r="A136"/>
  <c r="A137"/>
  <c r="A138"/>
  <c r="A139"/>
  <c r="A140"/>
  <c r="A141"/>
  <c r="A142"/>
  <c r="A143"/>
  <c r="A144"/>
  <c r="A145"/>
  <c r="A146"/>
  <c r="A147"/>
  <c r="A148"/>
  <c r="A149"/>
  <c r="A150"/>
  <c r="A151"/>
  <c r="A152"/>
  <c r="A153"/>
  <c r="A154"/>
  <c r="A155"/>
  <c r="A156"/>
  <c r="A157"/>
  <c r="A158"/>
  <c r="A159"/>
  <c r="A160"/>
  <c r="A161"/>
  <c r="A162"/>
  <c r="A163"/>
  <c r="A164"/>
  <c r="A165"/>
  <c r="A166"/>
  <c r="A167"/>
  <c r="A168"/>
  <c r="A169"/>
  <c r="A170"/>
  <c r="A171"/>
  <c r="A172"/>
  <c r="A173"/>
  <c r="A174"/>
  <c r="A175"/>
  <c r="A176"/>
  <c r="A177"/>
  <c r="A178"/>
  <c r="A179"/>
  <c r="A180"/>
  <c r="A181"/>
  <c r="A182"/>
  <c r="A183"/>
  <c r="A184"/>
  <c r="A185"/>
  <c r="A186"/>
  <c r="A187"/>
  <c r="A188"/>
  <c r="A189"/>
  <c r="A190"/>
  <c r="A191"/>
  <c r="A192"/>
  <c r="A193"/>
  <c r="A194"/>
  <c r="A195"/>
  <c r="A196"/>
  <c r="A197"/>
  <c r="A198"/>
  <c r="A199"/>
  <c r="A200"/>
  <c r="A201"/>
  <c r="A202"/>
  <c r="A203"/>
  <c r="A204"/>
  <c r="A205"/>
  <c r="A206"/>
  <c r="A207"/>
  <c r="A208"/>
  <c r="A209"/>
  <c r="A210"/>
  <c r="A211"/>
  <c r="A212"/>
  <c r="A213"/>
  <c r="A214"/>
  <c r="A215"/>
  <c r="A216"/>
  <c r="A217"/>
  <c r="A218"/>
  <c r="A219"/>
  <c r="A220"/>
  <c r="A221"/>
  <c r="A222"/>
  <c r="A223"/>
  <c r="A224"/>
  <c r="A225"/>
  <c r="A226"/>
  <c r="A227"/>
  <c r="A228"/>
  <c r="A229"/>
  <c r="A230"/>
  <c r="A231"/>
  <c r="A232"/>
  <c r="A233"/>
  <c r="A234"/>
  <c r="A235"/>
  <c r="A236"/>
  <c r="A237"/>
  <c r="A238"/>
  <c r="A239"/>
  <c r="A240"/>
  <c r="A241"/>
  <c r="A242"/>
  <c r="A243"/>
  <c r="A244"/>
  <c r="A245"/>
  <c r="A246"/>
  <c r="A247"/>
  <c r="A248"/>
  <c r="A249"/>
  <c r="A250"/>
  <c r="A251"/>
  <c r="A252"/>
  <c r="A253"/>
  <c r="A254"/>
  <c r="A255"/>
  <c r="A256"/>
  <c r="A257"/>
  <c r="A258"/>
  <c r="A259"/>
  <c r="A260"/>
  <c r="A261"/>
  <c r="A262"/>
  <c r="A263"/>
  <c r="A264"/>
  <c r="A265"/>
  <c r="A266"/>
  <c r="A267"/>
  <c r="A268"/>
  <c r="A269"/>
  <c r="A270"/>
  <c r="A271"/>
  <c r="A272"/>
  <c r="A273"/>
  <c r="A274"/>
  <c r="A275"/>
  <c r="A276"/>
  <c r="A277"/>
  <c r="A278"/>
  <c r="A279"/>
  <c r="A280"/>
  <c r="A281"/>
  <c r="A282"/>
  <c r="A283"/>
  <c r="A284"/>
  <c r="A285"/>
  <c r="A286"/>
  <c r="A287"/>
  <c r="A288"/>
  <c r="A289"/>
  <c r="A290"/>
  <c r="A291"/>
  <c r="A292"/>
  <c r="A293"/>
  <c r="A294"/>
  <c r="A295"/>
  <c r="A296"/>
  <c r="A297"/>
  <c r="A298"/>
  <c r="A299"/>
  <c r="A300"/>
  <c r="A301"/>
  <c r="A302"/>
  <c r="A303"/>
  <c r="A304"/>
  <c r="A305"/>
  <c r="A306"/>
  <c r="A307"/>
  <c r="A308"/>
  <c r="A309"/>
  <c r="A310"/>
  <c r="A311"/>
  <c r="A312"/>
  <c r="A313"/>
  <c r="A314"/>
  <c r="A315"/>
  <c r="A316"/>
  <c r="A317"/>
  <c r="A318"/>
  <c r="A319"/>
  <c r="A320"/>
  <c r="A321"/>
  <c r="A322"/>
  <c r="A323"/>
  <c r="A324"/>
  <c r="A325"/>
  <c r="A326"/>
  <c r="A327"/>
  <c r="A328"/>
  <c r="A329"/>
  <c r="A330"/>
  <c r="A331"/>
  <c r="A332"/>
  <c r="A333"/>
  <c r="A334"/>
  <c r="A335"/>
  <c r="A336"/>
  <c r="A337"/>
  <c r="A338"/>
  <c r="A339"/>
  <c r="A340"/>
  <c r="A341"/>
  <c r="A342"/>
  <c r="A343"/>
  <c r="A344"/>
  <c r="A345"/>
  <c r="A346"/>
  <c r="A347"/>
  <c r="A348"/>
  <c r="A349"/>
  <c r="A350"/>
  <c r="A351"/>
  <c r="A352"/>
  <c r="A353"/>
  <c r="A354"/>
  <c r="A355"/>
  <c r="A356"/>
  <c r="A357"/>
  <c r="A358"/>
  <c r="A359"/>
  <c r="A360"/>
  <c r="A361"/>
  <c r="A362"/>
  <c r="A363"/>
  <c r="A364"/>
  <c r="A365"/>
  <c r="A366"/>
  <c r="A367"/>
  <c r="A368"/>
  <c r="A369"/>
  <c r="A370"/>
  <c r="A371"/>
  <c r="A372"/>
  <c r="A373"/>
  <c r="A374"/>
  <c r="A375"/>
  <c r="A376"/>
  <c r="A377"/>
  <c r="A378"/>
  <c r="A379"/>
  <c r="A380"/>
  <c r="A381"/>
  <c r="A382"/>
  <c r="A383"/>
  <c r="A384"/>
  <c r="A385"/>
  <c r="A386"/>
  <c r="A387"/>
  <c r="A388"/>
  <c r="A389"/>
  <c r="A390"/>
  <c r="A391"/>
  <c r="A392"/>
  <c r="A393"/>
  <c r="A394"/>
  <c r="A395"/>
  <c r="A396"/>
  <c r="A397"/>
  <c r="A398"/>
  <c r="A399"/>
  <c r="A400"/>
  <c r="A401"/>
  <c r="A402"/>
  <c r="A403"/>
  <c r="A404"/>
  <c r="A405"/>
  <c r="A406"/>
  <c r="A407"/>
  <c r="A408"/>
  <c r="A409"/>
  <c r="A410"/>
  <c r="A411"/>
  <c r="A412"/>
  <c r="A413"/>
  <c r="A414"/>
  <c r="A415"/>
  <c r="A416"/>
  <c r="A417"/>
  <c r="A418"/>
  <c r="A419"/>
  <c r="A420"/>
  <c r="A421"/>
  <c r="A422"/>
  <c r="A423"/>
  <c r="A424"/>
  <c r="A425"/>
  <c r="A426"/>
  <c r="A427"/>
  <c r="A428"/>
  <c r="A429"/>
  <c r="A430"/>
  <c r="A431"/>
  <c r="A432"/>
  <c r="A433"/>
  <c r="A434"/>
  <c r="A435"/>
  <c r="A436"/>
  <c r="A437"/>
  <c r="A438"/>
  <c r="A439"/>
  <c r="A440"/>
  <c r="A441"/>
  <c r="A442"/>
  <c r="A443"/>
  <c r="A444"/>
  <c r="A445"/>
  <c r="A446"/>
  <c r="A447"/>
  <c r="A448"/>
  <c r="A449"/>
  <c r="A450"/>
  <c r="A451"/>
  <c r="A452"/>
  <c r="A453"/>
  <c r="A454"/>
  <c r="A455"/>
  <c r="A456"/>
  <c r="A457"/>
  <c r="A458"/>
  <c r="A459"/>
  <c r="A460"/>
  <c r="A461"/>
  <c r="A462"/>
  <c r="A463"/>
  <c r="A464"/>
  <c r="A465"/>
  <c r="A466"/>
  <c r="A467"/>
  <c r="A468"/>
  <c r="A469"/>
  <c r="A470"/>
  <c r="A471"/>
  <c r="A472"/>
  <c r="A473"/>
  <c r="A474"/>
  <c r="A475"/>
  <c r="A476"/>
  <c r="A477"/>
  <c r="A478"/>
  <c r="A479"/>
  <c r="A480"/>
  <c r="A481"/>
  <c r="A482"/>
  <c r="A483"/>
  <c r="A484"/>
  <c r="A485"/>
  <c r="A486"/>
  <c r="A487"/>
  <c r="A488"/>
  <c r="A489"/>
  <c r="A490"/>
  <c r="A491"/>
  <c r="A492"/>
  <c r="A493"/>
  <c r="A494"/>
  <c r="N493"/>
  <c r="B493"/>
  <c r="N492"/>
  <c r="B492"/>
  <c r="N491"/>
  <c r="B491"/>
  <c r="N490"/>
  <c r="B490"/>
  <c r="N489"/>
  <c r="B489"/>
  <c r="N488"/>
  <c r="B488"/>
  <c r="N487"/>
  <c r="B487"/>
  <c r="N486"/>
  <c r="B486"/>
  <c r="N485"/>
  <c r="B485"/>
  <c r="N484"/>
  <c r="B484"/>
  <c r="N483"/>
  <c r="B483"/>
  <c r="N482"/>
  <c r="B482"/>
  <c r="N481"/>
  <c r="B481"/>
  <c r="N480"/>
  <c r="B480"/>
  <c r="N479"/>
  <c r="B479"/>
  <c r="B478"/>
  <c r="B477"/>
  <c r="N476"/>
  <c r="B476"/>
  <c r="N475"/>
  <c r="B475"/>
  <c r="N474"/>
  <c r="B474"/>
  <c r="N473"/>
  <c r="B473"/>
  <c r="N472"/>
  <c r="B472"/>
  <c r="B471"/>
  <c r="B470"/>
  <c r="N469"/>
  <c r="B469"/>
  <c r="N468"/>
  <c r="B468"/>
  <c r="B467"/>
  <c r="B466"/>
  <c r="N465"/>
  <c r="B465"/>
  <c r="N464"/>
  <c r="B464"/>
  <c r="N463"/>
  <c r="B463"/>
  <c r="N462"/>
  <c r="B462"/>
  <c r="N461"/>
  <c r="B461"/>
  <c r="N460"/>
  <c r="B460"/>
  <c r="N459"/>
  <c r="B459"/>
  <c r="N458"/>
  <c r="B458"/>
  <c r="N457"/>
  <c r="B457"/>
  <c r="N456"/>
  <c r="B456"/>
  <c r="N455"/>
  <c r="B455"/>
  <c r="N454"/>
  <c r="B454"/>
  <c r="N453"/>
  <c r="B453"/>
  <c r="N452"/>
  <c r="B452"/>
  <c r="N451"/>
  <c r="B451"/>
  <c r="N450"/>
  <c r="B450"/>
  <c r="N449"/>
  <c r="B449"/>
  <c r="N448"/>
  <c r="B448"/>
  <c r="N447"/>
  <c r="B447"/>
  <c r="N446"/>
  <c r="B446"/>
  <c r="N445"/>
  <c r="B445"/>
  <c r="N444"/>
  <c r="B444"/>
  <c r="N443"/>
  <c r="B443"/>
  <c r="N442"/>
  <c r="B442"/>
  <c r="N441"/>
  <c r="B441"/>
  <c r="N440"/>
  <c r="B440"/>
  <c r="N439"/>
  <c r="B439"/>
  <c r="N438"/>
  <c r="B438"/>
  <c r="N437"/>
  <c r="B437"/>
  <c r="N436"/>
  <c r="B436"/>
  <c r="N435"/>
  <c r="B435"/>
  <c r="N434"/>
  <c r="B434"/>
  <c r="N433"/>
  <c r="B433"/>
  <c r="N432"/>
  <c r="B432"/>
  <c r="N431"/>
  <c r="B431"/>
  <c r="N430"/>
  <c r="B430"/>
  <c r="N429"/>
  <c r="B429"/>
  <c r="N428"/>
  <c r="B428"/>
  <c r="B427"/>
  <c r="B426"/>
  <c r="N425"/>
  <c r="B425"/>
  <c r="N424"/>
  <c r="B424"/>
  <c r="N423"/>
  <c r="B423"/>
  <c r="N422"/>
  <c r="B422"/>
  <c r="N421"/>
  <c r="B421"/>
  <c r="N420"/>
  <c r="B420"/>
  <c r="N419"/>
  <c r="B419"/>
  <c r="N418"/>
  <c r="B418"/>
  <c r="N417"/>
  <c r="B417"/>
  <c r="N416"/>
  <c r="B416"/>
  <c r="N415"/>
  <c r="B415"/>
  <c r="N414"/>
  <c r="B414"/>
  <c r="N413"/>
  <c r="B413"/>
  <c r="N412"/>
  <c r="B412"/>
  <c r="N411"/>
  <c r="B411"/>
  <c r="N410"/>
  <c r="B410"/>
  <c r="N409"/>
  <c r="B409"/>
  <c r="N408"/>
  <c r="B408"/>
  <c r="N407"/>
  <c r="B407"/>
  <c r="N406"/>
  <c r="B406"/>
  <c r="N405"/>
  <c r="B405"/>
  <c r="N404"/>
  <c r="B404"/>
  <c r="N403"/>
  <c r="B403"/>
  <c r="N402"/>
  <c r="B402"/>
  <c r="N401"/>
  <c r="B401"/>
  <c r="N400"/>
  <c r="B400"/>
  <c r="N399"/>
  <c r="B399"/>
  <c r="N398"/>
  <c r="B398"/>
  <c r="N397"/>
  <c r="B397"/>
  <c r="N396"/>
  <c r="B396"/>
  <c r="N395"/>
  <c r="B395"/>
  <c r="N394"/>
  <c r="B394"/>
  <c r="N393"/>
  <c r="B393"/>
  <c r="N392"/>
  <c r="B392"/>
  <c r="N391"/>
  <c r="B391"/>
  <c r="N390"/>
  <c r="B390"/>
  <c r="N389"/>
  <c r="B389"/>
  <c r="B388"/>
  <c r="B387"/>
  <c r="N386"/>
  <c r="B386"/>
  <c r="N385"/>
  <c r="B385"/>
  <c r="N384"/>
  <c r="B384"/>
  <c r="N383"/>
  <c r="B383"/>
  <c r="N382"/>
  <c r="B382"/>
  <c r="N381"/>
  <c r="B381"/>
  <c r="B380"/>
  <c r="B379"/>
  <c r="N378"/>
  <c r="B378"/>
  <c r="N377"/>
  <c r="B377"/>
  <c r="N376"/>
  <c r="B376"/>
  <c r="N375"/>
  <c r="B375"/>
  <c r="N374"/>
  <c r="B374"/>
  <c r="N373"/>
  <c r="B373"/>
  <c r="N372"/>
  <c r="B372"/>
  <c r="N371"/>
  <c r="B371"/>
  <c r="N370"/>
  <c r="B370"/>
  <c r="N369"/>
  <c r="B369"/>
  <c r="N368"/>
  <c r="B368"/>
  <c r="N367"/>
  <c r="B367"/>
  <c r="N366"/>
  <c r="B366"/>
  <c r="N365"/>
  <c r="B365"/>
  <c r="N364"/>
  <c r="B364"/>
  <c r="N363"/>
  <c r="B363"/>
  <c r="N362"/>
  <c r="B362"/>
  <c r="N361"/>
  <c r="B361"/>
  <c r="N360"/>
  <c r="B360"/>
  <c r="N359"/>
  <c r="B359"/>
  <c r="N358"/>
  <c r="B358"/>
  <c r="N357"/>
  <c r="B357"/>
  <c r="N356"/>
  <c r="B356"/>
  <c r="N355"/>
  <c r="B355"/>
  <c r="N354"/>
  <c r="B354"/>
  <c r="N353"/>
  <c r="B353"/>
  <c r="N352"/>
  <c r="B352"/>
  <c r="N351"/>
  <c r="B351"/>
  <c r="N350"/>
  <c r="B350"/>
  <c r="B349"/>
  <c r="B348"/>
  <c r="N347"/>
  <c r="B347"/>
  <c r="N346"/>
  <c r="B346"/>
  <c r="N345"/>
  <c r="B345"/>
  <c r="N344"/>
  <c r="B344"/>
  <c r="N343"/>
  <c r="B343"/>
  <c r="N342"/>
  <c r="B342"/>
  <c r="N341"/>
  <c r="B341"/>
  <c r="N340"/>
  <c r="B340"/>
  <c r="N339"/>
  <c r="B339"/>
  <c r="N338"/>
  <c r="B338"/>
  <c r="N337"/>
  <c r="B337"/>
  <c r="N336"/>
  <c r="B336"/>
  <c r="N335"/>
  <c r="B335"/>
  <c r="N334"/>
  <c r="B334"/>
  <c r="N333"/>
  <c r="B333"/>
  <c r="N332"/>
  <c r="B332"/>
  <c r="N331"/>
  <c r="B331"/>
  <c r="N330"/>
  <c r="B330"/>
  <c r="N329"/>
  <c r="B329"/>
  <c r="N328"/>
  <c r="B328"/>
  <c r="N327"/>
  <c r="B327"/>
  <c r="N326"/>
  <c r="B326"/>
  <c r="N325"/>
  <c r="B325"/>
  <c r="N324"/>
  <c r="B324"/>
  <c r="N323"/>
  <c r="B323"/>
  <c r="N322"/>
  <c r="B322"/>
  <c r="N321"/>
  <c r="B321"/>
  <c r="N320"/>
  <c r="B320"/>
  <c r="N319"/>
  <c r="B319"/>
  <c r="N318"/>
  <c r="B318"/>
  <c r="N317"/>
  <c r="B317"/>
  <c r="N316"/>
  <c r="B316"/>
  <c r="N315"/>
  <c r="B315"/>
  <c r="N314"/>
  <c r="B314"/>
  <c r="N313"/>
  <c r="B313"/>
  <c r="N312"/>
  <c r="B312"/>
  <c r="N311"/>
  <c r="B311"/>
  <c r="N310"/>
  <c r="B310"/>
  <c r="N309"/>
  <c r="B309"/>
  <c r="N308"/>
  <c r="B308"/>
  <c r="N307"/>
  <c r="B307"/>
  <c r="N306"/>
  <c r="B306"/>
  <c r="N305"/>
  <c r="B305"/>
  <c r="N304"/>
  <c r="B304"/>
  <c r="N303"/>
  <c r="B303"/>
  <c r="N302"/>
  <c r="B302"/>
  <c r="N301"/>
  <c r="B301"/>
  <c r="N300"/>
  <c r="B300"/>
  <c r="N299"/>
  <c r="B299"/>
  <c r="N298"/>
  <c r="B298"/>
  <c r="N297"/>
  <c r="B297"/>
  <c r="N296"/>
  <c r="B296"/>
  <c r="N295"/>
  <c r="B295"/>
  <c r="N294"/>
  <c r="B294"/>
  <c r="B293"/>
  <c r="B292"/>
  <c r="N291"/>
  <c r="B291"/>
  <c r="N290"/>
  <c r="B290"/>
  <c r="N289"/>
  <c r="B289"/>
  <c r="N288"/>
  <c r="B288"/>
  <c r="N287"/>
  <c r="B287"/>
  <c r="N286"/>
  <c r="B286"/>
  <c r="N285"/>
  <c r="B285"/>
  <c r="N284"/>
  <c r="B284"/>
  <c r="N283"/>
  <c r="B283"/>
  <c r="N282"/>
  <c r="B282"/>
  <c r="N281"/>
  <c r="B281"/>
  <c r="N280"/>
  <c r="B280"/>
  <c r="N279"/>
  <c r="B279"/>
  <c r="N278"/>
  <c r="B278"/>
  <c r="N277"/>
  <c r="B277"/>
  <c r="N276"/>
  <c r="B276"/>
  <c r="N275"/>
  <c r="B275"/>
  <c r="N274"/>
  <c r="B274"/>
  <c r="N273"/>
  <c r="B273"/>
  <c r="N272"/>
  <c r="B272"/>
  <c r="B271"/>
  <c r="B270"/>
  <c r="N269"/>
  <c r="B269"/>
  <c r="N268"/>
  <c r="B268"/>
  <c r="N267"/>
  <c r="B267"/>
  <c r="N266"/>
  <c r="B266"/>
  <c r="N265"/>
  <c r="B265"/>
  <c r="N264"/>
  <c r="B264"/>
  <c r="N263"/>
  <c r="B263"/>
  <c r="N262"/>
  <c r="B262"/>
  <c r="N261"/>
  <c r="B261"/>
  <c r="N260"/>
  <c r="B260"/>
  <c r="N259"/>
  <c r="B259"/>
  <c r="N258"/>
  <c r="B258"/>
  <c r="N257"/>
  <c r="B257"/>
  <c r="N256"/>
  <c r="B256"/>
  <c r="N255"/>
  <c r="B255"/>
  <c r="N254"/>
  <c r="B254"/>
  <c r="N253"/>
  <c r="B253"/>
  <c r="N252"/>
  <c r="B252"/>
  <c r="N251"/>
  <c r="B251"/>
  <c r="N250"/>
  <c r="B250"/>
  <c r="N249"/>
  <c r="B249"/>
  <c r="N248"/>
  <c r="B248"/>
  <c r="N247"/>
  <c r="B247"/>
  <c r="N246"/>
  <c r="B246"/>
  <c r="N245"/>
  <c r="B245"/>
  <c r="N244"/>
  <c r="B244"/>
  <c r="N243"/>
  <c r="B243"/>
  <c r="N242"/>
  <c r="B242"/>
  <c r="N241"/>
  <c r="B241"/>
  <c r="B240"/>
  <c r="B239"/>
  <c r="N238"/>
  <c r="B238"/>
  <c r="N237"/>
  <c r="B237"/>
  <c r="N236"/>
  <c r="B236"/>
  <c r="N235"/>
  <c r="B235"/>
  <c r="N234"/>
  <c r="B234"/>
  <c r="N233"/>
  <c r="B233"/>
  <c r="N232"/>
  <c r="B232"/>
  <c r="N231"/>
  <c r="B231"/>
  <c r="N230"/>
  <c r="B230"/>
  <c r="N229"/>
  <c r="B229"/>
  <c r="N228"/>
  <c r="B228"/>
  <c r="N227"/>
  <c r="B227"/>
  <c r="N226"/>
  <c r="B226"/>
  <c r="N225"/>
  <c r="B225"/>
  <c r="N224"/>
  <c r="B224"/>
  <c r="N223"/>
  <c r="B223"/>
  <c r="N222"/>
  <c r="B222"/>
  <c r="N221"/>
  <c r="B221"/>
  <c r="N220"/>
  <c r="B220"/>
  <c r="N219"/>
  <c r="B219"/>
  <c r="N218"/>
  <c r="B218"/>
  <c r="N217"/>
  <c r="B217"/>
  <c r="N216"/>
  <c r="B216"/>
  <c r="N215"/>
  <c r="B215"/>
  <c r="N214"/>
  <c r="B214"/>
  <c r="N213"/>
  <c r="B213"/>
  <c r="N212"/>
  <c r="B212"/>
  <c r="N211"/>
  <c r="B211"/>
  <c r="N210"/>
  <c r="B210"/>
  <c r="N209"/>
  <c r="B209"/>
  <c r="N208"/>
  <c r="B208"/>
  <c r="N207"/>
  <c r="B207"/>
  <c r="N206"/>
  <c r="B206"/>
  <c r="N205"/>
  <c r="B205"/>
  <c r="N204"/>
  <c r="B204"/>
  <c r="N203"/>
  <c r="B203"/>
  <c r="N202"/>
  <c r="B202"/>
  <c r="N201"/>
  <c r="B201"/>
  <c r="N200"/>
  <c r="B200"/>
  <c r="N199"/>
  <c r="B199"/>
  <c r="N198"/>
  <c r="B198"/>
  <c r="N197"/>
  <c r="B197"/>
  <c r="N196"/>
  <c r="B196"/>
  <c r="N195"/>
  <c r="B195"/>
  <c r="N194"/>
  <c r="B194"/>
  <c r="N193"/>
  <c r="B193"/>
  <c r="N192"/>
  <c r="B192"/>
  <c r="N191"/>
  <c r="B191"/>
  <c r="N190"/>
  <c r="B190"/>
  <c r="N189"/>
  <c r="B189"/>
  <c r="N188"/>
  <c r="B188"/>
  <c r="N187"/>
  <c r="B187"/>
  <c r="N186"/>
  <c r="B186"/>
  <c r="N185"/>
  <c r="B185"/>
  <c r="B184"/>
  <c r="B183"/>
  <c r="N182"/>
  <c r="B182"/>
  <c r="N181"/>
  <c r="B181"/>
  <c r="N180"/>
  <c r="B180"/>
  <c r="N179"/>
  <c r="B179"/>
  <c r="N178"/>
  <c r="B178"/>
  <c r="N177"/>
  <c r="B177"/>
  <c r="N176"/>
  <c r="B176"/>
  <c r="N175"/>
  <c r="B175"/>
  <c r="N174"/>
  <c r="B174"/>
  <c r="N173"/>
  <c r="B173"/>
  <c r="N172"/>
  <c r="B172"/>
  <c r="N171"/>
  <c r="B171"/>
  <c r="N170"/>
  <c r="B170"/>
  <c r="N169"/>
  <c r="B169"/>
  <c r="N168"/>
  <c r="B168"/>
  <c r="N167"/>
  <c r="B167"/>
  <c r="N166"/>
  <c r="B166"/>
  <c r="B165"/>
  <c r="N164"/>
  <c r="B164"/>
  <c r="N163"/>
  <c r="B163"/>
  <c r="B162"/>
  <c r="B161"/>
  <c r="N160"/>
  <c r="B160"/>
  <c r="N159"/>
  <c r="B159"/>
  <c r="B158"/>
  <c r="N157"/>
  <c r="B157"/>
  <c r="N156"/>
  <c r="B156"/>
  <c r="N155"/>
  <c r="B155"/>
  <c r="N154"/>
  <c r="B154"/>
  <c r="N153"/>
  <c r="B153"/>
  <c r="N152"/>
  <c r="B152"/>
  <c r="N151"/>
  <c r="B151"/>
  <c r="N150"/>
  <c r="B150"/>
  <c r="N149"/>
  <c r="B149"/>
  <c r="N148"/>
  <c r="B148"/>
  <c r="N147"/>
  <c r="B147"/>
  <c r="N146"/>
  <c r="B146"/>
  <c r="N145"/>
  <c r="B145"/>
  <c r="N144"/>
  <c r="B144"/>
  <c r="N143"/>
  <c r="B143"/>
  <c r="N142"/>
  <c r="B142"/>
  <c r="N141"/>
  <c r="B141"/>
  <c r="B140"/>
  <c r="N139"/>
  <c r="B139"/>
  <c r="B138"/>
  <c r="N137"/>
  <c r="B137"/>
  <c r="N136"/>
  <c r="B136"/>
  <c r="N135"/>
  <c r="B135"/>
  <c r="N134"/>
  <c r="B134"/>
  <c r="N133"/>
  <c r="B133"/>
  <c r="N132"/>
  <c r="B132"/>
  <c r="N131"/>
  <c r="B131"/>
  <c r="N130"/>
  <c r="B130"/>
  <c r="N129"/>
  <c r="B129"/>
  <c r="N128"/>
  <c r="B128"/>
  <c r="N127"/>
  <c r="B127"/>
  <c r="B126"/>
  <c r="B125"/>
  <c r="N124"/>
  <c r="B124"/>
  <c r="N123"/>
  <c r="B123"/>
  <c r="N122"/>
  <c r="B122"/>
  <c r="N121"/>
  <c r="B121"/>
  <c r="N120"/>
  <c r="B120"/>
  <c r="N119"/>
  <c r="B119"/>
  <c r="N118"/>
  <c r="B118"/>
  <c r="N117"/>
  <c r="B117"/>
  <c r="N116"/>
  <c r="B116"/>
  <c r="N115"/>
  <c r="B115"/>
  <c r="B114"/>
  <c r="B113"/>
  <c r="N112"/>
  <c r="B112"/>
  <c r="N111"/>
  <c r="B111"/>
  <c r="N110"/>
  <c r="B110"/>
  <c r="N109"/>
  <c r="B109"/>
  <c r="N108"/>
  <c r="B108"/>
  <c r="N107"/>
  <c r="B107"/>
  <c r="N106"/>
  <c r="B106"/>
  <c r="B105"/>
  <c r="N104"/>
  <c r="B104"/>
  <c r="B103"/>
  <c r="N102"/>
  <c r="B102"/>
  <c r="N101"/>
  <c r="B101"/>
  <c r="N100"/>
  <c r="B100"/>
  <c r="N99"/>
  <c r="B99"/>
  <c r="N98"/>
  <c r="B98"/>
  <c r="N97"/>
  <c r="B97"/>
  <c r="N96"/>
  <c r="B96"/>
  <c r="N95"/>
  <c r="B95"/>
  <c r="N94"/>
  <c r="B94"/>
  <c r="N93"/>
  <c r="B93"/>
  <c r="N92"/>
  <c r="B92"/>
  <c r="N91"/>
  <c r="B91"/>
  <c r="N90"/>
  <c r="B90"/>
  <c r="N89"/>
  <c r="B89"/>
  <c r="N88"/>
  <c r="B88"/>
  <c r="N87"/>
  <c r="B87"/>
  <c r="N86"/>
  <c r="B86"/>
  <c r="B85"/>
  <c r="N84"/>
  <c r="B84"/>
  <c r="N83"/>
  <c r="B83"/>
  <c r="N82"/>
  <c r="B82"/>
  <c r="N81"/>
  <c r="B81"/>
  <c r="N80"/>
  <c r="B80"/>
  <c r="N79"/>
  <c r="B79"/>
  <c r="N78"/>
  <c r="B78"/>
  <c r="N77"/>
  <c r="B77"/>
  <c r="N76"/>
  <c r="B76"/>
  <c r="N75"/>
  <c r="B75"/>
  <c r="N74"/>
  <c r="B74"/>
  <c r="N73"/>
  <c r="B73"/>
  <c r="N72"/>
  <c r="B72"/>
  <c r="N71"/>
  <c r="B71"/>
  <c r="N70"/>
  <c r="B70"/>
  <c r="N69"/>
  <c r="B69"/>
  <c r="N68"/>
  <c r="B68"/>
  <c r="N67"/>
  <c r="B67"/>
  <c r="N66"/>
  <c r="B66"/>
  <c r="N65"/>
  <c r="B65"/>
  <c r="N64"/>
  <c r="B64"/>
  <c r="N63"/>
  <c r="B63"/>
  <c r="N62"/>
  <c r="B62"/>
  <c r="N61"/>
  <c r="B61"/>
  <c r="N60"/>
  <c r="B60"/>
  <c r="N59"/>
  <c r="B59"/>
  <c r="N58"/>
  <c r="B58"/>
  <c r="N57"/>
  <c r="B57"/>
  <c r="N56"/>
  <c r="B56"/>
  <c r="N55"/>
  <c r="B55"/>
  <c r="N54"/>
  <c r="B54"/>
  <c r="N53"/>
  <c r="B53"/>
  <c r="N52"/>
  <c r="B52"/>
  <c r="N51"/>
  <c r="B51"/>
  <c r="N50"/>
  <c r="B50"/>
  <c r="N49"/>
  <c r="B49"/>
  <c r="N48"/>
  <c r="B48"/>
  <c r="N47"/>
  <c r="B47"/>
  <c r="N46"/>
  <c r="B46"/>
  <c r="N45"/>
  <c r="B45"/>
  <c r="N44"/>
  <c r="B44"/>
  <c r="N43"/>
  <c r="B43"/>
  <c r="N42"/>
  <c r="B42"/>
  <c r="N41"/>
  <c r="B41"/>
  <c r="N40"/>
  <c r="B40"/>
  <c r="N39"/>
  <c r="B39"/>
  <c r="N38"/>
  <c r="B38"/>
  <c r="N37"/>
  <c r="B37"/>
  <c r="N36"/>
  <c r="B36"/>
  <c r="N35"/>
  <c r="B35"/>
  <c r="N34"/>
  <c r="B34"/>
  <c r="N33"/>
  <c r="B33"/>
  <c r="N32"/>
  <c r="B32"/>
  <c r="N31"/>
  <c r="B31"/>
  <c r="N30"/>
  <c r="B30"/>
  <c r="N29"/>
  <c r="B29"/>
  <c r="N28"/>
  <c r="B28"/>
  <c r="N27"/>
  <c r="B27"/>
  <c r="N26"/>
  <c r="B26"/>
  <c r="N25"/>
  <c r="B25"/>
  <c r="N24"/>
  <c r="B24"/>
  <c r="N23"/>
  <c r="B23"/>
  <c r="N22"/>
  <c r="B22"/>
  <c r="N21"/>
  <c r="B21"/>
  <c r="N20"/>
  <c r="B20"/>
  <c r="N19"/>
  <c r="B19"/>
  <c r="N18"/>
  <c r="B18"/>
  <c r="N17"/>
  <c r="B17"/>
  <c r="B16"/>
  <c r="B15"/>
  <c r="N14"/>
  <c r="B14"/>
  <c r="N13"/>
  <c r="B13"/>
  <c r="N12"/>
  <c r="B12"/>
  <c r="N11"/>
  <c r="B11"/>
  <c r="N10"/>
  <c r="B10"/>
  <c r="N9"/>
  <c r="B9"/>
  <c r="N8"/>
  <c r="B8"/>
  <c r="N7"/>
  <c r="B7"/>
  <c r="N6"/>
  <c r="B6"/>
  <c r="N5"/>
  <c r="B5"/>
  <c r="N4"/>
  <c r="B4"/>
  <c r="B3"/>
  <c r="N2"/>
  <c r="B2"/>
  <c r="J139" i="8"/>
  <c r="J137"/>
  <c r="J135"/>
  <c r="J132"/>
  <c r="J128"/>
  <c r="J127"/>
  <c r="J124"/>
  <c r="J119"/>
  <c r="J117"/>
  <c r="J115"/>
  <c r="J112"/>
  <c r="J108"/>
  <c r="J101"/>
  <c r="J95"/>
  <c r="J93"/>
  <c r="J86"/>
  <c r="J83"/>
  <c r="J81"/>
  <c r="J79"/>
  <c r="J75"/>
  <c r="J72"/>
  <c r="R70"/>
  <c r="J67"/>
  <c r="J64"/>
  <c r="J62"/>
  <c r="J58"/>
  <c r="J55"/>
  <c r="J53"/>
  <c r="J51"/>
  <c r="J48"/>
  <c r="J44"/>
  <c r="J40"/>
  <c r="J38"/>
  <c r="J35"/>
  <c r="J31"/>
  <c r="J28"/>
  <c r="J25"/>
  <c r="J20"/>
  <c r="J17"/>
  <c r="J15"/>
  <c r="J13"/>
  <c r="J3"/>
</calcChain>
</file>

<file path=xl/sharedStrings.xml><?xml version="1.0" encoding="utf-8"?>
<sst xmlns="http://schemas.openxmlformats.org/spreadsheetml/2006/main" count="9757" uniqueCount="2701">
  <si>
    <t>Receding mandible</t>
    <phoneticPr fontId="31" type="noConversion"/>
  </si>
  <si>
    <t>Protruding maxillary incisors</t>
    <phoneticPr fontId="31" type="noConversion"/>
  </si>
  <si>
    <t>GCS E</t>
    <phoneticPr fontId="31" type="noConversion"/>
  </si>
  <si>
    <t>Unknown</t>
    <phoneticPr fontId="31" type="noConversion"/>
  </si>
  <si>
    <t>Y</t>
    <phoneticPr fontId="31" type="noConversion"/>
  </si>
  <si>
    <t>Y</t>
    <phoneticPr fontId="31" type="noConversion"/>
  </si>
  <si>
    <t>Hypertension</t>
    <phoneticPr fontId="31" type="noConversion"/>
  </si>
  <si>
    <t>Angina class</t>
  </si>
  <si>
    <t>Patient History,Pain,,</t>
  </si>
  <si>
    <t>Past procedure</t>
  </si>
  <si>
    <t>Assessment completed by</t>
    <phoneticPr fontId="31" type="noConversion"/>
  </si>
  <si>
    <t>Preferred Contact</t>
    <phoneticPr fontId="31" type="noConversion"/>
  </si>
  <si>
    <t>Other</t>
    <phoneticPr fontId="31" type="noConversion"/>
  </si>
  <si>
    <t>Contact information</t>
  </si>
  <si>
    <t>End_section</t>
    <phoneticPr fontId="31" type="noConversion"/>
  </si>
  <si>
    <t>Consultations</t>
    <phoneticPr fontId="31" type="noConversion"/>
  </si>
  <si>
    <t>Risk</t>
    <phoneticPr fontId="31" type="noConversion"/>
  </si>
  <si>
    <t>Plan</t>
    <phoneticPr fontId="31" type="noConversion"/>
  </si>
  <si>
    <t>Current preoperative pain score</t>
  </si>
  <si>
    <t>Other Infectious</t>
  </si>
  <si>
    <t>Approximately, when did you stop?  (DD-MM-YYYY)</t>
    <phoneticPr fontId="31" type="noConversion"/>
  </si>
  <si>
    <t>Date of birth (DD-MM-YYYY)</t>
    <phoneticPr fontId="31" type="noConversion"/>
  </si>
  <si>
    <t>Neurological symptoms</t>
  </si>
  <si>
    <t>ID - Antibiotic Resistance</t>
  </si>
  <si>
    <t>Final_comments</t>
  </si>
  <si>
    <t>Final comments</t>
  </si>
  <si>
    <t>Isolation_precautions</t>
  </si>
  <si>
    <t>Isolation precautions</t>
  </si>
  <si>
    <t>Start_section</t>
    <phoneticPr fontId="31" type="noConversion"/>
  </si>
  <si>
    <t>Start_section</t>
    <phoneticPr fontId="31" type="noConversion"/>
  </si>
  <si>
    <t>Next of kin email</t>
    <phoneticPr fontId="31" type="noConversion"/>
  </si>
  <si>
    <t>Next of kin Address</t>
    <phoneticPr fontId="31" type="noConversion"/>
  </si>
  <si>
    <t>Dental_status_patient</t>
    <phoneticPr fontId="31" type="noConversion"/>
  </si>
  <si>
    <t>Crowns</t>
    <phoneticPr fontId="31" type="noConversion"/>
  </si>
  <si>
    <t>Bridge</t>
    <phoneticPr fontId="31" type="noConversion"/>
  </si>
  <si>
    <t>Denture</t>
    <phoneticPr fontId="31" type="noConversion"/>
  </si>
  <si>
    <t>Partial denture</t>
    <phoneticPr fontId="31" type="noConversion"/>
  </si>
  <si>
    <t>Implant</t>
    <phoneticPr fontId="31" type="noConversion"/>
  </si>
  <si>
    <t>Dental implant</t>
    <phoneticPr fontId="31" type="noConversion"/>
  </si>
  <si>
    <t>Loose tooth or teeth</t>
    <phoneticPr fontId="31" type="noConversion"/>
  </si>
  <si>
    <t>Chipped or broken tooth or teeth</t>
    <phoneticPr fontId="31" type="noConversion"/>
  </si>
  <si>
    <t>Crown(s)</t>
    <phoneticPr fontId="31" type="noConversion"/>
  </si>
  <si>
    <t>Do you have any of these dental problems or prosthetics? Tick as many as apply.</t>
    <phoneticPr fontId="31" type="noConversion"/>
  </si>
  <si>
    <t>Y</t>
    <phoneticPr fontId="31" type="noConversion"/>
  </si>
  <si>
    <t>Do you have a goitre (enlarged thyroid)?</t>
    <phoneticPr fontId="31" type="noConversion"/>
  </si>
  <si>
    <t>Goitre</t>
    <phoneticPr fontId="31" type="noConversion"/>
  </si>
  <si>
    <t>Y</t>
    <phoneticPr fontId="31" type="noConversion"/>
  </si>
  <si>
    <t>Have you ever been diagnosed with a heart attack?</t>
    <phoneticPr fontId="31" type="noConversion"/>
  </si>
  <si>
    <t>Do you still get angina?</t>
    <phoneticPr fontId="31" type="noConversion"/>
  </si>
  <si>
    <t>Have you had atrial fibrillation?</t>
    <phoneticPr fontId="31" type="noConversion"/>
  </si>
  <si>
    <t>Neurological_Other</t>
  </si>
  <si>
    <t>Next of kin</t>
    <phoneticPr fontId="31" type="noConversion"/>
  </si>
  <si>
    <t>Next_of_kin</t>
    <phoneticPr fontId="31" type="noConversion"/>
  </si>
  <si>
    <t>Demographic details,Next_of_kin,,</t>
  </si>
  <si>
    <t>NOK_Name</t>
  </si>
  <si>
    <t>Show Contact Information?</t>
    <phoneticPr fontId="31" type="noConversion"/>
  </si>
  <si>
    <t>Anesthetist</t>
  </si>
  <si>
    <t>Lookup_User_Anesthetist</t>
  </si>
  <si>
    <t>Patient_Preferred_Telephone_Contact</t>
    <phoneticPr fontId="31" type="noConversion"/>
  </si>
  <si>
    <t>End_section</t>
  </si>
  <si>
    <t>End_section</t>
    <phoneticPr fontId="31" type="noConversion"/>
  </si>
  <si>
    <t>Y</t>
    <phoneticPr fontId="31" type="noConversion"/>
  </si>
  <si>
    <t>Y</t>
    <phoneticPr fontId="31" type="noConversion"/>
  </si>
  <si>
    <t>Start_section</t>
  </si>
  <si>
    <t>Start_section</t>
    <phoneticPr fontId="31" type="noConversion"/>
  </si>
  <si>
    <t>Functional Status</t>
    <phoneticPr fontId="31" type="noConversion"/>
  </si>
  <si>
    <t>Start_section</t>
    <phoneticPr fontId="31" type="noConversion"/>
  </si>
  <si>
    <t>End_section</t>
    <phoneticPr fontId="31" type="noConversion"/>
  </si>
  <si>
    <t>End_section</t>
    <phoneticPr fontId="31" type="noConversion"/>
  </si>
  <si>
    <t>Past surgery and anaesthesia</t>
    <phoneticPr fontId="31" type="noConversion"/>
  </si>
  <si>
    <t>Paediatric</t>
    <phoneticPr fontId="31" type="noConversion"/>
  </si>
  <si>
    <t>Cardiovascular</t>
    <phoneticPr fontId="31" type="noConversion"/>
  </si>
  <si>
    <t>Respiratory</t>
    <phoneticPr fontId="31" type="noConversion"/>
  </si>
  <si>
    <t>Neurological</t>
    <phoneticPr fontId="31" type="noConversion"/>
  </si>
  <si>
    <t>Gastrointestinal</t>
    <phoneticPr fontId="31" type="noConversion"/>
  </si>
  <si>
    <t>Endocrine</t>
    <phoneticPr fontId="31" type="noConversion"/>
  </si>
  <si>
    <t>Renal</t>
    <phoneticPr fontId="31" type="noConversion"/>
  </si>
  <si>
    <t>Obstetric</t>
    <phoneticPr fontId="31" type="noConversion"/>
  </si>
  <si>
    <t>Musculoskeletal</t>
    <phoneticPr fontId="31" type="noConversion"/>
  </si>
  <si>
    <t>Haematological</t>
    <phoneticPr fontId="31" type="noConversion"/>
  </si>
  <si>
    <t>Infectious</t>
    <phoneticPr fontId="31" type="noConversion"/>
  </si>
  <si>
    <t>Other medical</t>
    <phoneticPr fontId="31" type="noConversion"/>
  </si>
  <si>
    <t>General examination</t>
    <phoneticPr fontId="31" type="noConversion"/>
  </si>
  <si>
    <t>General examination</t>
    <phoneticPr fontId="31" type="noConversion"/>
  </si>
  <si>
    <t>Indication for endocarditis prophylaxis</t>
  </si>
  <si>
    <t>Medication, allergies and substance use</t>
  </si>
  <si>
    <t>Medication, allergies and substance use</t>
    <phoneticPr fontId="31" type="noConversion"/>
  </si>
  <si>
    <t>Weight (kg) patient report</t>
  </si>
  <si>
    <t>Malignancy (current)</t>
  </si>
  <si>
    <t>Malignancy (past)</t>
  </si>
  <si>
    <t>Airway examination</t>
    <phoneticPr fontId="31" type="noConversion"/>
  </si>
  <si>
    <t>Investigations</t>
    <phoneticPr fontId="31" type="noConversion"/>
  </si>
  <si>
    <t>We need some personal information to help your doctor identify you and link this assessment with your record.</t>
    <phoneticPr fontId="31" type="noConversion"/>
  </si>
  <si>
    <t>Y</t>
    <phoneticPr fontId="31" type="noConversion"/>
  </si>
  <si>
    <t>Doctor</t>
    <phoneticPr fontId="31" type="noConversion"/>
  </si>
  <si>
    <t>End_section</t>
    <phoneticPr fontId="31" type="noConversion"/>
  </si>
  <si>
    <t>Y</t>
    <phoneticPr fontId="31" type="noConversion"/>
  </si>
  <si>
    <t>Upper_airway _infection</t>
  </si>
  <si>
    <t>NOK Address</t>
  </si>
  <si>
    <t>NOK_Preferred_Contact</t>
  </si>
  <si>
    <t>NOK contact same</t>
  </si>
  <si>
    <t>NOK_Mobile_Phone</t>
  </si>
  <si>
    <t>NOK Home Phone</t>
    <phoneticPr fontId="31" type="noConversion"/>
  </si>
  <si>
    <t>NOK Mobile Phone</t>
    <phoneticPr fontId="31" type="noConversion"/>
  </si>
  <si>
    <t>NOK Work Phone</t>
    <phoneticPr fontId="31" type="noConversion"/>
  </si>
  <si>
    <t>NOK Email</t>
    <phoneticPr fontId="31" type="noConversion"/>
  </si>
  <si>
    <t>NOK Preferred Contact</t>
    <phoneticPr fontId="31" type="noConversion"/>
  </si>
  <si>
    <t>Next of kin Name</t>
    <phoneticPr fontId="31" type="noConversion"/>
  </si>
  <si>
    <t>Next of kin name</t>
    <phoneticPr fontId="31" type="noConversion"/>
  </si>
  <si>
    <t>Existing vascular access</t>
  </si>
  <si>
    <t>Dentition</t>
    <phoneticPr fontId="31" type="noConversion"/>
  </si>
  <si>
    <t>All</t>
    <phoneticPr fontId="31" type="noConversion"/>
  </si>
  <si>
    <t>ManyOptions</t>
    <phoneticPr fontId="31" type="noConversion"/>
  </si>
  <si>
    <t>This is the position of the Concept in the whole list of Concepts. The reason for this is that Questions can be ordered using this.  I'm not sure if everyone will want questions ordered in this way but it is a good place to start.</t>
  </si>
  <si>
    <t>Question_Text</t>
  </si>
  <si>
    <t>Quick_note</t>
    <phoneticPr fontId="31" type="noConversion"/>
  </si>
  <si>
    <t>Bring Echo</t>
    <phoneticPr fontId="31" type="noConversion"/>
  </si>
  <si>
    <t>Spinal cord injury details</t>
    <phoneticPr fontId="31" type="noConversion"/>
  </si>
  <si>
    <t>Text_box</t>
    <phoneticPr fontId="31" type="noConversion"/>
  </si>
  <si>
    <t>Asthma_aspirin_sensitive</t>
  </si>
  <si>
    <t>Asthma_aspirin_sensitive</t>
    <phoneticPr fontId="31" type="noConversion"/>
  </si>
  <si>
    <t>Aspirin sensitive asthma</t>
    <phoneticPr fontId="31" type="noConversion"/>
  </si>
  <si>
    <t>Does your asthma get worse with aspirin or antiinflammatory medications?</t>
    <phoneticPr fontId="31" type="noConversion"/>
  </si>
  <si>
    <t>Aspirin sensitive asthma</t>
    <phoneticPr fontId="31" type="noConversion"/>
  </si>
  <si>
    <t>Individual healthcare identifier</t>
    <phoneticPr fontId="31" type="noConversion"/>
  </si>
  <si>
    <t>Parent_Contact_equals_Patient_Contact=No and Patient_Age &lt; 18</t>
    <phoneticPr fontId="31" type="noConversion"/>
  </si>
  <si>
    <t>All</t>
    <phoneticPr fontId="31" type="noConversion"/>
  </si>
  <si>
    <t>Y_N</t>
    <phoneticPr fontId="31" type="noConversion"/>
  </si>
  <si>
    <t>Identifying information</t>
    <phoneticPr fontId="31" type="noConversion"/>
  </si>
  <si>
    <t>Contact information</t>
    <phoneticPr fontId="31" type="noConversion"/>
  </si>
  <si>
    <t>Doctor</t>
    <phoneticPr fontId="31" type="noConversion"/>
  </si>
  <si>
    <t>Next of kin work phone</t>
    <phoneticPr fontId="31" type="noConversion"/>
  </si>
  <si>
    <t>Have you ever had a stroke?</t>
    <phoneticPr fontId="31" type="noConversion"/>
  </si>
  <si>
    <t>Y</t>
    <phoneticPr fontId="31" type="noConversion"/>
  </si>
  <si>
    <t>Overall_Concept_position</t>
    <phoneticPr fontId="31" type="noConversion"/>
  </si>
  <si>
    <t>Question_order</t>
    <phoneticPr fontId="31" type="noConversion"/>
  </si>
  <si>
    <t>Upper airway infection</t>
  </si>
  <si>
    <t>Current_Pain_Score</t>
  </si>
  <si>
    <t>Lee Risk Score</t>
    <phoneticPr fontId="31" type="noConversion"/>
  </si>
  <si>
    <t>Yes</t>
    <phoneticPr fontId="31" type="noConversion"/>
  </si>
  <si>
    <t>Chest X-ray performed</t>
    <phoneticPr fontId="31" type="noConversion"/>
  </si>
  <si>
    <t>Chest X-ray date</t>
    <phoneticPr fontId="31" type="noConversion"/>
  </si>
  <si>
    <t>Chest X-ray results</t>
    <phoneticPr fontId="31" type="noConversion"/>
  </si>
  <si>
    <t>Date of acute coronary syndrome / MI</t>
    <phoneticPr fontId="31" type="noConversion"/>
  </si>
  <si>
    <t>Type of acute coronary syndrome (ACS)</t>
    <phoneticPr fontId="31" type="noConversion"/>
  </si>
  <si>
    <t>Functional status</t>
    <phoneticPr fontId="31" type="noConversion"/>
  </si>
  <si>
    <t>Y</t>
    <phoneticPr fontId="31" type="noConversion"/>
  </si>
  <si>
    <t>Other</t>
    <phoneticPr fontId="31" type="noConversion"/>
  </si>
  <si>
    <t>Valvular_heart_disease_severity</t>
  </si>
  <si>
    <t>Cardiovascular - Pulmonary Hypertension</t>
  </si>
  <si>
    <t>Pulmonary_embolism</t>
  </si>
  <si>
    <t>Drug name</t>
  </si>
  <si>
    <t>Next of kin preferred contact method</t>
    <phoneticPr fontId="31" type="noConversion"/>
  </si>
  <si>
    <t>All</t>
    <phoneticPr fontId="31" type="noConversion"/>
  </si>
  <si>
    <t>NOK_Contact_equals_Patient_Contact=No</t>
    <phoneticPr fontId="31" type="noConversion"/>
  </si>
  <si>
    <t>Y</t>
    <phoneticPr fontId="31" type="noConversion"/>
  </si>
  <si>
    <t>Y</t>
    <phoneticPr fontId="31" type="noConversion"/>
  </si>
  <si>
    <t>Y</t>
    <phoneticPr fontId="31" type="noConversion"/>
  </si>
  <si>
    <t xml:space="preserve">Do you still have cancer?  </t>
    <phoneticPr fontId="31" type="noConversion"/>
  </si>
  <si>
    <t>Y</t>
    <phoneticPr fontId="31" type="noConversion"/>
  </si>
  <si>
    <t>Yes</t>
    <phoneticPr fontId="31" type="noConversion"/>
  </si>
  <si>
    <t>What is the planned procedure date?  (DD-MM-YYYY)</t>
    <phoneticPr fontId="31" type="noConversion"/>
  </si>
  <si>
    <t>ID - Isolation Precautions</t>
  </si>
  <si>
    <t>Peripheral_Neuropathy</t>
  </si>
  <si>
    <t>Other airway comments</t>
  </si>
  <si>
    <t>Surgery for chronic pain</t>
  </si>
  <si>
    <t>Pain - Surgery is for chronic pain</t>
  </si>
  <si>
    <t>Pacemaker / ICD type</t>
  </si>
  <si>
    <t>Y</t>
    <phoneticPr fontId="31" type="noConversion"/>
  </si>
  <si>
    <t>Staff and procedure</t>
    <phoneticPr fontId="31" type="noConversion"/>
  </si>
  <si>
    <t>Staff and procedure</t>
    <phoneticPr fontId="31" type="noConversion"/>
  </si>
  <si>
    <t>Yes</t>
    <phoneticPr fontId="31" type="noConversion"/>
  </si>
  <si>
    <t>Cerebral haemorrhage</t>
    <phoneticPr fontId="31" type="noConversion"/>
  </si>
  <si>
    <t>Ischemic_heart_disease=Yes</t>
    <phoneticPr fontId="31" type="noConversion"/>
  </si>
  <si>
    <t>ACS=Yes</t>
    <phoneticPr fontId="31" type="noConversion"/>
  </si>
  <si>
    <t>ECG performed</t>
    <phoneticPr fontId="31" type="noConversion"/>
  </si>
  <si>
    <t>Neck extension</t>
    <phoneticPr fontId="31" type="noConversion"/>
  </si>
  <si>
    <t>Exposure to infectious disease in last month</t>
  </si>
  <si>
    <t>Creatinine_units</t>
    <phoneticPr fontId="31" type="noConversion"/>
  </si>
  <si>
    <t>Y_N_Possible</t>
    <phoneticPr fontId="31" type="noConversion"/>
  </si>
  <si>
    <t>Yes</t>
    <phoneticPr fontId="31" type="noConversion"/>
  </si>
  <si>
    <t>ASA_status</t>
    <phoneticPr fontId="31" type="noConversion"/>
  </si>
  <si>
    <t>If this box is checked (or says 'Y'), then ask for further information if the criteria in Ask_Details_Criteria are TRUE</t>
  </si>
  <si>
    <t>Ask_Details_Criteria</t>
  </si>
  <si>
    <t>Parent_Email</t>
  </si>
  <si>
    <t>Parent_Address</t>
  </si>
  <si>
    <t>Parent Address</t>
  </si>
  <si>
    <t>Parent_Preferred_Contact</t>
  </si>
  <si>
    <t>All</t>
    <phoneticPr fontId="31" type="noConversion"/>
  </si>
  <si>
    <t>Jaw movement</t>
    <phoneticPr fontId="31" type="noConversion"/>
  </si>
  <si>
    <t>Y</t>
    <phoneticPr fontId="31" type="noConversion"/>
  </si>
  <si>
    <t>Yes</t>
    <phoneticPr fontId="31" type="noConversion"/>
  </si>
  <si>
    <t>Obstetrics / Gyn - Parity</t>
  </si>
  <si>
    <t>Pregnancy_History</t>
  </si>
  <si>
    <t>Physical Exam - Lung Fields</t>
  </si>
  <si>
    <t>Spinal_Cord_Injury_Details</t>
  </si>
  <si>
    <t>Spinal_Cord_Injury_Details</t>
    <phoneticPr fontId="31" type="noConversion"/>
  </si>
  <si>
    <t>Drug resistant organism</t>
  </si>
  <si>
    <t xml:space="preserve">What was your gestational age at birth in weeks (how many weeks into the pregnancy when born)?  </t>
    <phoneticPr fontId="31" type="noConversion"/>
  </si>
  <si>
    <t>Indication_for_endocarditis_prophylaxis</t>
  </si>
  <si>
    <t>Parent_Home_Phone</t>
  </si>
  <si>
    <t>Protruding_incisors</t>
  </si>
  <si>
    <t>Protruding incisors</t>
  </si>
  <si>
    <t>Social History General</t>
  </si>
  <si>
    <t>Category_Level_2_Name</t>
  </si>
  <si>
    <t>Category_Level_2_Order</t>
  </si>
  <si>
    <t>GCS_M</t>
  </si>
  <si>
    <t>Difficulty in communicaton</t>
  </si>
  <si>
    <t>Alcohol_Current</t>
  </si>
  <si>
    <t>Current_Opioid_Use</t>
  </si>
  <si>
    <t>Family history of anesthesia complications</t>
  </si>
  <si>
    <t>Anticoagulant indication</t>
  </si>
  <si>
    <t>General - Medications - Anticoagulation Indication</t>
  </si>
  <si>
    <t>Medication_beta_blockers</t>
  </si>
  <si>
    <t>Patient_Contact_Email_Consent</t>
    <phoneticPr fontId="31" type="noConversion"/>
  </si>
  <si>
    <t>Consent to email contact</t>
    <phoneticPr fontId="31" type="noConversion"/>
  </si>
  <si>
    <t>All</t>
    <phoneticPr fontId="31" type="noConversion"/>
  </si>
  <si>
    <t>Recent</t>
    <phoneticPr fontId="31" type="noConversion"/>
  </si>
  <si>
    <t>Blood_product_limitation</t>
  </si>
  <si>
    <t>Functional status</t>
  </si>
  <si>
    <t>What is your due date? (DD-MM-YYYY)</t>
    <phoneticPr fontId="31" type="noConversion"/>
  </si>
  <si>
    <t>Extremities</t>
  </si>
  <si>
    <t>Physical Exam - Extremities</t>
  </si>
  <si>
    <t>Surgical diagnosis (patient report)</t>
    <phoneticPr fontId="31" type="noConversion"/>
  </si>
  <si>
    <t>Pregnancy history</t>
  </si>
  <si>
    <t>Y</t>
    <phoneticPr fontId="31" type="noConversion"/>
  </si>
  <si>
    <t>Y</t>
    <phoneticPr fontId="31" type="noConversion"/>
  </si>
  <si>
    <t>Y</t>
    <phoneticPr fontId="31" type="noConversion"/>
  </si>
  <si>
    <t>Concept_Display_Name (Cross check)</t>
    <phoneticPr fontId="31" type="noConversion"/>
  </si>
  <si>
    <t>Previous operations - list</t>
    <phoneticPr fontId="31" type="noConversion"/>
  </si>
  <si>
    <t>Y</t>
    <phoneticPr fontId="31" type="noConversion"/>
  </si>
  <si>
    <t>Respiratory - Hemothorax</t>
  </si>
  <si>
    <t>Pleural_effusion</t>
  </si>
  <si>
    <t>Physical Exam - Cardiac Auscultation and Exam</t>
  </si>
  <si>
    <t>Lung_auscultation</t>
  </si>
  <si>
    <t>Spinal cord injury details</t>
    <phoneticPr fontId="31" type="noConversion"/>
  </si>
  <si>
    <t>Benign gynecological</t>
  </si>
  <si>
    <t>Pediatrics - Other</t>
  </si>
  <si>
    <t>Date assessment started</t>
  </si>
  <si>
    <t>Category_Level_4_Name</t>
  </si>
  <si>
    <t>Malignancy_Chemotherapy_Ever</t>
  </si>
  <si>
    <t>Chemotherapy (ever)</t>
  </si>
  <si>
    <t>Recent</t>
    <phoneticPr fontId="31" type="noConversion"/>
  </si>
  <si>
    <t>Who completed the form?</t>
    <phoneticPr fontId="31" type="noConversion"/>
  </si>
  <si>
    <t>Neurological_Symptoms</t>
  </si>
  <si>
    <t>GCS M</t>
  </si>
  <si>
    <t>Airway summary</t>
  </si>
  <si>
    <t>Airway - Overall exam</t>
  </si>
  <si>
    <t>Investigations_Ordered_Required</t>
  </si>
  <si>
    <t>Gastrointestinal other</t>
  </si>
  <si>
    <t>GI - Other</t>
  </si>
  <si>
    <t>GI - Pancreatitis</t>
  </si>
  <si>
    <t>Pain_Location</t>
  </si>
  <si>
    <t>Conditions that must be met for the question to display</t>
  </si>
  <si>
    <t>Parent_Contact_equals_Patient_Contact=No and Patient_Age &lt; 18</t>
    <phoneticPr fontId="31" type="noConversion"/>
  </si>
  <si>
    <t>Are the contact details for the next of kin the same as the patient's contact details?</t>
    <phoneticPr fontId="31" type="noConversion"/>
  </si>
  <si>
    <t>Next of kin home phone</t>
    <phoneticPr fontId="31" type="noConversion"/>
  </si>
  <si>
    <t>&lt;a href="http://www.britishsnoring.co.uk/berlin_questionnaire.php" target="_blank"&gt;Berlin Sleep Apnea Questionnaire&lt;/a&gt; Enter the result here, either High Risk or Low Risk?</t>
    <phoneticPr fontId="31" type="noConversion"/>
  </si>
  <si>
    <t>&lt;b&gt;The following questions are about your general health.&lt;/b&gt;</t>
    <phoneticPr fontId="31" type="noConversion"/>
  </si>
  <si>
    <t>Carer_Home_Phone</t>
  </si>
  <si>
    <t>All</t>
    <phoneticPr fontId="31" type="noConversion"/>
  </si>
  <si>
    <t>Planned procedure</t>
  </si>
  <si>
    <t>Respiratory - Pneumothorax</t>
  </si>
  <si>
    <t>Latex_allergy</t>
  </si>
  <si>
    <t>Asthma symptom frequency</t>
  </si>
  <si>
    <t>Pleural effusion</t>
  </si>
  <si>
    <t>Respiratory - Pleural Effusion</t>
  </si>
  <si>
    <t>Previous_Delivery_Methods</t>
  </si>
  <si>
    <t>Y</t>
    <phoneticPr fontId="31" type="noConversion"/>
  </si>
  <si>
    <t>Patient History,Infectious,,</t>
  </si>
  <si>
    <t>Pediatric</t>
  </si>
  <si>
    <t>Pediatric_Other</t>
  </si>
  <si>
    <t>All</t>
    <phoneticPr fontId="31" type="noConversion"/>
  </si>
  <si>
    <t>General - Medications Detail - Name</t>
  </si>
  <si>
    <t>Drug_Dose</t>
  </si>
  <si>
    <t>Drug dose</t>
  </si>
  <si>
    <t>Physical_examination_comments</t>
  </si>
  <si>
    <t>Physical Exam - Existing Vascular Access</t>
  </si>
  <si>
    <t>Osteoarthritis</t>
  </si>
  <si>
    <t>Y_N</t>
    <phoneticPr fontId="31" type="noConversion"/>
  </si>
  <si>
    <t>Y_N</t>
    <phoneticPr fontId="31" type="noConversion"/>
  </si>
  <si>
    <t>Do you have cancer or is it possible?</t>
    <phoneticPr fontId="31" type="noConversion"/>
  </si>
  <si>
    <t>Carer for activities of daily living</t>
    <phoneticPr fontId="31" type="noConversion"/>
  </si>
  <si>
    <t>Carer_for_ADLs</t>
    <phoneticPr fontId="31" type="noConversion"/>
  </si>
  <si>
    <t xml:space="preserve">The terms to use </t>
  </si>
  <si>
    <t>Option_List_Stored_Term</t>
  </si>
  <si>
    <t>Country</t>
    <phoneticPr fontId="31" type="noConversion"/>
  </si>
  <si>
    <t>Australia</t>
    <phoneticPr fontId="31" type="noConversion"/>
  </si>
  <si>
    <t>What's the most exercise you can do? Choose the ONE option from the list that best describes how much activity you can do?</t>
    <phoneticPr fontId="31" type="noConversion"/>
  </si>
  <si>
    <t>Patient_assessment_completed_by_type</t>
    <phoneticPr fontId="31" type="noConversion"/>
  </si>
  <si>
    <t>Intracranial_Haemorrhage</t>
  </si>
  <si>
    <t>Intracranial hemorrhage</t>
  </si>
  <si>
    <t>Do you have a history of wheeze or asthma?</t>
    <phoneticPr fontId="31" type="noConversion"/>
  </si>
  <si>
    <t>Have you had all scheduled vaccinations?</t>
    <phoneticPr fontId="31" type="noConversion"/>
  </si>
  <si>
    <t>Were you born prematurely?</t>
    <phoneticPr fontId="31" type="noConversion"/>
  </si>
  <si>
    <t>Obstructive_sleep_apnoea</t>
  </si>
  <si>
    <t>Physical Examination,Neurological,,</t>
  </si>
  <si>
    <t>Obstetrics / Gyn - Benign Gynecology</t>
  </si>
  <si>
    <t>Obstetrics / gyn - freetext comment</t>
  </si>
  <si>
    <t>Expected delivery date</t>
  </si>
  <si>
    <t>Gender</t>
  </si>
  <si>
    <t>NOK_Name</t>
    <phoneticPr fontId="31" type="noConversion"/>
  </si>
  <si>
    <t>NOK_Contact_equals_Patient_Contact</t>
  </si>
  <si>
    <t>NOK_Contact_equals_Patient_Contact</t>
    <phoneticPr fontId="31" type="noConversion"/>
  </si>
  <si>
    <t>NOK_Home_Phone</t>
  </si>
  <si>
    <t>Category_Level_3_Order</t>
  </si>
  <si>
    <t>Currently Pregnant</t>
  </si>
  <si>
    <t xml:space="preserve">Medication </t>
    <phoneticPr fontId="31" type="noConversion"/>
  </si>
  <si>
    <t>NOK_Work_Phone</t>
  </si>
  <si>
    <t>NOK_Email</t>
  </si>
  <si>
    <t>NOK_Address</t>
  </si>
  <si>
    <t>Do you have any developmental problem or delay?</t>
    <phoneticPr fontId="31" type="noConversion"/>
  </si>
  <si>
    <t>United States of America</t>
    <phoneticPr fontId="31" type="noConversion"/>
  </si>
  <si>
    <t>USA</t>
    <phoneticPr fontId="31" type="noConversion"/>
  </si>
  <si>
    <t>UK</t>
    <phoneticPr fontId="31" type="noConversion"/>
  </si>
  <si>
    <t>United Kingdom</t>
    <phoneticPr fontId="31" type="noConversion"/>
  </si>
  <si>
    <t>The text to be dislayed to the user</t>
  </si>
  <si>
    <t>Number of previous MI</t>
  </si>
  <si>
    <t>Y_N</t>
    <phoneticPr fontId="31" type="noConversion"/>
  </si>
  <si>
    <t>Myocardial_infarction_number</t>
  </si>
  <si>
    <t>Pain - Current Preoperative Pain Score (Visual Analog Scale)</t>
  </si>
  <si>
    <t>Investigation results</t>
  </si>
  <si>
    <t>Consultations</t>
  </si>
  <si>
    <t>Requested</t>
  </si>
  <si>
    <t>Completed</t>
  </si>
  <si>
    <t>Judgement and Plan</t>
  </si>
  <si>
    <t>Pre-op.net</t>
  </si>
  <si>
    <t>Patient_Work_Phone</t>
  </si>
  <si>
    <t>Work Phone</t>
  </si>
  <si>
    <t>Asthma_hospitalisation</t>
  </si>
  <si>
    <t>Current smoker</t>
  </si>
  <si>
    <t>Respiratory - Asthma Hospitalizations</t>
  </si>
  <si>
    <t>Extremity_examination</t>
  </si>
  <si>
    <t>Gravida</t>
  </si>
  <si>
    <t>Existing_vascular_access</t>
  </si>
  <si>
    <t>Gestation (weeks)</t>
  </si>
  <si>
    <t>Beta-blockers</t>
  </si>
  <si>
    <t>Yes</t>
    <phoneticPr fontId="31" type="noConversion"/>
  </si>
  <si>
    <t>Y</t>
    <phoneticPr fontId="31" type="noConversion"/>
  </si>
  <si>
    <t>Obstetrics / Gyn - Pregnancy History</t>
  </si>
  <si>
    <t>Misc - Nausea Car</t>
  </si>
  <si>
    <t>Tobacco ever</t>
  </si>
  <si>
    <t>History - Social History - Tobacco</t>
  </si>
  <si>
    <t>Tobacco_Current</t>
  </si>
  <si>
    <t>Lung auscultation</t>
  </si>
  <si>
    <t>NHS number</t>
    <phoneticPr fontId="31" type="noConversion"/>
  </si>
  <si>
    <t>Immunisations up to date</t>
  </si>
  <si>
    <t>Conditions_For_Display</t>
  </si>
  <si>
    <t>Category_Level_3_Name</t>
  </si>
  <si>
    <t>Exercise ability. Tick all activites that can be performed.</t>
    <phoneticPr fontId="31" type="noConversion"/>
  </si>
  <si>
    <t>Carer</t>
    <phoneticPr fontId="31" type="noConversion"/>
  </si>
  <si>
    <t>Medication_Steroids_Long_Term</t>
  </si>
  <si>
    <t>Long-term Steroids</t>
  </si>
  <si>
    <t>Misc - Motion Sickness</t>
  </si>
  <si>
    <t>Car_sickness</t>
  </si>
  <si>
    <t>Car sickness</t>
  </si>
  <si>
    <t>Previous surgery list</t>
  </si>
  <si>
    <t>Input_Type</t>
  </si>
  <si>
    <t>Pain Location</t>
  </si>
  <si>
    <t>Pain - Pain Location</t>
  </si>
  <si>
    <t>Testing changes</t>
    <phoneticPr fontId="31" type="noConversion"/>
  </si>
  <si>
    <t>Investigations_ECG_Performed = Yes</t>
    <phoneticPr fontId="31" type="noConversion"/>
  </si>
  <si>
    <t>History of motion sickness</t>
  </si>
  <si>
    <t>Chronic pain</t>
  </si>
  <si>
    <t>Pain - Chronic Pain</t>
  </si>
  <si>
    <t>Patient_Country</t>
  </si>
  <si>
    <t>Peripheral vascular disease</t>
    <phoneticPr fontId="31" type="noConversion"/>
  </si>
  <si>
    <t>Y</t>
    <phoneticPr fontId="31" type="noConversion"/>
  </si>
  <si>
    <t>Yes</t>
    <phoneticPr fontId="31" type="noConversion"/>
  </si>
  <si>
    <t>Y</t>
    <phoneticPr fontId="31" type="noConversion"/>
  </si>
  <si>
    <t>Home oxygen</t>
    <phoneticPr fontId="31" type="noConversion"/>
  </si>
  <si>
    <t>Surgery_for_Chronic_Pain</t>
  </si>
  <si>
    <t>ID - Other</t>
  </si>
  <si>
    <t>Height(cm) patient report</t>
  </si>
  <si>
    <t>ManyOptions</t>
    <phoneticPr fontId="31" type="noConversion"/>
  </si>
  <si>
    <t>Induction_method</t>
    <phoneticPr fontId="31" type="noConversion"/>
  </si>
  <si>
    <t>Next of kin mobile phone</t>
    <phoneticPr fontId="31" type="noConversion"/>
  </si>
  <si>
    <t>OneOption</t>
    <phoneticPr fontId="31" type="noConversion"/>
  </si>
  <si>
    <t>Procedure planned</t>
  </si>
  <si>
    <t>Procedure_Date</t>
    <phoneticPr fontId="31" type="noConversion"/>
  </si>
  <si>
    <t>Recent</t>
    <phoneticPr fontId="31" type="noConversion"/>
  </si>
  <si>
    <t>Order that the category should be displayed in the hierarchy</t>
  </si>
  <si>
    <t>Medication_anticoagulant</t>
  </si>
  <si>
    <t>Drug_Dose_Units</t>
  </si>
  <si>
    <t>Patient History,Medication,,</t>
  </si>
  <si>
    <t>Obstetrics / Gyn - Pregnancy Issues</t>
  </si>
  <si>
    <t>Heart auscultation</t>
  </si>
  <si>
    <t>Physical Examination,Cardiovascular,,</t>
  </si>
  <si>
    <t>Investigations_Stress_Test_Performed</t>
  </si>
  <si>
    <t>Gynecological_Benign</t>
  </si>
  <si>
    <t>Musculoskeletal - Arthritis (Unspecified)</t>
  </si>
  <si>
    <t>Date of most recent ACS/MI</t>
  </si>
  <si>
    <t>ACS_details</t>
  </si>
  <si>
    <t>ACS details</t>
  </si>
  <si>
    <t>Heart_failure</t>
  </si>
  <si>
    <t>Assessment completed by</t>
    <phoneticPr fontId="31" type="noConversion"/>
  </si>
  <si>
    <t>Exercise_tolerance_METS</t>
  </si>
  <si>
    <t>General - Surgical Diagnosis</t>
  </si>
  <si>
    <t>Referring_Surgeon</t>
  </si>
  <si>
    <t>Tobacco Date stopped</t>
  </si>
  <si>
    <t>Carer_for_ADLs</t>
    <phoneticPr fontId="31" type="noConversion"/>
  </si>
  <si>
    <t>Cardiovascular</t>
  </si>
  <si>
    <t>Previous_PCI</t>
  </si>
  <si>
    <t>Have you had treatment for cancer in the past?</t>
    <phoneticPr fontId="31" type="noConversion"/>
  </si>
  <si>
    <t>Y</t>
    <phoneticPr fontId="31" type="noConversion"/>
  </si>
  <si>
    <t>Yes</t>
    <phoneticPr fontId="31" type="noConversion"/>
  </si>
  <si>
    <t>Patient_Surname</t>
  </si>
  <si>
    <t>All</t>
    <phoneticPr fontId="31" type="noConversion"/>
  </si>
  <si>
    <t>Country</t>
    <phoneticPr fontId="31" type="noConversion"/>
  </si>
  <si>
    <t>Pediatrics - CP Spasticity</t>
  </si>
  <si>
    <t>Other pediatric</t>
  </si>
  <si>
    <t>MPOG_Concept_Code</t>
  </si>
  <si>
    <t>Assessment_Date_Start</t>
  </si>
  <si>
    <t>Surgical_Procedure_Planned</t>
  </si>
  <si>
    <t>MI_ever</t>
  </si>
  <si>
    <t>STOP_P</t>
    <phoneticPr fontId="31" type="noConversion"/>
  </si>
  <si>
    <t>All</t>
    <phoneticPr fontId="31" type="noConversion"/>
  </si>
  <si>
    <t>Y</t>
    <phoneticPr fontId="31" type="noConversion"/>
  </si>
  <si>
    <t>Procedure planned (patient report)</t>
    <phoneticPr fontId="31" type="noConversion"/>
  </si>
  <si>
    <t>Other neurological</t>
  </si>
  <si>
    <t>History - History of chemotherapy</t>
  </si>
  <si>
    <t>Free_text</t>
    <phoneticPr fontId="31" type="noConversion"/>
  </si>
  <si>
    <t>Patient_assessment_completed_by_type</t>
    <phoneticPr fontId="31" type="noConversion"/>
  </si>
  <si>
    <t>Ramsey_agitation_sedation_score</t>
  </si>
  <si>
    <t>RASS</t>
  </si>
  <si>
    <t>Carer_Email</t>
  </si>
  <si>
    <t>Carer_Address</t>
  </si>
  <si>
    <t>Recent</t>
    <phoneticPr fontId="31" type="noConversion"/>
  </si>
  <si>
    <t>Yes</t>
    <phoneticPr fontId="31" type="noConversion"/>
  </si>
  <si>
    <t>Bring PFTs</t>
    <phoneticPr fontId="31" type="noConversion"/>
  </si>
  <si>
    <t>Bring CXR</t>
    <phoneticPr fontId="31" type="noConversion"/>
  </si>
  <si>
    <t>Lookup_User_Anesthetist</t>
    <phoneticPr fontId="31" type="noConversion"/>
  </si>
  <si>
    <t>Carer_Name</t>
  </si>
  <si>
    <t>Other</t>
    <phoneticPr fontId="31" type="noConversion"/>
  </si>
  <si>
    <t>All</t>
    <phoneticPr fontId="31" type="noConversion"/>
  </si>
  <si>
    <t>Middle name(s)</t>
  </si>
  <si>
    <t>Pulmonary hypertension</t>
  </si>
  <si>
    <t>Social_Security_Number</t>
  </si>
  <si>
    <t>Guardian?</t>
    <phoneticPr fontId="31" type="noConversion"/>
  </si>
  <si>
    <t>Y</t>
    <phoneticPr fontId="31" type="noConversion"/>
  </si>
  <si>
    <t>Y</t>
    <phoneticPr fontId="31" type="noConversion"/>
  </si>
  <si>
    <t>Carer assisting with activities of daily living?</t>
    <phoneticPr fontId="31" type="noConversion"/>
  </si>
  <si>
    <t>Parent_Mobile_Phone</t>
  </si>
  <si>
    <t>General - Medications - Current</t>
  </si>
  <si>
    <t>Professional_assessment</t>
    <phoneticPr fontId="31" type="noConversion"/>
  </si>
  <si>
    <t>Carer Name</t>
  </si>
  <si>
    <t>Parent_Contact_equals_Patient_Contact</t>
  </si>
  <si>
    <t>Mechanical_Ventilation</t>
  </si>
  <si>
    <t>Liver disease</t>
  </si>
  <si>
    <t>Pediatric_Cardiac_Disease_Possible</t>
  </si>
  <si>
    <t>Previous anesthetic complications</t>
  </si>
  <si>
    <t>Social_history_general</t>
  </si>
  <si>
    <t>Peripheral vascular disease</t>
  </si>
  <si>
    <t>Neuro - Symptoms</t>
  </si>
  <si>
    <t>Pacemaker / ICD details</t>
  </si>
  <si>
    <t>Referring_Speciality</t>
  </si>
  <si>
    <t>History - Social History - General</t>
  </si>
  <si>
    <t>Exercise_tolerance</t>
  </si>
  <si>
    <t>Lower respiratory infection</t>
  </si>
  <si>
    <t>ACS</t>
  </si>
  <si>
    <t>Respiratory - Bronchitis / Pneumonia</t>
  </si>
  <si>
    <t>History - Social History - Alcohol</t>
  </si>
  <si>
    <t>Alcohol_Units_per_Week</t>
  </si>
  <si>
    <t>Deep_venous_thrombosis</t>
  </si>
  <si>
    <t>DVT</t>
  </si>
  <si>
    <t>The answer to the question must be this to ask for further information.</t>
  </si>
  <si>
    <t>Asthma_class</t>
  </si>
  <si>
    <t>Asthma Class</t>
  </si>
  <si>
    <t>Asthma_severity</t>
  </si>
  <si>
    <t>Previous PONV</t>
  </si>
  <si>
    <t>Tobacco_Cigarettes_per_Day</t>
  </si>
  <si>
    <t>Cigarettes / day</t>
  </si>
  <si>
    <t>Expected_Delivery_Date</t>
  </si>
  <si>
    <t>Developmental delay or cognitive impairment</t>
  </si>
  <si>
    <t>Cognitive_Impairment</t>
  </si>
  <si>
    <t>Malignancy_ever</t>
  </si>
  <si>
    <t>Patient_Email</t>
  </si>
  <si>
    <t>Email</t>
  </si>
  <si>
    <t>Length of text to allow users to store.</t>
  </si>
  <si>
    <t>PONV_Previous</t>
  </si>
  <si>
    <t>Medicare_Card_Number_Identifier</t>
  </si>
  <si>
    <t>Immunisations_Up_To_Date</t>
  </si>
  <si>
    <t>Referring Surgeon</t>
  </si>
  <si>
    <t>Illicit drugs</t>
  </si>
  <si>
    <t>Malignancy_metastatic</t>
  </si>
  <si>
    <t>ACS_date</t>
  </si>
  <si>
    <t>Mobile telephone</t>
    <phoneticPr fontId="31" type="noConversion"/>
  </si>
  <si>
    <t>History - Social History - Tobacco Details Current vs Past</t>
  </si>
  <si>
    <t>Cardiovascular - Congenital Heart Disease</t>
  </si>
  <si>
    <t>Congenital_heart_disease_type</t>
  </si>
  <si>
    <t>Renal / Urologic - Other</t>
  </si>
  <si>
    <t>Breastfeeding_Current</t>
  </si>
  <si>
    <t>ManyOptions</t>
    <phoneticPr fontId="31" type="noConversion"/>
  </si>
  <si>
    <t>Investigations</t>
  </si>
  <si>
    <t>Ordered</t>
  </si>
  <si>
    <t>GI - Liver MELD Score</t>
  </si>
  <si>
    <t>Name of the first level, and continues to 2, 3, 4</t>
  </si>
  <si>
    <t>Heart_auscultation</t>
  </si>
  <si>
    <t>Patient_Country</t>
    <phoneticPr fontId="31" type="noConversion"/>
  </si>
  <si>
    <t>Investigations_Echo_Performed</t>
  </si>
  <si>
    <t>IHI</t>
  </si>
  <si>
    <t>General - Medications - Beta Blocker</t>
  </si>
  <si>
    <t>General - Surgery Service</t>
  </si>
  <si>
    <t>Is there any possibility or concern that you have cardiac disease?</t>
    <phoneticPr fontId="31" type="noConversion"/>
  </si>
  <si>
    <t>Patient_Age &gt; 13</t>
    <phoneticPr fontId="31" type="noConversion"/>
  </si>
  <si>
    <t>Have you ever had heart valve problems or infections?</t>
    <phoneticPr fontId="31" type="noConversion"/>
  </si>
  <si>
    <t>Consultation results</t>
    <phoneticPr fontId="31" type="noConversion"/>
  </si>
  <si>
    <t>Thyroid_disease = Yes</t>
    <phoneticPr fontId="31" type="noConversion"/>
  </si>
  <si>
    <t>Bronchopulmonary dysplasia</t>
  </si>
  <si>
    <t>CVA</t>
    <phoneticPr fontId="31" type="noConversion"/>
  </si>
  <si>
    <t>Intracranial aneurysm</t>
    <phoneticPr fontId="31" type="noConversion"/>
  </si>
  <si>
    <t>Exercise tolerance</t>
  </si>
  <si>
    <t>Category_Name_Summary_Display</t>
  </si>
  <si>
    <t>Pregnancy_Comments</t>
  </si>
  <si>
    <t>Asthma_Symptom_Frequency</t>
  </si>
  <si>
    <t>Have you ever had hepatitis?</t>
    <phoneticPr fontId="31" type="noConversion"/>
  </si>
  <si>
    <t>Form_Completed_by</t>
    <phoneticPr fontId="31" type="noConversion"/>
  </si>
  <si>
    <t>Patient</t>
    <phoneticPr fontId="31" type="noConversion"/>
  </si>
  <si>
    <t>Patient</t>
    <phoneticPr fontId="31" type="noConversion"/>
  </si>
  <si>
    <t>Other</t>
    <phoneticPr fontId="31" type="noConversion"/>
  </si>
  <si>
    <t>Who filled out this form?</t>
    <phoneticPr fontId="31" type="noConversion"/>
  </si>
  <si>
    <t>Other gynecological</t>
  </si>
  <si>
    <t>Have you been admitted to hospital because of asthma?</t>
    <phoneticPr fontId="31" type="noConversion"/>
  </si>
  <si>
    <t>History_of_Cardiovascular_Disease</t>
  </si>
  <si>
    <t>Patient History,Cardiovascular,,</t>
  </si>
  <si>
    <t>Pregnancy comments</t>
  </si>
  <si>
    <t>General - Medications - Herbal / Alternative</t>
  </si>
  <si>
    <t>Patient History,Allergy,,</t>
  </si>
  <si>
    <t>Heart failure</t>
  </si>
  <si>
    <t>Allergy</t>
  </si>
  <si>
    <t>Allergies</t>
  </si>
  <si>
    <t>Exercise tolerance (METS)</t>
  </si>
  <si>
    <t>Obstetrics / Gyn - Gravida</t>
  </si>
  <si>
    <t>Parity</t>
  </si>
  <si>
    <t>Medication_List_Current</t>
  </si>
  <si>
    <t>Current medication</t>
  </si>
  <si>
    <t>Upper airway obstuction</t>
  </si>
  <si>
    <t>General - Preoperative evaluation date/time</t>
  </si>
  <si>
    <t>Treating Doctor</t>
    <phoneticPr fontId="31" type="noConversion"/>
  </si>
  <si>
    <t>Previous PCI</t>
  </si>
  <si>
    <t>PCI_with_stent</t>
  </si>
  <si>
    <t>Obstructive sleep apnoea</t>
  </si>
  <si>
    <t>Previous surgery</t>
  </si>
  <si>
    <t>Psychiatric_Disorder</t>
  </si>
  <si>
    <t>Psychiatric disorders</t>
  </si>
  <si>
    <t>Neuro - Psychiatric Diease</t>
  </si>
  <si>
    <t>Spinal_Cord_Injury</t>
  </si>
  <si>
    <t>Misc - Solid Organ Malignancy Metastasis</t>
  </si>
  <si>
    <t>Parent_Work_Phone</t>
  </si>
  <si>
    <t>We need to understand how much exercise can you do. Tick all the activites that you can do.</t>
    <phoneticPr fontId="31" type="noConversion"/>
  </si>
  <si>
    <t>Option_List_Presented_Term</t>
  </si>
  <si>
    <t>Medication_herbal_alternative</t>
  </si>
  <si>
    <t>Carer_Mobile_Phone</t>
  </si>
  <si>
    <t>Carer_Work_Phone</t>
  </si>
  <si>
    <t>The name to be used for the Concept on the Preoperative summary</t>
  </si>
  <si>
    <t>OneOption</t>
    <phoneticPr fontId="31" type="noConversion"/>
  </si>
  <si>
    <t>MPOG_Concept_Name</t>
  </si>
  <si>
    <t>SNOMED Code</t>
  </si>
  <si>
    <t>Surname</t>
  </si>
  <si>
    <t>Demographic details,Patient,,</t>
  </si>
  <si>
    <t>Patient_DOB</t>
  </si>
  <si>
    <t>Y</t>
    <phoneticPr fontId="31" type="noConversion"/>
  </si>
  <si>
    <t>Examination</t>
  </si>
  <si>
    <t>General - Medications Detail - Dose (numerical)</t>
  </si>
  <si>
    <t>Pediatrics - Congenital Syndrome</t>
  </si>
  <si>
    <t>Bronchial_Hyperreactivity</t>
  </si>
  <si>
    <t>Overall_Concept_position</t>
  </si>
  <si>
    <t>Physical Exam - Ideal Body Weight</t>
  </si>
  <si>
    <t>General - Medications - Anticoagulation</t>
  </si>
  <si>
    <t>The order that Concepts should be displayed on the Preoperative Summary (in their category).  This is the next step down the heirarchy from Categories to Concepts.</t>
  </si>
  <si>
    <t>Obstetrics / Gyn - Pregnant</t>
  </si>
  <si>
    <t>Studies - CXR date</t>
  </si>
  <si>
    <t>General - Family History of Anesthetic Problems</t>
  </si>
  <si>
    <t>Referring Speciality</t>
  </si>
  <si>
    <t>What is your NHS number?</t>
    <phoneticPr fontId="31" type="noConversion"/>
  </si>
  <si>
    <t>Free_text</t>
    <phoneticPr fontId="31" type="noConversion"/>
  </si>
  <si>
    <t>Endocarditis current</t>
  </si>
  <si>
    <t>Cardiovascular - Endocarditis</t>
  </si>
  <si>
    <t>Category_Level_4_Order</t>
  </si>
  <si>
    <t>Option_List_Order</t>
  </si>
  <si>
    <t>The order to display options in the list</t>
  </si>
  <si>
    <t>Results</t>
  </si>
  <si>
    <t>Alcohol current</t>
  </si>
  <si>
    <t>General - Previous Anesthetic Problem</t>
  </si>
  <si>
    <t>Endocarditis_previous</t>
  </si>
  <si>
    <t>Endocarditis previous</t>
  </si>
  <si>
    <t>Endocarditis_current</t>
  </si>
  <si>
    <t>Neuro - CNS Tumor</t>
  </si>
  <si>
    <t>Premature delivery</t>
  </si>
  <si>
    <t>Gastrointestinal_other</t>
  </si>
  <si>
    <t>Pacemaker_or_ICD_details</t>
  </si>
  <si>
    <t>Alcohol units per week</t>
  </si>
  <si>
    <t>Tobacco_Ever</t>
  </si>
  <si>
    <t>Cardiovascular - PVOD</t>
  </si>
  <si>
    <t>Preferred Contact</t>
  </si>
  <si>
    <t>Medicare_Card_Number</t>
  </si>
  <si>
    <t>NHS_Number</t>
    <phoneticPr fontId="31" type="noConversion"/>
  </si>
  <si>
    <t>Poor_nutrition</t>
  </si>
  <si>
    <t>Asthma (severity)</t>
  </si>
  <si>
    <t>Asthma_ER_attendance</t>
  </si>
  <si>
    <t>Patient History,Obstetric,,</t>
  </si>
  <si>
    <t>Parent_Guardian_Name</t>
  </si>
  <si>
    <t>Concepts are put into categories for display on the Preoperative Summary.  There are 4 levels in the hierarchy of Categories.  This column shows the names of each of the four categories separated by commas.</t>
  </si>
  <si>
    <t>Category_Level_1_Name</t>
  </si>
  <si>
    <t>Respiratory - Asthma ER Visits</t>
  </si>
  <si>
    <t>Poor nutrition</t>
  </si>
  <si>
    <t>Medicare patient number</t>
  </si>
  <si>
    <t>Individual_Healthcare_Identifier</t>
  </si>
  <si>
    <t>Medicare number</t>
  </si>
  <si>
    <t>Patient_Preferred_Contact</t>
  </si>
  <si>
    <t>Data type</t>
  </si>
  <si>
    <t>Patient History,Past procedure,,</t>
  </si>
  <si>
    <t>Surgery_Previous_List</t>
  </si>
  <si>
    <t>Asthma ER attendance</t>
  </si>
  <si>
    <t>Renal_Other</t>
  </si>
  <si>
    <t>Other renal</t>
  </si>
  <si>
    <t>Autonomic dysreflexia</t>
  </si>
  <si>
    <t>Respiratory - Upper Resp Infection</t>
  </si>
  <si>
    <t>Neuro - Peripheral Nerve Disease</t>
  </si>
  <si>
    <t>History - Social History - Tobacco Details Pack Years</t>
  </si>
  <si>
    <t>Illicit_Drugs</t>
  </si>
  <si>
    <t>CNS_Tumour</t>
  </si>
  <si>
    <t>CNS tumour</t>
  </si>
  <si>
    <t>Assessment and Plan - Billing Comments</t>
  </si>
  <si>
    <t>Respiratory - Pulmonary Contusion</t>
  </si>
  <si>
    <t>Have you been exposed to any of these diseases in the last month?</t>
    <phoneticPr fontId="31" type="noConversion"/>
  </si>
  <si>
    <t>Pain - Preoperative Pain Score with movement (Visual Analog Scale)</t>
  </si>
  <si>
    <t>Neuro - Cerebral Aneurysm</t>
  </si>
  <si>
    <t>Anesthetic_Complications_Previous</t>
  </si>
  <si>
    <t>Definition</t>
  </si>
  <si>
    <t>Category_Name_CSV</t>
  </si>
  <si>
    <t>Infectious</t>
    <phoneticPr fontId="31" type="noConversion"/>
  </si>
  <si>
    <t>Y</t>
    <phoneticPr fontId="31" type="noConversion"/>
  </si>
  <si>
    <t>Yes</t>
    <phoneticPr fontId="31" type="noConversion"/>
  </si>
  <si>
    <t>Chronic_Pain</t>
  </si>
  <si>
    <t>Pancreatitis</t>
  </si>
  <si>
    <t>Patient History,Functional status,,</t>
  </si>
  <si>
    <t>Cardiovascular - Exercise Tolerance</t>
  </si>
  <si>
    <t>Patient_Home_Phone</t>
  </si>
  <si>
    <t>Home Phone</t>
  </si>
  <si>
    <t>Patient_Mobile_Phone</t>
  </si>
  <si>
    <t>Mobile Phone</t>
  </si>
  <si>
    <t>Asthma_treatment</t>
  </si>
  <si>
    <t>All</t>
    <phoneticPr fontId="31" type="noConversion"/>
  </si>
  <si>
    <t>None</t>
    <phoneticPr fontId="31" type="noConversion"/>
  </si>
  <si>
    <t>Patient History,Side effects,,</t>
  </si>
  <si>
    <t>Do you have a diagnosis of hereditary disease or disease from birth?</t>
    <phoneticPr fontId="31" type="noConversion"/>
  </si>
  <si>
    <t>Latex allergy</t>
  </si>
  <si>
    <t>General - Allergies Latex</t>
  </si>
  <si>
    <t>Herbal / Alternative</t>
  </si>
  <si>
    <t>Cardiovascular - Congestive Heart Failure</t>
  </si>
  <si>
    <t>Asthma = Yes or Bronchial_Hyperreactivity = Yes</t>
    <phoneticPr fontId="31" type="noConversion"/>
  </si>
  <si>
    <t>Asthma treatment</t>
  </si>
  <si>
    <t>Pneumothorax</t>
  </si>
  <si>
    <t>Allergy reaction</t>
  </si>
  <si>
    <t>Respiratory - Sleep Apnea</t>
  </si>
  <si>
    <t>Cardiac stress test performed</t>
  </si>
  <si>
    <t>General - Allergies Detail - Reaction</t>
  </si>
  <si>
    <t>Gynecological_Other</t>
  </si>
  <si>
    <t>Neurological</t>
  </si>
  <si>
    <t>Side effects</t>
  </si>
  <si>
    <t>Exercise_tolerance_less_than_4_METS_cause</t>
  </si>
  <si>
    <t>Cause for ex. Tolerance &lt; 4 METS</t>
  </si>
  <si>
    <t>Surgery_Previous</t>
  </si>
  <si>
    <t>Concept_Name</t>
  </si>
  <si>
    <t>The internal database name for the Concept</t>
  </si>
  <si>
    <t>Bronchial_Hyperreactivity</t>
    <phoneticPr fontId="31" type="noConversion"/>
  </si>
  <si>
    <t>NHYA_dyspnea_grade</t>
  </si>
  <si>
    <t>NHYA grade</t>
  </si>
  <si>
    <t>Concept_Display_Name</t>
  </si>
  <si>
    <t>ID - HIV / AIDS</t>
  </si>
  <si>
    <t>Studies - Labs Interpretation</t>
  </si>
  <si>
    <t>Cardiovascular - Family Hx CAD</t>
  </si>
  <si>
    <t>Airway - Other</t>
  </si>
  <si>
    <t>PCI stent</t>
  </si>
  <si>
    <t>PCI_date</t>
  </si>
  <si>
    <t>Medication</t>
  </si>
  <si>
    <t>Treating Doctor,,,</t>
  </si>
  <si>
    <t>Patient_assessment_completed_by_name</t>
    <phoneticPr fontId="31" type="noConversion"/>
  </si>
  <si>
    <t>Existing airway</t>
  </si>
  <si>
    <t>Airway - Existing Airway</t>
  </si>
  <si>
    <t>Beard</t>
  </si>
  <si>
    <t>Patient_Contact_Other</t>
  </si>
  <si>
    <t>DOB</t>
  </si>
  <si>
    <t>Drug_Name</t>
  </si>
  <si>
    <t>Obstetrics / Gyn - Expected Delivery</t>
  </si>
  <si>
    <t>Respiratory - Asthma Class</t>
  </si>
  <si>
    <t>Congenital or hereditary disease</t>
  </si>
  <si>
    <t>Reason for exercise tolerance &lt; 4 METS</t>
  </si>
  <si>
    <t>Patient_First_Name</t>
  </si>
  <si>
    <t>Forename</t>
  </si>
  <si>
    <t>Patient_Middle_Name</t>
  </si>
  <si>
    <t>Patient_Contact_introduction</t>
    <phoneticPr fontId="31" type="noConversion"/>
  </si>
  <si>
    <t>Patient_Gender</t>
  </si>
  <si>
    <t>Physical Exam - Age</t>
  </si>
  <si>
    <t>Preferred Telephone Contact</t>
    <phoneticPr fontId="31" type="noConversion"/>
  </si>
  <si>
    <t>Patient History,Pediatric,,</t>
  </si>
  <si>
    <t>Pulmonary function test results</t>
  </si>
  <si>
    <t>Medication_anticoagulant_indication</t>
  </si>
  <si>
    <t>Obstetrics / Gyn - Last Normal Menstrual Period Date</t>
  </si>
  <si>
    <t>Gestation</t>
  </si>
  <si>
    <t>Upper_airway_obstruction</t>
  </si>
  <si>
    <t>Cyanosis</t>
  </si>
  <si>
    <t>Cerebral_palsy</t>
  </si>
  <si>
    <t>Raised_ICP</t>
  </si>
  <si>
    <t>When was your last heart attack?  Approximate date is OK. (DD-MM-YYYY)</t>
    <phoneticPr fontId="31" type="noConversion"/>
  </si>
  <si>
    <t>When did your most recent menstrual period start? (DD-MM-YYYY)</t>
    <phoneticPr fontId="31" type="noConversion"/>
  </si>
  <si>
    <t>Craniofacial_abnormality</t>
  </si>
  <si>
    <t>Liver_disease</t>
  </si>
  <si>
    <t>Patient History,Endocrine,,</t>
  </si>
  <si>
    <t>Cirrhosis</t>
  </si>
  <si>
    <t>Child_Pugh</t>
  </si>
  <si>
    <t>Physical Exam - Body Mass Index</t>
  </si>
  <si>
    <t>BSA</t>
  </si>
  <si>
    <t>Current inotropes</t>
  </si>
  <si>
    <t>Peripheral_vascular_disease</t>
  </si>
  <si>
    <t>General - Proposed Operation</t>
  </si>
  <si>
    <t>Drug_last_taken</t>
  </si>
  <si>
    <t>GCS V</t>
  </si>
  <si>
    <t>Consultations requested</t>
    <phoneticPr fontId="31" type="noConversion"/>
  </si>
  <si>
    <t>Demographic details</t>
  </si>
  <si>
    <t>Patient</t>
  </si>
  <si>
    <t>Demographics</t>
  </si>
  <si>
    <t>Parent</t>
  </si>
  <si>
    <t>NHS number</t>
    <phoneticPr fontId="31" type="noConversion"/>
  </si>
  <si>
    <t>NHS_number</t>
    <phoneticPr fontId="31" type="noConversion"/>
  </si>
  <si>
    <t>Physical Exam - Temperature</t>
  </si>
  <si>
    <t>Physical Exam - SaO2</t>
  </si>
  <si>
    <t>Assessment and Plan - Billing Anesthesia Base CPT Code</t>
  </si>
  <si>
    <t>Infectious_Disease_Recent</t>
  </si>
  <si>
    <t>Pregnancy_Current</t>
  </si>
  <si>
    <t>Breastfeeding</t>
  </si>
  <si>
    <t>Ideal_body_weight</t>
  </si>
  <si>
    <t>Physical Exam - Other Comments</t>
  </si>
  <si>
    <t>Studies - CXR Interpretation</t>
  </si>
  <si>
    <t>Assessment and Plan - Outstanding Issues</t>
  </si>
  <si>
    <t>Echo performed</t>
  </si>
  <si>
    <t>Investigations_Echo_Date_Performed</t>
  </si>
  <si>
    <t>Echo date</t>
  </si>
  <si>
    <t>Studies - PFT date</t>
  </si>
  <si>
    <t>Mini-stroke or TIA</t>
    <phoneticPr fontId="31" type="noConversion"/>
  </si>
  <si>
    <t>Ideal body weight</t>
  </si>
  <si>
    <t>Aortic disease</t>
  </si>
  <si>
    <t>Inotropes_current</t>
  </si>
  <si>
    <t>Drug dose unit of measure</t>
  </si>
  <si>
    <t>Valvular_heart_disease_type</t>
  </si>
  <si>
    <t>General - Medications Detail - Last taken date/time</t>
  </si>
  <si>
    <t>Category_Level_1_Order</t>
  </si>
  <si>
    <t>Last_Normal_Menstrual_Period_Date</t>
  </si>
  <si>
    <t>LMP</t>
  </si>
  <si>
    <t>Yes</t>
    <phoneticPr fontId="31" type="noConversion"/>
  </si>
  <si>
    <t>Guardian</t>
  </si>
  <si>
    <t>Carer</t>
  </si>
  <si>
    <t>Cerebrovascular_diseases_patient</t>
    <phoneticPr fontId="31" type="noConversion"/>
  </si>
  <si>
    <t>Stroke</t>
    <phoneticPr fontId="31" type="noConversion"/>
  </si>
  <si>
    <t>Anesthetist</t>
    <phoneticPr fontId="31" type="noConversion"/>
  </si>
  <si>
    <t>Have you ever been diagnosed with a bleeding disorder?</t>
  </si>
  <si>
    <t>Other Contact Info</t>
  </si>
  <si>
    <t>Have you been EXPOSED to any of these diseases in the last month?</t>
    <phoneticPr fontId="31" type="noConversion"/>
  </si>
  <si>
    <t>Patient History,General,,</t>
  </si>
  <si>
    <t>Metastatic malignancy</t>
  </si>
  <si>
    <t>IHD</t>
  </si>
  <si>
    <t>Lower_respiratory_infection</t>
  </si>
  <si>
    <t>Intracranial_Aneurysm</t>
  </si>
  <si>
    <t>Valve disease</t>
  </si>
  <si>
    <t>Intracranial aneurysm</t>
  </si>
  <si>
    <t>Neuromuscular_Disease</t>
  </si>
  <si>
    <t>Neck circumference (inch)</t>
  </si>
  <si>
    <t>Infectious_other</t>
  </si>
  <si>
    <t>TIA</t>
    <phoneticPr fontId="31" type="noConversion"/>
  </si>
  <si>
    <t>Previous delivery methods</t>
  </si>
  <si>
    <t>Allergy_reaction</t>
  </si>
  <si>
    <t>Motion_Sickess</t>
  </si>
  <si>
    <t>Neuromuscular disease</t>
  </si>
  <si>
    <t>Peripheral Neuropathy</t>
  </si>
  <si>
    <t>MI</t>
  </si>
  <si>
    <t>Weight_patient_report_kg</t>
  </si>
  <si>
    <t>Weight(kg) patient report</t>
  </si>
  <si>
    <t>Difficulty_in_communication</t>
  </si>
  <si>
    <t>Patient History</t>
  </si>
  <si>
    <t>Aneurysm</t>
    <phoneticPr fontId="31" type="noConversion"/>
  </si>
  <si>
    <t>Ischemic_heart_disease</t>
  </si>
  <si>
    <t>Respiratory</t>
  </si>
  <si>
    <t>Gastrointestinal</t>
  </si>
  <si>
    <t>Liver_disease=Yes</t>
    <phoneticPr fontId="31" type="noConversion"/>
  </si>
  <si>
    <t>Y</t>
    <phoneticPr fontId="31" type="noConversion"/>
  </si>
  <si>
    <t>Have you been to the hospital emergency room because of asthma?</t>
    <phoneticPr fontId="31" type="noConversion"/>
  </si>
  <si>
    <t>When Categories are listed for display on the Preoperative Summary, this is the name that should be used rather than the fully qualified 4 level name.</t>
  </si>
  <si>
    <t>General - Past Medical History (not categorized)</t>
  </si>
  <si>
    <t>Existing_airway</t>
  </si>
  <si>
    <t>Consent_given</t>
  </si>
  <si>
    <t>Myocardial_infarction_date_most_recent</t>
  </si>
  <si>
    <t>Airway history</t>
  </si>
  <si>
    <t>Pulmonary_other</t>
  </si>
  <si>
    <t>Studies - Other date</t>
  </si>
  <si>
    <t>PCI date</t>
  </si>
  <si>
    <t>Drug_eluting_stent</t>
  </si>
  <si>
    <t>Spinal_Cord_Injury_Level</t>
  </si>
  <si>
    <t>Spinal cord injury level</t>
  </si>
  <si>
    <t>Drug_resistant_organism</t>
  </si>
  <si>
    <t>ID - Sepsis</t>
  </si>
  <si>
    <t>HIV_AIDS</t>
  </si>
  <si>
    <t>HIV / AIDS</t>
  </si>
  <si>
    <t>Current preoperative pain score (with movement)</t>
  </si>
  <si>
    <t>Airway - Beard</t>
  </si>
  <si>
    <t>Concept_Order_In_Category</t>
  </si>
  <si>
    <t>Atrial_fibrillation_pattern</t>
  </si>
  <si>
    <t>AF pattern</t>
  </si>
  <si>
    <t>Other hematological disorder</t>
  </si>
  <si>
    <t>Hematologic - Other</t>
  </si>
  <si>
    <t>Sepsis</t>
  </si>
  <si>
    <t>Airway_Summary</t>
  </si>
  <si>
    <t>Glasgow Coma Scale (GCS)</t>
  </si>
  <si>
    <t>General - Dental History</t>
  </si>
  <si>
    <t>General - Dermatologic History</t>
  </si>
  <si>
    <t>Patient_Identifiable_Information_introduction</t>
    <phoneticPr fontId="31" type="noConversion"/>
  </si>
  <si>
    <t>Congenital heart disease type</t>
  </si>
  <si>
    <t>Patient_Age</t>
  </si>
  <si>
    <t>Age</t>
  </si>
  <si>
    <t>Patient History,Planned procedure,,</t>
  </si>
  <si>
    <t>General</t>
  </si>
  <si>
    <t>Anesthesia technique</t>
  </si>
  <si>
    <t>ManyOptions</t>
  </si>
  <si>
    <t>Patient_Postal_Address</t>
  </si>
  <si>
    <t>Postal address</t>
  </si>
  <si>
    <t>Airway examination</t>
  </si>
  <si>
    <t>Investigations ordered</t>
  </si>
  <si>
    <t>Drug eluting stent</t>
  </si>
  <si>
    <t>Bronchial hyperreactivity</t>
  </si>
  <si>
    <t>Bronchopulmonary_Dysplasia</t>
  </si>
  <si>
    <t>Social security number</t>
  </si>
  <si>
    <t>Name</t>
  </si>
  <si>
    <t>Have you had nausea or vomiting after anesthesia?</t>
  </si>
  <si>
    <t>Endocrine - Other</t>
  </si>
  <si>
    <t>Physical Exam - Integument</t>
  </si>
  <si>
    <t>Spinal cord injury</t>
  </si>
  <si>
    <t>Surgical history</t>
  </si>
  <si>
    <t>Valvular_heart_disease</t>
  </si>
  <si>
    <t>Valvular heart disease</t>
  </si>
  <si>
    <t>Autonomic_Dysreflexia</t>
  </si>
  <si>
    <t>Neck_circumference_inches</t>
  </si>
  <si>
    <t>Possible cardiac disease</t>
  </si>
  <si>
    <t>Liver_disease_other</t>
  </si>
  <si>
    <t>Raised ICP</t>
  </si>
  <si>
    <t>GCS_E</t>
  </si>
  <si>
    <t>GCS E</t>
  </si>
  <si>
    <t>Birthweight</t>
  </si>
  <si>
    <t>Pediatric_Neuromuscular</t>
  </si>
  <si>
    <t>Other liver</t>
  </si>
  <si>
    <t>Diabetes</t>
  </si>
  <si>
    <t>Cardiovascular - Thoracic Aorta Disease</t>
  </si>
  <si>
    <t>Tobacco_Date_Stopped</t>
  </si>
  <si>
    <t>Option_List</t>
  </si>
  <si>
    <t>Options for OneOption or ManyOption</t>
  </si>
  <si>
    <t>Text_Length</t>
  </si>
  <si>
    <t>General - Surgery Date</t>
  </si>
  <si>
    <t>Respiratory - Asthma General</t>
  </si>
  <si>
    <t>Fluid restriction</t>
  </si>
  <si>
    <t>Fluid_Restriction</t>
  </si>
  <si>
    <t>RR</t>
  </si>
  <si>
    <t>Physical Exam - Resp Rate</t>
  </si>
  <si>
    <t>Temperature</t>
  </si>
  <si>
    <t>Parent / guardian home telephone</t>
  </si>
  <si>
    <t>Parent / guardian's preferred contact method</t>
  </si>
  <si>
    <t>Respiratory_Rate</t>
  </si>
  <si>
    <t>Assessment and Plan - Billing Status</t>
  </si>
  <si>
    <t>Investigations_CXR_Performed</t>
  </si>
  <si>
    <t>Has the patient had any of these disease in the last month (Select)?</t>
  </si>
  <si>
    <t>Is there any possibility or concern that the patient has cardiac disease?</t>
  </si>
  <si>
    <t>Anticoagulants</t>
  </si>
  <si>
    <t>Asthma hospitalisations</t>
  </si>
  <si>
    <t>Patient_Age&lt;14</t>
  </si>
  <si>
    <t>Investigations_CXR_Results</t>
  </si>
  <si>
    <t>CXR results</t>
  </si>
  <si>
    <t>Carer home telephone</t>
  </si>
  <si>
    <t>Carer mobile telephone</t>
  </si>
  <si>
    <t>History - Social History - Illicit Drug Use</t>
  </si>
  <si>
    <t>Carer_Preferred_Contact</t>
  </si>
  <si>
    <t>Ask_Details</t>
  </si>
  <si>
    <t>The term to be put in the database from an Option List</t>
  </si>
  <si>
    <t>Procedure</t>
  </si>
  <si>
    <t>Demographic details,Parent,,</t>
  </si>
  <si>
    <t>Surgical diagnosis / indication</t>
  </si>
  <si>
    <t>Pregnancy problems</t>
  </si>
  <si>
    <t>What operation or procedure are you having?</t>
  </si>
  <si>
    <t>Do you have angina?</t>
  </si>
  <si>
    <t>Angina=Yes</t>
  </si>
  <si>
    <t>Angina_severity</t>
  </si>
  <si>
    <t>Echo results</t>
  </si>
  <si>
    <t>Skin_examination</t>
  </si>
  <si>
    <t>Skin</t>
  </si>
  <si>
    <t>CXR performed</t>
  </si>
  <si>
    <t>Demographic details,Carer,,</t>
  </si>
  <si>
    <t>Y_N_U_Clinician</t>
  </si>
  <si>
    <t>Have you HAD any of these diseases in the last month?</t>
    <phoneticPr fontId="31" type="noConversion"/>
  </si>
  <si>
    <t>Angina</t>
  </si>
  <si>
    <t>Assessment and Plan - Billing Anesthesia E&amp;M Code</t>
  </si>
  <si>
    <t>Studies - ECHO Interpretation</t>
  </si>
  <si>
    <t>Do you take any medicines (including tablets, inhalers, patches or creams)?</t>
    <phoneticPr fontId="31" type="noConversion"/>
  </si>
  <si>
    <t>Glasgow_Coma_Score_is_15</t>
  </si>
  <si>
    <t>GCS 15</t>
  </si>
  <si>
    <t>Obstetrics - Gyn - Other</t>
  </si>
  <si>
    <t>Pulmonary contusion</t>
  </si>
  <si>
    <t>Pulmonary_contusion</t>
  </si>
  <si>
    <t>Drug_side_effects</t>
  </si>
  <si>
    <t>Allergy to (and reaction)</t>
  </si>
  <si>
    <t>Musculoskeletal - Other</t>
  </si>
  <si>
    <t>Rheumatoid_arthritis</t>
  </si>
  <si>
    <t>Respiratory - Asthma Symptom Frequency</t>
  </si>
  <si>
    <t>Respiratory - Symptoms</t>
  </si>
  <si>
    <t>General - Allergies</t>
  </si>
  <si>
    <t>Respiratory - Asthma Medications</t>
  </si>
  <si>
    <t>Mechanical ventilation</t>
  </si>
  <si>
    <t>Bleeding_Diathesis</t>
  </si>
  <si>
    <t>Yes</t>
    <phoneticPr fontId="31" type="noConversion"/>
  </si>
  <si>
    <t>Previous transfusion</t>
  </si>
  <si>
    <t>Hematologic - Previous Transfusion History</t>
  </si>
  <si>
    <t>Hematological_malignancy</t>
  </si>
  <si>
    <t>Short thyromental distance</t>
  </si>
  <si>
    <t>Haematological malignancy</t>
  </si>
  <si>
    <t>Airway - Neck circumference (in)</t>
  </si>
  <si>
    <t>Neck circumference (cm)</t>
  </si>
  <si>
    <t>Airway - Neck circumference (cm)</t>
  </si>
  <si>
    <t>Studies - Other Interpretation</t>
  </si>
  <si>
    <t>Assessment and Plan - Preop Meds Needed</t>
  </si>
  <si>
    <t>Jaw Protrusion</t>
  </si>
  <si>
    <t>Airway - Jaw Protrusion</t>
  </si>
  <si>
    <t>Consent</t>
  </si>
  <si>
    <t>Congenital Heart disease</t>
  </si>
  <si>
    <t>Were you born with any heart disease?</t>
  </si>
  <si>
    <t>Airway - Dentition</t>
  </si>
  <si>
    <t>Neck_circumference_cm</t>
  </si>
  <si>
    <t>General - Sensory Limitations</t>
  </si>
  <si>
    <t>Assessment and Plan - Anesthesia Consent</t>
  </si>
  <si>
    <t>Assessment and Plan - Anesthetic Consideration</t>
  </si>
  <si>
    <t>Preop Summary Status</t>
  </si>
  <si>
    <t>Neuro - Spine and Spinal Cord Disease</t>
  </si>
  <si>
    <t>Preop_Summary_Status</t>
  </si>
  <si>
    <t>Surgical diagnosis</t>
  </si>
  <si>
    <t>Assessment and Plan - Work Up Status</t>
  </si>
  <si>
    <t>Consent_to_Pre-op.net_research</t>
  </si>
  <si>
    <t>Hyomental_distance</t>
  </si>
  <si>
    <t>Hyomental distance</t>
  </si>
  <si>
    <t>General - Medications - Chronic Steroid Use</t>
  </si>
  <si>
    <t>General - Birth History</t>
  </si>
  <si>
    <t>Home Oxygen</t>
  </si>
  <si>
    <t>Assessment and Plan - Surgical Procedure Assessment (SPA) Score</t>
  </si>
  <si>
    <t>Assessment and Plan - Model for End Stage Liver Disease (MELD) Score</t>
  </si>
  <si>
    <t>Assessment and Plan - Discharge Planning</t>
  </si>
  <si>
    <t>Exercise_tolerance_METS &lt;4</t>
  </si>
  <si>
    <t>Assessment and Plan - Emergency Procedure</t>
  </si>
  <si>
    <t>Do you have asthma?</t>
  </si>
  <si>
    <t>asthma = Yes</t>
  </si>
  <si>
    <t>Poor_exercise_tolerance_reasons_patient</t>
  </si>
  <si>
    <t>Past operation</t>
  </si>
  <si>
    <t>High_arched_palate</t>
  </si>
  <si>
    <t>Congenital_Or_Hereditary_Disease</t>
  </si>
  <si>
    <t>URTI within 6 weeks</t>
  </si>
  <si>
    <t>Limitation to blood products</t>
  </si>
  <si>
    <t>High arched palate</t>
  </si>
  <si>
    <t>Have you had surgery before?</t>
  </si>
  <si>
    <t>Craniofacial abnormality</t>
  </si>
  <si>
    <t>Neuro - Other</t>
  </si>
  <si>
    <t>Airway_comment_other</t>
  </si>
  <si>
    <t>Patient History,Gastrointestinal,,</t>
  </si>
  <si>
    <t>Cardiovascular - ICD / Pacer</t>
  </si>
  <si>
    <t>ICD</t>
  </si>
  <si>
    <t>Drug_PRN</t>
  </si>
  <si>
    <t>Cardiac surgery</t>
  </si>
  <si>
    <t>Infectious disease in last month</t>
  </si>
  <si>
    <t>Implanted defibrillator</t>
  </si>
  <si>
    <t>Pacemaker_or_ICD_type</t>
  </si>
  <si>
    <t>Anesthetic_Complications_Family_History</t>
  </si>
  <si>
    <t>General - Medications Detail - Route of Administration</t>
  </si>
  <si>
    <t>Patient History,Respiratory,,</t>
  </si>
  <si>
    <t>Renal_Disease</t>
  </si>
  <si>
    <t>Previous_cardiac_surgery_type</t>
  </si>
  <si>
    <t>Surgical_Diagnosis</t>
  </si>
  <si>
    <t>Aortic_disease</t>
  </si>
  <si>
    <t>BMI</t>
  </si>
  <si>
    <t>Drug last taken</t>
  </si>
  <si>
    <t>Organ_Transplant</t>
  </si>
  <si>
    <t>Previous_cardiac_surgery</t>
  </si>
  <si>
    <t>Investigations_Lab_Results_Creatinine_Units</t>
  </si>
  <si>
    <t>Investigations_Lab_Results_Albumin</t>
  </si>
  <si>
    <t>Albumin</t>
  </si>
  <si>
    <t>Investigations_Lab_Results_HbA1C</t>
  </si>
  <si>
    <t>BP</t>
  </si>
  <si>
    <t>Physical Exam - BP Sys/Dias Combined</t>
  </si>
  <si>
    <t>Inspired_O2</t>
  </si>
  <si>
    <t>FiO2</t>
  </si>
  <si>
    <t>Oxygen_Saturation</t>
  </si>
  <si>
    <t>SpO2</t>
  </si>
  <si>
    <t>Studies - EKG Interpretation</t>
  </si>
  <si>
    <t>Investigations_PFT_Performed</t>
  </si>
  <si>
    <t>Pulmonary function tests performed</t>
  </si>
  <si>
    <t>Investigations_PFT_Results</t>
  </si>
  <si>
    <t>Investigations_PFT_Date</t>
  </si>
  <si>
    <t>PFT date</t>
  </si>
  <si>
    <t>Assessment and Plan - Planned Monitors</t>
  </si>
  <si>
    <t>Are the contact details for the parent or guardian different to the patient's contact details?</t>
  </si>
  <si>
    <t>Y_N_U_Patient</t>
  </si>
  <si>
    <t>Does the patient have a carer?</t>
  </si>
  <si>
    <t>Assessment and Plan - Billing ICD9</t>
  </si>
  <si>
    <t>Carer work telephone</t>
  </si>
  <si>
    <t>Studies - ECHO date</t>
  </si>
  <si>
    <t>Carer Address</t>
  </si>
  <si>
    <t>Investigations_Echo_Results</t>
  </si>
  <si>
    <t>Pregnancy_Problems</t>
  </si>
  <si>
    <t>Future</t>
  </si>
  <si>
    <t>MI or Acute Coronary Syndrome (ever)</t>
  </si>
  <si>
    <t>Parent / guardian address</t>
  </si>
  <si>
    <t>Lower - complete denture / no teeth</t>
  </si>
  <si>
    <t>Other internal diseases</t>
  </si>
  <si>
    <t>MODY</t>
  </si>
  <si>
    <t>Cerebral bleeding</t>
  </si>
  <si>
    <t>Cardiovascular - Symptoms</t>
  </si>
  <si>
    <t>Pulmonary_disease</t>
  </si>
  <si>
    <t>Pulmonary disease</t>
  </si>
  <si>
    <t>Date of birth</t>
  </si>
  <si>
    <t>Interincisor gap &lt; 5cm or subluxation = 0</t>
  </si>
  <si>
    <t>Pulmonary stenosis</t>
  </si>
  <si>
    <t>Other rheumatological disease</t>
  </si>
  <si>
    <t>Cardiovascular - Coronary Artery Disease</t>
  </si>
  <si>
    <t>General - Environmental Allergies</t>
  </si>
  <si>
    <t>Angina_Class</t>
  </si>
  <si>
    <t>Pulmonary regurgitation</t>
  </si>
  <si>
    <t>PR</t>
  </si>
  <si>
    <t>Misc - Malignancy (Solid or Hematologic)</t>
  </si>
  <si>
    <t>Malignancy_current</t>
  </si>
  <si>
    <t>History of cardiovascular disease</t>
  </si>
  <si>
    <t>CPAP</t>
  </si>
  <si>
    <t>Hemothorax</t>
  </si>
  <si>
    <t>Cardiovascular - Hypertension</t>
  </si>
  <si>
    <t>Arrhythmia</t>
  </si>
  <si>
    <t>Rheumatological</t>
  </si>
  <si>
    <t>Hematological</t>
  </si>
  <si>
    <t>Infectious</t>
  </si>
  <si>
    <t>Pain</t>
  </si>
  <si>
    <t>Other</t>
  </si>
  <si>
    <t>Physical Examination</t>
  </si>
  <si>
    <t>Risk_of_Excessive_Blood_Loss</t>
  </si>
  <si>
    <t>Risk of excessive blood loss</t>
  </si>
  <si>
    <t>Number of myocardial infarctions</t>
  </si>
  <si>
    <t>MI_ever = Yes</t>
  </si>
  <si>
    <t>Height (cm) patient reported</t>
  </si>
  <si>
    <t>Allergy_cause_reaction</t>
  </si>
  <si>
    <t>Investigations_Stress_Test_Date_Performed</t>
  </si>
  <si>
    <t>Malignancy current</t>
  </si>
  <si>
    <t>History_of_arrhythmia</t>
  </si>
  <si>
    <t>Genitourinary</t>
  </si>
  <si>
    <t>Liver</t>
  </si>
  <si>
    <t>Decompensated heart failure</t>
  </si>
  <si>
    <t>Height_patient_report_cm</t>
  </si>
  <si>
    <t>Obstetric</t>
  </si>
  <si>
    <t>Airway</t>
  </si>
  <si>
    <t>History</t>
  </si>
  <si>
    <t>Cardiovascular - Arrhythmia</t>
  </si>
  <si>
    <t>Atrial_fibrillation</t>
  </si>
  <si>
    <t>Atrial fibrillation</t>
  </si>
  <si>
    <t>Physical Examination,Respiratory,,</t>
  </si>
  <si>
    <t>Have you ever had atrial fibrillation?</t>
  </si>
  <si>
    <t>Patient History,Hematological,,</t>
  </si>
  <si>
    <t>What's the most exercise you can do? Choose the option from the list that best describes how much activity you can do?</t>
  </si>
  <si>
    <t>General - Beta Blocker Contraindications</t>
  </si>
  <si>
    <t>Assessment and Plan - Comments</t>
  </si>
  <si>
    <t>Assessment and Plan - Preop Consult</t>
  </si>
  <si>
    <t>Have you ever had a DVT or clot in the leg veins?</t>
  </si>
  <si>
    <t>Epilepsy or seizures</t>
  </si>
  <si>
    <t>Tiredness or fatigue</t>
  </si>
  <si>
    <t>Mild_moderate_severe</t>
  </si>
  <si>
    <t>Congenital_heart_disease = Yes</t>
  </si>
  <si>
    <t>General - Medications Detail - Taken since date</t>
  </si>
  <si>
    <t>Functional_Scale_Based_on_AHA_Cardiac_Assessment</t>
  </si>
  <si>
    <t>Recommended Antibiotic Dose</t>
  </si>
  <si>
    <t>Unmapped Preop Concept</t>
  </si>
  <si>
    <t>Airway - Freetext Comments</t>
  </si>
  <si>
    <t>Lee Risk Score (IHD, CCF, Creat &gt; 177umol/l, IDDM, CVA, High risk surgery)</t>
  </si>
  <si>
    <t>Maybe</t>
  </si>
  <si>
    <t>Other rheumatological</t>
  </si>
  <si>
    <t>Consultation completed</t>
  </si>
  <si>
    <t>Consultations_completed</t>
  </si>
  <si>
    <t>Studies - Stress Test Inducible Ischemia Interpretation</t>
  </si>
  <si>
    <t>Previous_cardiac_surgery=Yes</t>
  </si>
  <si>
    <t>Cardiovascular - Myocardial Infarction</t>
  </si>
  <si>
    <t>Mild</t>
  </si>
  <si>
    <t>Past anaesthetic complications</t>
  </si>
  <si>
    <t>Have you had any problems with anesthetics?</t>
  </si>
  <si>
    <t>General - Allergies Detail - Severity of Reaction</t>
  </si>
  <si>
    <t>Post operative nausea and vomiting (PONV)</t>
  </si>
  <si>
    <t>Gestational age at birth</t>
  </si>
  <si>
    <t>Recent_URTI</t>
  </si>
  <si>
    <t>Assessment and Plan - Labs requested</t>
  </si>
  <si>
    <t>Infectious_Disease_Exposure_Recent</t>
  </si>
  <si>
    <t>GCS_V</t>
  </si>
  <si>
    <t>Hepatitis_ever</t>
  </si>
  <si>
    <t>Organ transplant</t>
  </si>
  <si>
    <t>Thoracic aortic disease</t>
  </si>
  <si>
    <t>Pacemaker_or_ICD</t>
  </si>
  <si>
    <t>Pacemaker / ICD</t>
  </si>
  <si>
    <t>Cerebrovascular_Disease</t>
  </si>
  <si>
    <t>Assessment and Plan - Evaluation Complete</t>
  </si>
  <si>
    <t>Induction_technique_planned</t>
  </si>
  <si>
    <t>On average, how many cigarettes do you smoke each day?</t>
  </si>
  <si>
    <t>Question used in telephone assessment by professional</t>
  </si>
  <si>
    <t>Malignancy (ever)</t>
  </si>
  <si>
    <t>Malignancy (active)</t>
  </si>
  <si>
    <t>General - PONV Risk Total Score</t>
  </si>
  <si>
    <t>Past_cardiac_surgery_type</t>
  </si>
  <si>
    <t>Investigations,Ordered,,</t>
  </si>
  <si>
    <t>Pediatrics - Birthweight</t>
  </si>
  <si>
    <t>Gestation_at_Birth</t>
  </si>
  <si>
    <t>Gastroesophageal reflux</t>
  </si>
  <si>
    <t>Congenital heart disease</t>
  </si>
  <si>
    <t>GI - Liver Disease</t>
  </si>
  <si>
    <t>24 hour opioid use</t>
  </si>
  <si>
    <t>Have you had hepatitis?</t>
  </si>
  <si>
    <t>Respiratory - COPD General</t>
  </si>
  <si>
    <t>COPD_severity</t>
  </si>
  <si>
    <t>COPD (severity)</t>
  </si>
  <si>
    <t>Asthma</t>
  </si>
  <si>
    <t>Physical exam - abdominal</t>
  </si>
  <si>
    <t>Investigations_Lab_Results_Creatinine</t>
  </si>
  <si>
    <t>Investigations_ECG_Performed</t>
  </si>
  <si>
    <t>ECG</t>
  </si>
  <si>
    <t>Investigations_ECG_Date</t>
  </si>
  <si>
    <t>ECG Date</t>
  </si>
  <si>
    <t>Studies - EKG date</t>
  </si>
  <si>
    <t>Respiratory - Mechanical Ventilation - Tidal volume</t>
  </si>
  <si>
    <t>Physical Exam - Multiple Body Systems</t>
  </si>
  <si>
    <t>Assessment and Plan - Required Paperwork</t>
  </si>
  <si>
    <t>Assessment and Plan - Postop Pain Management</t>
  </si>
  <si>
    <t>Other comments</t>
  </si>
  <si>
    <t>Physical Exam - Multiple Vital Signs</t>
  </si>
  <si>
    <t>Do you have rheumatoid arthritis?</t>
  </si>
  <si>
    <t>mg/dl</t>
  </si>
  <si>
    <t>Upper - partial prosthesis</t>
  </si>
  <si>
    <t>Stable angina pectoris</t>
  </si>
  <si>
    <t>Have you ever had an organ transplant?</t>
  </si>
  <si>
    <t>Implants or crowns</t>
  </si>
  <si>
    <t>Upper - complete denture / no teeth</t>
  </si>
  <si>
    <t>Misc - Visual Disturbance</t>
  </si>
  <si>
    <t>General - Anesthesia Awareness</t>
  </si>
  <si>
    <t>Allergy cause and reaction</t>
  </si>
  <si>
    <t>Allergies = Yes</t>
  </si>
  <si>
    <t>Carer name</t>
  </si>
  <si>
    <t>Carer=Yes</t>
  </si>
  <si>
    <t>Ischemic heart disease</t>
  </si>
  <si>
    <t>Interincisor gap &gt; 5cm or subluxation &gt; 0</t>
  </si>
  <si>
    <t>Endocrine - Parathyroid Dysfunction</t>
  </si>
  <si>
    <t>Cardiovascular_symptoms_other</t>
  </si>
  <si>
    <t>Mean BP</t>
  </si>
  <si>
    <t>Renal disease</t>
  </si>
  <si>
    <t>Assessment and Plan - Miscellaneous Compliance Documentation</t>
  </si>
  <si>
    <t>PS</t>
  </si>
  <si>
    <t>Parent_Contact_equals_Patient_Contact=No</t>
  </si>
  <si>
    <t>Loose teeth</t>
  </si>
  <si>
    <t>Chipped teeth</t>
  </si>
  <si>
    <t>Polio</t>
  </si>
  <si>
    <t>Patient_Age &lt; 1</t>
  </si>
  <si>
    <t>In the list of people on the card, what is your number?</t>
  </si>
  <si>
    <t>First day of last menstrual period</t>
  </si>
  <si>
    <t>GCS (Caclulated)</t>
  </si>
  <si>
    <t>General -Past Surgery History</t>
  </si>
  <si>
    <t>American Society of Anesthesiologists physical status class 1 (finding)</t>
  </si>
  <si>
    <t>Respiratory - Mechanical Ventilation - FiO2</t>
  </si>
  <si>
    <t>Respiratory - Mechanical Ventilation - Mode</t>
  </si>
  <si>
    <t>Respiratory - Mechanical Ventilation - PEEP</t>
  </si>
  <si>
    <t>Individual healthcare identifier (if available)</t>
  </si>
  <si>
    <t>Investigations_CXR_Date_Performed</t>
  </si>
  <si>
    <t>CXR date</t>
  </si>
  <si>
    <t>Risk of blood loss greater than usual?</t>
  </si>
  <si>
    <t>Number</t>
  </si>
  <si>
    <t>History_of_arrhythmia = Yes</t>
  </si>
  <si>
    <t>Patient History,Musculoskeletal,,</t>
  </si>
  <si>
    <t>Hypertension</t>
  </si>
  <si>
    <t>Who is your surgeon or doctor performing procedure?</t>
  </si>
  <si>
    <t>Airway - Mallampati Score -- Neutral Neck Position</t>
  </si>
  <si>
    <t>Cardiomyopathy</t>
  </si>
  <si>
    <t>Hematologic - Malignancy</t>
  </si>
  <si>
    <t>Hematological_disorder_other</t>
  </si>
  <si>
    <t>Previous_transfusion</t>
  </si>
  <si>
    <t>Airway plan</t>
  </si>
  <si>
    <t>Assessment and Plan - Airway plan</t>
  </si>
  <si>
    <t>Thyromental distance</t>
  </si>
  <si>
    <t>Dentition</t>
  </si>
  <si>
    <t>Receding_mandible</t>
  </si>
  <si>
    <t>Receding mandible</t>
  </si>
  <si>
    <t>General - Ophthalmologic History</t>
  </si>
  <si>
    <t>Cardiovascular - Other</t>
  </si>
  <si>
    <t>Oxygen administration</t>
  </si>
  <si>
    <t>Investigations_Echo_Performed=Yes</t>
  </si>
  <si>
    <t>Other lab results</t>
  </si>
  <si>
    <t>What operations have you had?</t>
  </si>
  <si>
    <t>Have you ever had a stroke, mini stroke, TIA or brain aneurysm?</t>
  </si>
  <si>
    <t xml:space="preserve">We can contribute data towards research into caring for people having surgery.  Anonymised data (data with all identifying features removed) is contributed from our database.  No information that can be traced back to the patient is shared.  Do we have your permission to use your anonymised data in research?  If you say no, your medical care will not be affected at all. </t>
  </si>
  <si>
    <t>4. Do light work around the house like dusting or washing dishes / strip and make a bed / mop floors / hang washed clothes / walk down a flight of stairs</t>
  </si>
  <si>
    <t>Bronchial breathing</t>
  </si>
  <si>
    <t>Are you on oxygen at home?</t>
  </si>
  <si>
    <t>Neuro - Seizures</t>
  </si>
  <si>
    <t>Parkinsons_Disease</t>
  </si>
  <si>
    <t>Parkinson's Disease</t>
  </si>
  <si>
    <t>Dementia</t>
  </si>
  <si>
    <t>Neuro - Dementia</t>
  </si>
  <si>
    <t>Airway - Mouth Opening</t>
  </si>
  <si>
    <t>Short_thyromental_distance</t>
  </si>
  <si>
    <t>Acute heart failure</t>
  </si>
  <si>
    <t>Induction planned</t>
  </si>
  <si>
    <t>ID - Isolation Code</t>
  </si>
  <si>
    <t>Approximately, when did you stop?</t>
  </si>
  <si>
    <t>Pack years</t>
  </si>
  <si>
    <t>Use of drugs</t>
  </si>
  <si>
    <t>Have you ever had heart surgery?</t>
  </si>
  <si>
    <t>Transplantation</t>
  </si>
  <si>
    <t>Dyspnoea</t>
  </si>
  <si>
    <t>Fatigue</t>
  </si>
  <si>
    <t>Shortness of breath</t>
  </si>
  <si>
    <t>Consultation requested</t>
  </si>
  <si>
    <t>Do you have emphysema or chronic bronchitis?</t>
  </si>
  <si>
    <t>COPD = Yes</t>
  </si>
  <si>
    <t>GOLD_stages</t>
  </si>
  <si>
    <t>Inotropes</t>
  </si>
  <si>
    <t>Cardiac surgery past</t>
  </si>
  <si>
    <t>Poor_exercise_tolerance_reasons_clinicians</t>
  </si>
  <si>
    <t>Diabetes type</t>
  </si>
  <si>
    <t>Current_24_hour_opioid_use_morphine_equivalent</t>
  </si>
  <si>
    <t>Height(cm)</t>
  </si>
  <si>
    <t>Current_Pain_Score_Movement</t>
  </si>
  <si>
    <t>Dress yourself / shower yourself without stopping</t>
  </si>
  <si>
    <t>Have you ever been diagnosed with cirrhosis?</t>
  </si>
  <si>
    <t>Cardiovascular - Pacemaker only</t>
  </si>
  <si>
    <t>Endocrine - Adrenal Dysfunction</t>
  </si>
  <si>
    <t>Investigations,Results,,</t>
  </si>
  <si>
    <t>General - Medications - Home</t>
  </si>
  <si>
    <t>Airway - Hyoid to Mentum</t>
  </si>
  <si>
    <t>Pulmonary_hypertension</t>
  </si>
  <si>
    <t>Cognitive impairment</t>
  </si>
  <si>
    <t>Patient_Age &lt; 14</t>
  </si>
  <si>
    <t>What stops you from doing more exercise</t>
  </si>
  <si>
    <t>Drug PRN</t>
  </si>
  <si>
    <t>Procedure_Date</t>
  </si>
  <si>
    <t>Procedure date</t>
  </si>
  <si>
    <t>Severity</t>
  </si>
  <si>
    <t>Premature_Delivery</t>
  </si>
  <si>
    <t>Diabetic_neuropathy</t>
  </si>
  <si>
    <t>Cardiovascular - Valvular Disease</t>
  </si>
  <si>
    <t>Renal / Urologic - Renal Failure</t>
  </si>
  <si>
    <t>Dialysis</t>
  </si>
  <si>
    <t>Dialysis_type</t>
  </si>
  <si>
    <t>Diabetic nephropathy</t>
  </si>
  <si>
    <t>Investigations_Lab_Results_Sodium</t>
  </si>
  <si>
    <t>Na</t>
  </si>
  <si>
    <t>Assessment and Plan - Aspiration Risk</t>
  </si>
  <si>
    <t>Assessment and Plan - Attending Presence</t>
  </si>
  <si>
    <t>Studies - PFT Interpretation</t>
  </si>
  <si>
    <t>Do you have any allergies including medicines, latex rubber, tapes or food?</t>
  </si>
  <si>
    <t>Drug route of administration</t>
  </si>
  <si>
    <t>Other cardiovascular disease</t>
  </si>
  <si>
    <t>General - Medications Detail - Frequency</t>
  </si>
  <si>
    <t>Diabetic_nephropathy</t>
  </si>
  <si>
    <t>aPTT</t>
  </si>
  <si>
    <t>Mobile telephone</t>
  </si>
  <si>
    <t>General - General appearance</t>
  </si>
  <si>
    <t>Date</t>
  </si>
  <si>
    <t>HbA1C</t>
  </si>
  <si>
    <t>Endocrine - Thyroid Dysfunction</t>
  </si>
  <si>
    <t>GI - Symptoms</t>
  </si>
  <si>
    <t>Renal / Urologic - Signs and Symptoms</t>
  </si>
  <si>
    <t>Concept_Display_Name (Cross check)</t>
  </si>
  <si>
    <t>Renal / Urologic - Electrolyte Abnormality</t>
  </si>
  <si>
    <t>Blood test in last year</t>
  </si>
  <si>
    <t>Patient History,Renal,,</t>
  </si>
  <si>
    <t>Renal_Failure</t>
  </si>
  <si>
    <t>Renal failure</t>
  </si>
  <si>
    <t>General - Past Hospitalizations</t>
  </si>
  <si>
    <t>Physical Exam - BP Dias</t>
  </si>
  <si>
    <t>BP_Mean</t>
  </si>
  <si>
    <t>Past</t>
  </si>
  <si>
    <t>OneOption</t>
  </si>
  <si>
    <t>Gender_clinician</t>
  </si>
  <si>
    <t>Assessment and Plan - Emergent Status</t>
  </si>
  <si>
    <t>Drug_Route</t>
  </si>
  <si>
    <t>Other cardiovascular symptoms</t>
  </si>
  <si>
    <t>System field</t>
  </si>
  <si>
    <t>Heart_rate</t>
  </si>
  <si>
    <t>HR</t>
  </si>
  <si>
    <t>Physical Exam - Pulse Rate</t>
  </si>
  <si>
    <t>Parent / guardian mobile telephone</t>
  </si>
  <si>
    <t>Childhood diseases during last month</t>
  </si>
  <si>
    <t>Do you have high blood pressure or are you on treatment for blood pressure?</t>
  </si>
  <si>
    <t>Normal</t>
  </si>
  <si>
    <t>Patient_Age &lt; 18</t>
  </si>
  <si>
    <t>Acute coronary syndome (date)</t>
  </si>
  <si>
    <t>Respiratory symptoms</t>
  </si>
  <si>
    <t>Musculoskeletal - Osteoarthritis</t>
  </si>
  <si>
    <t>Arthritis_unspecified</t>
  </si>
  <si>
    <t>Respiratory - Restrictive Lung Disease</t>
  </si>
  <si>
    <t>Parent / guardian name</t>
  </si>
  <si>
    <t>Upper_respiratory_infection</t>
  </si>
  <si>
    <t>Studies - Stress Test Date</t>
  </si>
  <si>
    <t>Physical Exam - Oxygen Supplementation</t>
  </si>
  <si>
    <t>Home_Oxygen</t>
  </si>
  <si>
    <t>AF classification</t>
  </si>
  <si>
    <t>Glasgow_Coma_Score</t>
  </si>
  <si>
    <t>Restrictive lung disease</t>
  </si>
  <si>
    <t>Restrictive_lung_disease</t>
  </si>
  <si>
    <t>Thyromental_distance</t>
  </si>
  <si>
    <t>Hematologic - Anticoagulation</t>
  </si>
  <si>
    <t>Airway_plan</t>
  </si>
  <si>
    <t>Lee_Revised_Cardiac_Risk_index</t>
  </si>
  <si>
    <t>Lee Revised CRI</t>
  </si>
  <si>
    <t>Lower - partial prosthesis</t>
  </si>
  <si>
    <t>PFO</t>
  </si>
  <si>
    <t>Tetralogy of Fallot</t>
  </si>
  <si>
    <t>Musculoskeletal</t>
  </si>
  <si>
    <t>Right heart failure</t>
  </si>
  <si>
    <t>Cardiovascular - Right Heart Failure</t>
  </si>
  <si>
    <t>Other Lab Results</t>
  </si>
  <si>
    <t>Consultations_requested</t>
  </si>
  <si>
    <t>Has units (qualifier value)</t>
  </si>
  <si>
    <t>7 to 10</t>
  </si>
  <si>
    <t>&gt; 10 METS</t>
  </si>
  <si>
    <t>Over 10</t>
  </si>
  <si>
    <t>Current anticoagulation</t>
  </si>
  <si>
    <t>Cerebrovascular disease</t>
  </si>
  <si>
    <t>Patient History,Neurological,,</t>
  </si>
  <si>
    <t>Physical Exam - Neurologic</t>
  </si>
  <si>
    <t>Cardiac stress test date</t>
  </si>
  <si>
    <t>General - Past Medical History Free Text Comments</t>
  </si>
  <si>
    <t>General - Blood Pressure Meds Continued</t>
  </si>
  <si>
    <t>Atrial_fibrillation = Yes</t>
  </si>
  <si>
    <t>ASA</t>
  </si>
  <si>
    <t>Wilson_Neck_extension</t>
  </si>
  <si>
    <t>Neck extension</t>
  </si>
  <si>
    <t>Percutaneous coronary intervention  (PCI) (past)</t>
  </si>
  <si>
    <t>Active bleeding</t>
  </si>
  <si>
    <t>Assessment and Plan - ASA Physical Status</t>
  </si>
  <si>
    <t>Emergency</t>
  </si>
  <si>
    <t>Tobacco_Current = Yes</t>
  </si>
  <si>
    <t>Neuro - Cerebrovascular Diseaes</t>
  </si>
  <si>
    <t>Judgement and Plan,,,</t>
  </si>
  <si>
    <t>Date stopped smoking</t>
  </si>
  <si>
    <t>Tobacco_Ever = Yes and  Tobacco_Current = No</t>
  </si>
  <si>
    <t>Assessment and Plan - ASA Physical Status (do not use)</t>
  </si>
  <si>
    <t>Testing - Completed Tests</t>
  </si>
  <si>
    <t>Mouth opening</t>
  </si>
  <si>
    <t>Assessment and Plan - DNR Status in OR</t>
  </si>
  <si>
    <t>Assessment and Plan - Billing Established Patient</t>
  </si>
  <si>
    <t>Ever smoked</t>
  </si>
  <si>
    <t>Do you take any recreational drugs?</t>
  </si>
  <si>
    <t>Stroke</t>
  </si>
  <si>
    <t>Consultations,Requested,,</t>
  </si>
  <si>
    <t>Heart failure diagnosis date</t>
  </si>
  <si>
    <t>Heart_failure_acute</t>
  </si>
  <si>
    <t>Heart_failure_decompensated</t>
  </si>
  <si>
    <t>Other internal disease</t>
  </si>
  <si>
    <t>Height_measured</t>
  </si>
  <si>
    <t>Investigations_Lab_Results</t>
  </si>
  <si>
    <t>Neuromuscular disorders</t>
  </si>
  <si>
    <t>Congenital_heart_disease</t>
  </si>
  <si>
    <t>Obstetrics / Gyn - Reason for Consult</t>
  </si>
  <si>
    <t>Have any of your relatives had problems with anesthetics?</t>
  </si>
  <si>
    <t>Obstructive sleep apnea</t>
  </si>
  <si>
    <t>Blood results available</t>
  </si>
  <si>
    <t>Patient History,Other,,</t>
  </si>
  <si>
    <t>Hepatitis</t>
  </si>
  <si>
    <t>Diabetes_type</t>
  </si>
  <si>
    <t>General - Medications Detail - First Databank Code</t>
  </si>
  <si>
    <t>GERD</t>
  </si>
  <si>
    <t>Hematologic - Deep venous thrombosis</t>
  </si>
  <si>
    <t>Creatinine</t>
  </si>
  <si>
    <t>Investigations_ECG_Result</t>
  </si>
  <si>
    <t>Dialysis type</t>
  </si>
  <si>
    <t>COPD</t>
  </si>
  <si>
    <t>Investigations_Lab_Results_Plt</t>
  </si>
  <si>
    <t>Internal_Disease_Other</t>
  </si>
  <si>
    <t>Cardiovascular - Pulmonary Embolus</t>
  </si>
  <si>
    <t>Investigations_Lab_Results_Potassium</t>
  </si>
  <si>
    <t>K</t>
  </si>
  <si>
    <t>Investigations_Lab_Results_HCO3</t>
  </si>
  <si>
    <t>HCO3</t>
  </si>
  <si>
    <t>General - Medications Detail - Dose (unit of measure)</t>
  </si>
  <si>
    <t>Cardiac surgery type</t>
  </si>
  <si>
    <t>Drug_Frequency</t>
  </si>
  <si>
    <t>Drug frequency</t>
  </si>
  <si>
    <t>Induction method planned</t>
  </si>
  <si>
    <t>Do you have Parkinson's disease?</t>
  </si>
  <si>
    <t>Cirrhosis = Yes</t>
  </si>
  <si>
    <t>Gender_patient</t>
  </si>
  <si>
    <t>Home telephone</t>
  </si>
  <si>
    <t>Endocrine_disease_other</t>
  </si>
  <si>
    <t>Other endocrine disease</t>
  </si>
  <si>
    <t>GCS Eye Opening</t>
  </si>
  <si>
    <t>Inappropriate words</t>
  </si>
  <si>
    <t>Airway - Neck anatomy</t>
  </si>
  <si>
    <t>Congenital or hereditary disorders</t>
  </si>
  <si>
    <t>Investigations_Lab_Results_aPTT</t>
  </si>
  <si>
    <t>Have all scheduled vaccinations been given?</t>
  </si>
  <si>
    <t>Text_box</t>
  </si>
  <si>
    <t>Preferred contact method</t>
  </si>
  <si>
    <t>Hepatitis (any)</t>
  </si>
  <si>
    <t>Diabetes=Yes</t>
  </si>
  <si>
    <t>QuestionID</t>
  </si>
  <si>
    <t>Weeks of pregnancy at birth</t>
  </si>
  <si>
    <t>Testing - Laboratory values</t>
  </si>
  <si>
    <t>BP_Diastolic</t>
  </si>
  <si>
    <t>Question used in clinic or bedside assessment by professional</t>
  </si>
  <si>
    <t>Cardiovascular_disease_other</t>
  </si>
  <si>
    <t>BP diastolic</t>
  </si>
  <si>
    <t>Thyroid_disease</t>
  </si>
  <si>
    <t>BP_Systolic</t>
  </si>
  <si>
    <t>Urea</t>
  </si>
  <si>
    <t>Not discussed</t>
  </si>
  <si>
    <t>Cerebrovascular_disease</t>
  </si>
  <si>
    <t>Maxillofacial</t>
  </si>
  <si>
    <t>Dental</t>
  </si>
  <si>
    <t>Assessment and Plan - Blood Products</t>
  </si>
  <si>
    <t>Assessment and Plan - Chart Reviewed</t>
  </si>
  <si>
    <t>What problem are you having this procedure for?</t>
  </si>
  <si>
    <t>Lung ausculation</t>
  </si>
  <si>
    <t>Surgeon</t>
  </si>
  <si>
    <t>GCS</t>
  </si>
  <si>
    <t>Investigations_Stress_Test_Results</t>
  </si>
  <si>
    <t>Airway,Examination,,</t>
  </si>
  <si>
    <t>Investigations_Imaging_Other</t>
  </si>
  <si>
    <t>Airway - Mallampati Score -- Full Neck Extension</t>
  </si>
  <si>
    <t>Other pulmonary disease</t>
  </si>
  <si>
    <t>Oxygen_therapy</t>
  </si>
  <si>
    <t>Oxygen at present</t>
  </si>
  <si>
    <t>Respiratory - Mechanical Ventilation General</t>
  </si>
  <si>
    <t>Arthritis - unspecified</t>
  </si>
  <si>
    <t>Rheumatoid arthritis</t>
  </si>
  <si>
    <t>Assessment and Plan - Induction Type</t>
  </si>
  <si>
    <t>Risks_discussed</t>
  </si>
  <si>
    <t>Risks discussed</t>
  </si>
  <si>
    <t>Risks_specific</t>
  </si>
  <si>
    <t>Particular risks</t>
  </si>
  <si>
    <t>Patient_Gender = Female</t>
  </si>
  <si>
    <t>Pregnant</t>
  </si>
  <si>
    <t>Are you, or could you be, pregnant?</t>
  </si>
  <si>
    <t>GCS = 15</t>
  </si>
  <si>
    <t>Parent / guardian E-mail address</t>
  </si>
  <si>
    <t>Jaw_protrusion</t>
  </si>
  <si>
    <t>Rheumatologic - Lupus</t>
  </si>
  <si>
    <t>Referring specialty</t>
  </si>
  <si>
    <t>Airway - Snoring</t>
  </si>
  <si>
    <t>Other musculokeletal findings</t>
  </si>
  <si>
    <t>Investigations_Lab_Results_Other</t>
  </si>
  <si>
    <t>Airway - Mallampati Score -- Unspecified Exam Position</t>
  </si>
  <si>
    <t>Rheumatologic - Rheumatoid Arthritis</t>
  </si>
  <si>
    <t>Home oxygen</t>
  </si>
  <si>
    <t>Respiratory_symptoms</t>
  </si>
  <si>
    <t>Mallampati (neck extension)</t>
  </si>
  <si>
    <t>Medication side effects</t>
  </si>
  <si>
    <t>Wilson_Score_Mouth_opening_Jaw_protrusion</t>
  </si>
  <si>
    <t>Paroxysmal</t>
  </si>
  <si>
    <t>Heart_failure_diagnosis_date</t>
  </si>
  <si>
    <t>American Society of Anesthesiologists physical status class 4 (finding)</t>
  </si>
  <si>
    <t>Tissue</t>
  </si>
  <si>
    <t>Mechanical</t>
  </si>
  <si>
    <t>Repair</t>
  </si>
  <si>
    <t>General - Beta Blocker Continued</t>
  </si>
  <si>
    <t>History of cardiac or vascular disease</t>
  </si>
  <si>
    <t>Diagnosed hypertension</t>
  </si>
  <si>
    <t>Pacemaker_ICD_type</t>
  </si>
  <si>
    <t>Hematologic - Active Bleeding</t>
  </si>
  <si>
    <t>Other hematologic disorders</t>
  </si>
  <si>
    <t>Have you ever had a heart attack?</t>
  </si>
  <si>
    <t>Have you ever had heart valve problems?</t>
  </si>
  <si>
    <t>Physical Exam - Weight (lb)</t>
  </si>
  <si>
    <t>Do you drink alcohol?</t>
  </si>
  <si>
    <t>Neuro - Cerebrovascular Accident</t>
  </si>
  <si>
    <t>Seizure_Disorder</t>
  </si>
  <si>
    <t>Assessment and Plan - Attending Signature</t>
  </si>
  <si>
    <t>Seizure disorder</t>
  </si>
  <si>
    <t>Mouth_opening</t>
  </si>
  <si>
    <t>Prolonged expiration</t>
  </si>
  <si>
    <t>3 Severe: FEV1 30-50% predicted</t>
  </si>
  <si>
    <t>ASA class</t>
  </si>
  <si>
    <t>Valve</t>
  </si>
  <si>
    <t>Congenital</t>
  </si>
  <si>
    <t>Cardiovascular - Venous Disease</t>
  </si>
  <si>
    <t>Physical Examination,General,,</t>
  </si>
  <si>
    <t>Diabetes_treatment</t>
  </si>
  <si>
    <t>Alcohol_Current = Yes</t>
  </si>
  <si>
    <t>Do you have sleep apnea?</t>
  </si>
  <si>
    <t>CPAP use</t>
  </si>
  <si>
    <t>Endocrine - Diabetes</t>
  </si>
  <si>
    <t>Pulmonary embolism</t>
  </si>
  <si>
    <t>Child Pugh grade</t>
  </si>
  <si>
    <t>MELD_score</t>
  </si>
  <si>
    <t>MELD score</t>
  </si>
  <si>
    <t>Thoracic_aortic_disease</t>
  </si>
  <si>
    <t>Pain - Opioid 24 Hour Dose</t>
  </si>
  <si>
    <t>GI - GERD</t>
  </si>
  <si>
    <t>General - PONV Risk Factors</t>
  </si>
  <si>
    <t>Female</t>
  </si>
  <si>
    <t>Physical Exam - Height (cm)</t>
  </si>
  <si>
    <t>Weight_measured</t>
  </si>
  <si>
    <t>General - Surgery Admit Type</t>
  </si>
  <si>
    <t>Current non smoker but past smoking history unknown (finding)</t>
  </si>
  <si>
    <t>Male</t>
  </si>
  <si>
    <t>Chronic heart failure (disorder)</t>
  </si>
  <si>
    <t>Surgery_Previous = Yes</t>
  </si>
  <si>
    <t>CPT Code</t>
  </si>
  <si>
    <t>ICD-9 Code</t>
  </si>
  <si>
    <t>ICD-10 Code</t>
  </si>
  <si>
    <t>Parkinson's disease</t>
  </si>
  <si>
    <t>Class III</t>
  </si>
  <si>
    <t>Class IV</t>
  </si>
  <si>
    <t>Atrial pacemaker</t>
  </si>
  <si>
    <t>ECG Results</t>
  </si>
  <si>
    <t>General - Medications Detail - Scheduled vs PRN</t>
  </si>
  <si>
    <t>2: Moderate</t>
  </si>
  <si>
    <t>Investigations_Lab_Results_One_Year</t>
  </si>
  <si>
    <t>Weight(kg)</t>
  </si>
  <si>
    <t>General - Medications - New Meds</t>
  </si>
  <si>
    <t>INR</t>
  </si>
  <si>
    <t>Investigations_Lab_Results_PT</t>
  </si>
  <si>
    <t>PT</t>
  </si>
  <si>
    <t>Diabetes treatment</t>
  </si>
  <si>
    <t>Does the child have any muscle or movement problems?</t>
  </si>
  <si>
    <t>General - Family History (non-anesthetic)</t>
  </si>
  <si>
    <t>Do you have diabetes?</t>
  </si>
  <si>
    <t>Value (non-snomed)</t>
  </si>
  <si>
    <t>BP_Systolic_/_Diastolic</t>
  </si>
  <si>
    <t>Frequent non-purposeful movement, fights ventilator</t>
  </si>
  <si>
    <t>Child_Pugh_Grade</t>
  </si>
  <si>
    <t>General - Medications Detail - RxNorm Concept Unique Identifier</t>
  </si>
  <si>
    <t>E-mail address</t>
  </si>
  <si>
    <t>Medicare card number</t>
  </si>
  <si>
    <t>Vaccination schedule up to date?</t>
  </si>
  <si>
    <t>What is your Medicare card number?</t>
  </si>
  <si>
    <t>Was the patient born prematurely?</t>
  </si>
  <si>
    <t>Family name</t>
  </si>
  <si>
    <t>Assessment and Plan - Special Anesthesia Techiques planned</t>
  </si>
  <si>
    <t>Exposure to childhood diseases during last month</t>
  </si>
  <si>
    <t>Work telephone</t>
  </si>
  <si>
    <t>New_Patient_Form</t>
  </si>
  <si>
    <t>Free_text</t>
  </si>
  <si>
    <t>Y</t>
  </si>
  <si>
    <t>Hyperthyroidism</t>
  </si>
  <si>
    <t>Hypothyroidism</t>
  </si>
  <si>
    <t>BP systolic</t>
  </si>
  <si>
    <t>General - History of Present Illness</t>
  </si>
  <si>
    <t>Diabetic neuropathy</t>
  </si>
  <si>
    <t>Cardiac stress test results</t>
  </si>
  <si>
    <t>Thyroid disease</t>
  </si>
  <si>
    <t>Patient History,Rheumatological,,</t>
  </si>
  <si>
    <t>Pregnancy_Current=Yes</t>
  </si>
  <si>
    <t>How many weeks pregnant are you?</t>
  </si>
  <si>
    <t>Pregnancy due date</t>
  </si>
  <si>
    <t>Musculoskeletal disease (other)</t>
  </si>
  <si>
    <t>Measles</t>
  </si>
  <si>
    <t>Mitral</t>
  </si>
  <si>
    <t>Has the patient been exposed to any of these disease in the last month (Select)?</t>
  </si>
  <si>
    <t>Bleeding diathesis</t>
  </si>
  <si>
    <t>Mallampati_neck_neutral</t>
  </si>
  <si>
    <t>Mallampati (neck neutral)</t>
  </si>
  <si>
    <t>Hematologic - Bleeding Disorder</t>
  </si>
  <si>
    <t>Active_bleeding</t>
  </si>
  <si>
    <t>Disorder of hematopoietic structure (disorder)</t>
  </si>
  <si>
    <t>Acute non-ST segment elevation myocardial infarction (disorder)</t>
  </si>
  <si>
    <t>Tobacco_Pack_Years</t>
  </si>
  <si>
    <t>Tobacco pack years</t>
  </si>
  <si>
    <t>Cardiac</t>
  </si>
  <si>
    <t>Mild Persistent Symptoms &gt; 2 per week, FEV1 &gt; 80%</t>
  </si>
  <si>
    <t>Date of most recent MI</t>
  </si>
  <si>
    <t>When was you last heart attack?  Approximate date is OK.</t>
  </si>
  <si>
    <t>Parent / guardian work telephone</t>
  </si>
  <si>
    <t>Oxygen saturations</t>
  </si>
  <si>
    <t>Richmond Agitation Sedation Scale (RASS)</t>
  </si>
  <si>
    <t>History_of_difficult_intubation</t>
  </si>
  <si>
    <t>Airway,History,,</t>
  </si>
  <si>
    <t>Studies - Stress Test Interpretation</t>
  </si>
  <si>
    <t>Mallampati_neck_extension</t>
  </si>
  <si>
    <t>Cardiac stress test inducible ischemia</t>
  </si>
  <si>
    <t>Rheumatological_other</t>
  </si>
  <si>
    <t>&lt; 4 METS</t>
  </si>
  <si>
    <t>Systolic BP</t>
  </si>
  <si>
    <t>Allergy reaction patient</t>
  </si>
  <si>
    <t>Have you ever had endocarditis or heart valve infection?</t>
  </si>
  <si>
    <t>Endocarditis present</t>
  </si>
  <si>
    <t>Persistent</t>
  </si>
  <si>
    <t>Permanent</t>
  </si>
  <si>
    <t>Opens eyes spontaneously</t>
  </si>
  <si>
    <t>Standard units per week</t>
  </si>
  <si>
    <t>Do you have a pacemaker or defibrillator?</t>
  </si>
  <si>
    <t>Pacemaker type</t>
  </si>
  <si>
    <t>PCI_with_stent=Yes</t>
  </si>
  <si>
    <t>Respiratory - Other</t>
  </si>
  <si>
    <t>Pacemaker_or_ICD = Yes</t>
  </si>
  <si>
    <t>Peritoneal dialysis</t>
  </si>
  <si>
    <t>Difficulty in communication</t>
  </si>
  <si>
    <t>Physical exam - Level of Consciousness</t>
  </si>
  <si>
    <t>Do you smoke now?</t>
  </si>
  <si>
    <t>Assessment and Plan - NPO Status</t>
  </si>
  <si>
    <t>Wilson_Jaw_movement</t>
  </si>
  <si>
    <t>ACS date occurred</t>
  </si>
  <si>
    <t>ACS = Yes</t>
  </si>
  <si>
    <t>How tall are you (in centimeters)?</t>
  </si>
  <si>
    <t>Cigarettes / day average (current)</t>
  </si>
  <si>
    <t>Assessment and Plan - Case Cancelled</t>
  </si>
  <si>
    <t>Consultations,Completed,,</t>
  </si>
  <si>
    <t>Heart_failure_right_heart</t>
  </si>
  <si>
    <t>Mouth opening / Jaw protrusion (for Wilson Score)</t>
  </si>
  <si>
    <t>Do you have cancer or is this a possibility?</t>
  </si>
  <si>
    <t>General - Gestational Age</t>
  </si>
  <si>
    <t>Anesthesia_technique_planned</t>
  </si>
  <si>
    <t>Have you ever been a smoker?</t>
  </si>
  <si>
    <t>Anaesthesia technique planned</t>
  </si>
  <si>
    <t>Objection or limitation to receiving blood products</t>
  </si>
  <si>
    <t>Rheumatologic - Other</t>
  </si>
  <si>
    <t>Have you had a chest x-ray in the last year?</t>
  </si>
  <si>
    <t>Have you had lung function tests in the last year?</t>
  </si>
  <si>
    <t>How many standard drinks would you have a week?</t>
  </si>
  <si>
    <t>General - Medications Detail - Medispan Code</t>
  </si>
  <si>
    <t>Insertion of drug coated stent (procedure)</t>
  </si>
  <si>
    <t>Chronic obstructive lung disease (disorder)</t>
  </si>
  <si>
    <t>T</t>
  </si>
  <si>
    <t>Physical Exam - Weight (kg)</t>
  </si>
  <si>
    <t>Cerebral palsy</t>
  </si>
  <si>
    <t>3: Severe</t>
  </si>
  <si>
    <t>Invesigation_Lab_Results=Yes</t>
  </si>
  <si>
    <t>Thoracic aortic</t>
  </si>
  <si>
    <t>Chronic atrial fibrillation (disorder)</t>
  </si>
  <si>
    <t>Moderate</t>
  </si>
  <si>
    <t>Severe</t>
  </si>
  <si>
    <t>None/Mild/Moderate/Severe</t>
  </si>
  <si>
    <t>Class I</t>
  </si>
  <si>
    <t>Class II</t>
  </si>
  <si>
    <t>Other investigations required</t>
  </si>
  <si>
    <t>Patient History,Liver,,</t>
  </si>
  <si>
    <t>Current opioid use</t>
  </si>
  <si>
    <t>0 At risk: Normal PFTs</t>
  </si>
  <si>
    <t>Pain - Opioid 24 Hour Morphine Eq</t>
  </si>
  <si>
    <t>Physical Exam - Body Surface Area</t>
  </si>
  <si>
    <t>Platelets</t>
  </si>
  <si>
    <t>4 Very Severe: FEV1 &lt; 30% predicted</t>
  </si>
  <si>
    <t>General - Previous Intraop Record Information</t>
  </si>
  <si>
    <t>Other liver disease</t>
  </si>
  <si>
    <t>List the medicine, dose and frequency</t>
  </si>
  <si>
    <t>Other renal disease</t>
  </si>
  <si>
    <t>Validation_criteria</t>
  </si>
  <si>
    <t>Hemodialysis</t>
    <phoneticPr fontId="31" type="noConversion"/>
  </si>
  <si>
    <t>Do you have any kidney disease or kidney failure?</t>
  </si>
  <si>
    <t>Hypotension</t>
  </si>
  <si>
    <t>Premature_Delivery=Yes</t>
  </si>
  <si>
    <t>Childhood_infectious_disease</t>
  </si>
  <si>
    <t>Do you take any medicines including inhalers, patches or creams?</t>
  </si>
  <si>
    <t>"-2 Light sedation"</t>
  </si>
  <si>
    <t>No</t>
  </si>
  <si>
    <t>All</t>
  </si>
  <si>
    <t>Patient_Gender = Female and Patient_age &gt; 14 and Patient_age &lt; 45</t>
  </si>
  <si>
    <t>Are you breastfeeding?</t>
  </si>
  <si>
    <t>Currently pregnancy</t>
  </si>
  <si>
    <t>A</t>
  </si>
  <si>
    <t>Have you been diagnosed with thyroid problems?</t>
  </si>
  <si>
    <t>If we need to contact you, what is your preferred contact?</t>
  </si>
  <si>
    <t>First name</t>
  </si>
  <si>
    <t>Assessment and Plan - NPO since</t>
  </si>
  <si>
    <t>Physical Exam - BP Sys</t>
  </si>
  <si>
    <t>Renal / Urologic - Tumor</t>
  </si>
  <si>
    <t>Urology</t>
  </si>
  <si>
    <t>calculated GCS_E + GCS_V + GCS_M</t>
  </si>
  <si>
    <t>Surgical_specialities</t>
  </si>
  <si>
    <t>When was the first day of your most recent period?</t>
  </si>
  <si>
    <t>Have you had a cold, flu or upper respiratory infection in the last 6 weeks?</t>
  </si>
  <si>
    <t>General - Medications - Infusions</t>
  </si>
  <si>
    <t>Tricuspid</t>
  </si>
  <si>
    <t>B</t>
  </si>
  <si>
    <t>C</t>
  </si>
  <si>
    <t>None</t>
  </si>
  <si>
    <t>Mumps</t>
  </si>
  <si>
    <t>Fall in blood pressure</t>
  </si>
  <si>
    <t>Rubella</t>
  </si>
  <si>
    <t>Address (observable entity)</t>
  </si>
  <si>
    <t>Allergy_reaction_clinician</t>
  </si>
  <si>
    <t>Rash</t>
  </si>
  <si>
    <t>Cervical</t>
  </si>
  <si>
    <t>ASD</t>
  </si>
  <si>
    <t>VSD</t>
  </si>
  <si>
    <t>Valve_surgery_type</t>
  </si>
  <si>
    <t>Aortic coarctation</t>
  </si>
  <si>
    <t>Endocrine</t>
  </si>
  <si>
    <t>Renal</t>
  </si>
  <si>
    <t>Class 2</t>
  </si>
  <si>
    <t>Plastic</t>
  </si>
  <si>
    <t>4 to 7</t>
  </si>
  <si>
    <t>American Society of Anesthesiologists physical status class 3 (finding)</t>
  </si>
  <si>
    <t>Allergies=Yes</t>
  </si>
  <si>
    <t>Trouble breathing</t>
  </si>
  <si>
    <t>Breathing difficulty</t>
  </si>
  <si>
    <t>Estimated blood loss (observable entity)</t>
  </si>
  <si>
    <t>Coronary angiogram performed</t>
  </si>
  <si>
    <t>Coronary angiogram date</t>
  </si>
  <si>
    <t>7-10 METS</t>
  </si>
  <si>
    <t>Ophthalmic</t>
  </si>
  <si>
    <t>Neurosurgery</t>
  </si>
  <si>
    <t>What was the reaction?</t>
  </si>
  <si>
    <t>Cervical spine problem</t>
  </si>
  <si>
    <t>Airway - Cervical spine</t>
  </si>
  <si>
    <t>Mallampati_unspecified</t>
  </si>
  <si>
    <t>Upper respiratory infection</t>
  </si>
  <si>
    <t xml:space="preserve">Other Musculoskeletal </t>
  </si>
  <si>
    <t>Studies - LV Ejection Fraction Interpretation</t>
  </si>
  <si>
    <t>Moderate persistent</t>
  </si>
  <si>
    <t>Severe persistent</t>
  </si>
  <si>
    <t>ACS type</t>
  </si>
  <si>
    <t>ACS_Type</t>
  </si>
  <si>
    <t>Diastolic BP</t>
  </si>
  <si>
    <t>Obeys commands</t>
  </si>
  <si>
    <t>Makes no movements</t>
  </si>
  <si>
    <t>Are there medicines you can't take because of side effects?</t>
  </si>
  <si>
    <t>AF_pattern</t>
  </si>
  <si>
    <t>Studies - Cath date</t>
  </si>
  <si>
    <t>Mouth opening decreased?</t>
  </si>
  <si>
    <t>Abnormal flexion to painful stimuli</t>
  </si>
  <si>
    <t>Dental_status</t>
  </si>
  <si>
    <t>Atrial fibrillation (disorder)</t>
  </si>
  <si>
    <t>Carotid artery stenosis (disorder)</t>
  </si>
  <si>
    <t>American Society of Anesthesiologists physical status class 5 (finding)</t>
  </si>
  <si>
    <t>Previous_PCI = Yes</t>
  </si>
  <si>
    <t>Jaw movement for Wilson Score</t>
  </si>
  <si>
    <t>Craniofacial abnormalities</t>
  </si>
  <si>
    <t>Other investigations required?</t>
  </si>
  <si>
    <t>Lab results available</t>
  </si>
  <si>
    <t>Peripheral vascular disorders</t>
  </si>
  <si>
    <t>How many heart attacks have you had?</t>
  </si>
  <si>
    <t>Protruding maxillary incisors (Wilson score)</t>
  </si>
  <si>
    <t>Yes</t>
  </si>
  <si>
    <t>Finding of sodium level (finding)</t>
  </si>
  <si>
    <t>Coronary angriogram result</t>
  </si>
  <si>
    <t>If a blood transfusion was required, is there any reason you couldn't have blood?</t>
  </si>
  <si>
    <t>Has an anesthetist ever told you that that it is difficult to put a tube in your windpipe or that you have a difficult airway?</t>
  </si>
  <si>
    <t>Valvular_disease_type</t>
  </si>
  <si>
    <t>Any answer</t>
  </si>
  <si>
    <t>Endocarditis past</t>
  </si>
  <si>
    <t>Intubated</t>
  </si>
  <si>
    <t>Investigations_CXR_Performed=Yes</t>
  </si>
  <si>
    <t>Inhalational</t>
  </si>
  <si>
    <t>Intravenous</t>
  </si>
  <si>
    <t>High risk procedure</t>
  </si>
  <si>
    <t>S4</t>
  </si>
  <si>
    <t>Echocardiography performed</t>
  </si>
  <si>
    <t>IDDM</t>
  </si>
  <si>
    <t>Have you ever had an echocardiogram or ultrasound of your heart?</t>
  </si>
  <si>
    <t>No plan made</t>
  </si>
  <si>
    <t>Lee_Risk_Factors</t>
  </si>
  <si>
    <t>Induction_planned</t>
  </si>
  <si>
    <t>Past operation list</t>
  </si>
  <si>
    <t>Risks discussed with patient</t>
  </si>
  <si>
    <t>International normalized ratio (observable entity)</t>
  </si>
  <si>
    <t>4: Very severe</t>
  </si>
  <si>
    <t>Heart_sounds</t>
  </si>
  <si>
    <t>Diastolic murmur</t>
  </si>
  <si>
    <t>No sounds</t>
  </si>
  <si>
    <t>Don't know</t>
  </si>
  <si>
    <t>Is there any history of wheeze or asthma?</t>
  </si>
  <si>
    <t>Glasgow_Coma_Score_is_15=No</t>
  </si>
  <si>
    <t>Decompensated cardiac failure (disorder)</t>
  </si>
  <si>
    <t>"+3 Very agitated"</t>
  </si>
  <si>
    <t>24 hour opioid use - morphine equivalent</t>
  </si>
  <si>
    <t>Pain - Opioid Medications</t>
  </si>
  <si>
    <t>Investigations_Lab_Results_INR</t>
  </si>
  <si>
    <t>Cardiovascular - Visceral Arterial Disease</t>
  </si>
  <si>
    <t>Do light work around the house like dusting or washing dishes / strip and make a bed / mop floors / hang washed clothes/ walk down a flight of stairs</t>
  </si>
  <si>
    <t>Specific or particular risks discussed</t>
  </si>
  <si>
    <t>Question used in patient assessment</t>
  </si>
  <si>
    <t>Does the patient have any developmental delay?</t>
  </si>
  <si>
    <t>Date of birth (observable entity)</t>
  </si>
  <si>
    <t>Disease (disorder)</t>
  </si>
  <si>
    <t>Bronchospasm</t>
  </si>
  <si>
    <t>Snomed code</t>
  </si>
  <si>
    <t>Required_field</t>
  </si>
  <si>
    <t>Congenital heart disease (disorder)</t>
  </si>
  <si>
    <t>Congestive heart failure (disorder)</t>
  </si>
  <si>
    <t>equals A or B or C</t>
  </si>
  <si>
    <t>Patient History, Planned Procedure</t>
  </si>
  <si>
    <t>Briefly awakens with eye contact to voice (&lt;10 seconds)</t>
  </si>
  <si>
    <t>"-3 Moderate sedation"</t>
  </si>
  <si>
    <t>Disorder of endocrine system (disorder)</t>
  </si>
  <si>
    <t>Do you have any liver disease?</t>
  </si>
  <si>
    <t>Medicare card patient identifier</t>
  </si>
  <si>
    <t>Integer</t>
  </si>
  <si>
    <t>Abnormal (qualifier value)</t>
  </si>
  <si>
    <t>Other neurological disorders</t>
  </si>
  <si>
    <t>Preferred_contact</t>
  </si>
  <si>
    <t>Respiratory - Mechanical Ventilation - Rate Set</t>
  </si>
  <si>
    <t>Patient number on the medicare card</t>
  </si>
  <si>
    <t>Diphtheria</t>
  </si>
  <si>
    <t>Chickenpox</t>
  </si>
  <si>
    <t>Whooping cough</t>
  </si>
  <si>
    <t>Pregnancy_Current = Yes</t>
  </si>
  <si>
    <t>What is the due date?</t>
  </si>
  <si>
    <t>Unknown</t>
  </si>
  <si>
    <t>Creatinine_units</t>
  </si>
  <si>
    <t>mmol/l</t>
  </si>
  <si>
    <t>4-7 METS</t>
  </si>
  <si>
    <t>Pregnancy_Current = Unknown or Pregnancy_Current =  Possible</t>
  </si>
  <si>
    <t>Other musculoskeletal findings</t>
  </si>
  <si>
    <t>Action status unknown (qualifier value)</t>
  </si>
  <si>
    <t>Transposition of great arteries</t>
  </si>
  <si>
    <t>Acute ST segment elevation myocardial infarction (disorder)</t>
  </si>
  <si>
    <t>Physical Exam - Ideal Body Weight (%)</t>
  </si>
  <si>
    <t>History of difficult intubation</t>
  </si>
  <si>
    <t>Snorer</t>
  </si>
  <si>
    <t>Physical Exam - Height (in)</t>
  </si>
  <si>
    <t>Opens eyes in response to voice</t>
  </si>
  <si>
    <t>Pulse Rate</t>
  </si>
  <si>
    <t>Investigations_Coronary_Angio_Performed</t>
  </si>
  <si>
    <t>Cervical_spine_disorder</t>
  </si>
  <si>
    <t>Carer address</t>
  </si>
  <si>
    <t>Gastroenterology</t>
  </si>
  <si>
    <t>Psychiatry</t>
  </si>
  <si>
    <t>Cardiogenic shock</t>
  </si>
  <si>
    <t>Musculoskeletal_Other</t>
  </si>
  <si>
    <t>Misc - ENT symptoms</t>
  </si>
  <si>
    <t>Other imaging performed</t>
  </si>
  <si>
    <t>Pulmonary</t>
  </si>
  <si>
    <t>Mild persistent</t>
  </si>
  <si>
    <t>Date of assessment</t>
  </si>
  <si>
    <t>Datestamp</t>
  </si>
  <si>
    <t>Poor nutritional status</t>
  </si>
  <si>
    <t>Normal_or_not</t>
  </si>
  <si>
    <t>Abnormal</t>
  </si>
  <si>
    <t>Withdrawal from painful stimuli</t>
  </si>
  <si>
    <t>Localizes painful stimuli</t>
  </si>
  <si>
    <t>Guardian_Email</t>
  </si>
  <si>
    <t>Consent_Pre-op.net_anonymous_research</t>
    <phoneticPr fontId="31" type="noConversion"/>
  </si>
  <si>
    <t>Guardian Email</t>
    <phoneticPr fontId="31" type="noConversion"/>
  </si>
  <si>
    <t>Option list</t>
  </si>
  <si>
    <t>Past history of procedure (situation)</t>
  </si>
  <si>
    <t>Acute Coronary Syndrome</t>
  </si>
  <si>
    <t>ACS_type</t>
  </si>
  <si>
    <t>Text</t>
  </si>
  <si>
    <t>Finding of creatinine level (finding)</t>
  </si>
  <si>
    <t>Guardian_Address</t>
    <phoneticPr fontId="31" type="noConversion"/>
  </si>
  <si>
    <t>Free text length</t>
  </si>
  <si>
    <t>Details option</t>
  </si>
  <si>
    <t>Input type</t>
  </si>
  <si>
    <t>Electrocardiographic monitoring (procedure)</t>
  </si>
  <si>
    <t>Patient with cardiac pacemaker (finding)</t>
  </si>
  <si>
    <t>Type (attribute)</t>
  </si>
  <si>
    <t>Patient History, Paediatric, Neurological</t>
  </si>
  <si>
    <t>Finding of bicarbonate level (finding)</t>
  </si>
  <si>
    <t>SQRT  ( (Height_measured * Weight_measured) / 3600 )</t>
  </si>
  <si>
    <t>Assessment and Plan - Anesthesia Technique</t>
  </si>
  <si>
    <t>Missing teeth</t>
  </si>
  <si>
    <t>Anticoagulation_current</t>
  </si>
  <si>
    <t>Cardiovascular - Functional Capacity</t>
  </si>
  <si>
    <t>Tobacco_Ever = Yes</t>
  </si>
  <si>
    <t>Wheeze</t>
  </si>
  <si>
    <t>ECG result</t>
  </si>
  <si>
    <t>Cerebrovascular accident (disorder)</t>
  </si>
  <si>
    <t>Investigations_PFT_Performed = Yes</t>
  </si>
  <si>
    <t>Pulmonary function test date</t>
  </si>
  <si>
    <t>Wilson_receding_mandible</t>
  </si>
  <si>
    <t>Inspired oxygen percentage</t>
  </si>
  <si>
    <t>Invesigations_ECG_Performed=Yes</t>
  </si>
  <si>
    <t>Assessment and Plan - Difficult Vascular Access anticipated</t>
  </si>
  <si>
    <t>Lung_sounds</t>
  </si>
  <si>
    <t>Do you use a CPAP machine?</t>
  </si>
  <si>
    <t>S3</t>
  </si>
  <si>
    <t>Crackles</t>
  </si>
  <si>
    <t>Oriented, converses normally</t>
  </si>
  <si>
    <t>Renal impairment (Creatinine &gt; 177umol/l)</t>
  </si>
  <si>
    <t>Abnormal S2</t>
  </si>
  <si>
    <t>Walk inside the house / walk a block or two on level ground at 5kph</t>
  </si>
  <si>
    <t>Prothrombin time</t>
  </si>
  <si>
    <t>Sodium</t>
  </si>
  <si>
    <t>Potassium</t>
  </si>
  <si>
    <t>Current (qualifier value)</t>
  </si>
  <si>
    <t>Diabetic renal disease (disorder)</t>
  </si>
  <si>
    <t>Glasgow_Coma_Score_is_15 = No</t>
  </si>
  <si>
    <t>Anesthesia_technique</t>
  </si>
  <si>
    <t>Current_24_hour_opioid_use</t>
  </si>
  <si>
    <t>Lab results date</t>
  </si>
  <si>
    <t>Investigations_Lab_Results_Hb</t>
  </si>
  <si>
    <t>Hb</t>
  </si>
  <si>
    <t>Dialysis=Yes</t>
  </si>
  <si>
    <t>Movement or eye opening to voice (but no eye contact)</t>
  </si>
  <si>
    <t>"-4 Deep sedation"</t>
  </si>
  <si>
    <t>Systolic murmur</t>
  </si>
  <si>
    <t>Abnormal S1</t>
  </si>
  <si>
    <t>Mild (qualifier value)</t>
  </si>
  <si>
    <t>Dependence on dialysis due to end stage renal disease (finding)</t>
  </si>
  <si>
    <t>Investigations, Results</t>
  </si>
  <si>
    <t>Renal dialysis</t>
  </si>
  <si>
    <t>Renal_Failure=Yes</t>
  </si>
  <si>
    <t>Date of procedure (observable entity)</t>
  </si>
  <si>
    <t>Loudness of heart sounds (observable entity)</t>
  </si>
  <si>
    <t>Known (qualifier value)</t>
  </si>
  <si>
    <t>Known absent (qualifier value)</t>
  </si>
  <si>
    <t>To be stopped (qualifier value)</t>
  </si>
  <si>
    <t>Walk down a flight of stairs</t>
    <phoneticPr fontId="31" type="noConversion"/>
  </si>
  <si>
    <t>Do you have any allergies (including medicines, latex rubber, tapes or food)?</t>
    <phoneticPr fontId="31" type="noConversion"/>
  </si>
  <si>
    <t>Severe Persistent Daily Symptoms FEV1 &lt; 60%</t>
  </si>
  <si>
    <t>Severe Persistent</t>
  </si>
  <si>
    <t>Complication of anesthesia (disorder)</t>
  </si>
  <si>
    <t>Social security number (observable entity)</t>
  </si>
  <si>
    <t>Anxious but movements not aggressive vigorous</t>
  </si>
  <si>
    <t>"0 Alert and Calm"</t>
  </si>
  <si>
    <t>"-1 Drowsy"</t>
  </si>
  <si>
    <t>Allergy_reaction_patient</t>
  </si>
  <si>
    <t>Investigations_Lab_Results_Urea</t>
  </si>
  <si>
    <t>Respiratory - Mechanical Ventilation - Pressure Limit</t>
  </si>
  <si>
    <t>What are you allergic to?  What happens when you have it?</t>
  </si>
  <si>
    <t>Awareness</t>
  </si>
  <si>
    <t>Acute_heart_failure</t>
  </si>
  <si>
    <t>Sedation</t>
  </si>
  <si>
    <t>PONV</t>
  </si>
  <si>
    <t>Orodental injury</t>
  </si>
  <si>
    <t>No response to voice, but movement or eye opening to physical stimulation</t>
  </si>
  <si>
    <t>"-5 Unrousable"</t>
  </si>
  <si>
    <t>Other qualifiers</t>
  </si>
  <si>
    <t>Class 2: Moderate exertion, walking quickly, cold, wind or stress</t>
  </si>
  <si>
    <t>CVA with recovery</t>
  </si>
  <si>
    <t>Fully Specified Name</t>
  </si>
  <si>
    <t>Activated partial thromboplastin time finding (finding)</t>
  </si>
  <si>
    <t>Acute coronary syndrome (disorder)</t>
  </si>
  <si>
    <t>Severe heart failure</t>
  </si>
  <si>
    <t>Class 4: At rest or minimal exertion</t>
  </si>
  <si>
    <t>Acute myocardial infarction (disorder)</t>
  </si>
  <si>
    <t>Adverse reaction to drug (disorder)</t>
  </si>
  <si>
    <t>Mid thoracic</t>
  </si>
  <si>
    <t>Low thoracic</t>
  </si>
  <si>
    <t>Carer E-mail address</t>
  </si>
  <si>
    <t>Preoperative evaluation, anesthesia (procedure)</t>
  </si>
  <si>
    <t>Orthopedic</t>
  </si>
  <si>
    <t>First episode</t>
  </si>
  <si>
    <t>Mallampati</t>
  </si>
  <si>
    <t>Studies - Cath Interpretation</t>
  </si>
  <si>
    <t>After (attribute)</t>
  </si>
  <si>
    <t>Exercise tolerance (observable entity)</t>
  </si>
  <si>
    <t>Expectation context (qualifier value)</t>
  </si>
  <si>
    <t>integer</t>
  </si>
  <si>
    <t>Weight_measured / (Height_measured/100)^2</t>
  </si>
  <si>
    <t>Does not open eyes</t>
  </si>
  <si>
    <t>Carer's preferred contact method</t>
  </si>
  <si>
    <t>Valvular heart disease type</t>
  </si>
  <si>
    <t>Body surface area (calculated)</t>
  </si>
  <si>
    <t>Electrocardiogram finding (finding)</t>
  </si>
  <si>
    <t>Have you ever had an irregular pulse or arrhythmia?</t>
  </si>
  <si>
    <t>Emergency (qualifier value)</t>
  </si>
  <si>
    <t>Invesigation_Lab_Results = Yes</t>
  </si>
  <si>
    <t>Postoperative nausea and vomiting (disorder)</t>
  </si>
  <si>
    <t>Please bring the results to hospital with you.</t>
    <phoneticPr fontId="31" type="noConversion"/>
  </si>
  <si>
    <t>Conditions for display</t>
  </si>
  <si>
    <t>Guardian_Address</t>
  </si>
  <si>
    <t>Body mass index (observable entity)</t>
  </si>
  <si>
    <t>Causative agent (attribute)</t>
  </si>
  <si>
    <t>Extension to painful stimuli</t>
  </si>
  <si>
    <t>Post-streptococcal disorder (disorder)</t>
  </si>
  <si>
    <t>Parent mobile telephone</t>
    <phoneticPr fontId="31" type="noConversion"/>
  </si>
  <si>
    <t>Procedure on heart valve (procedure)</t>
  </si>
  <si>
    <t>Have you had any spinal cord injuries resulting in weakness or numbness?</t>
    <phoneticPr fontId="31" type="noConversion"/>
  </si>
  <si>
    <t>BMI (calculated)</t>
  </si>
  <si>
    <t>Calculated</t>
  </si>
  <si>
    <t>Have you had blood tests in the last year?</t>
  </si>
  <si>
    <t>Lab resuts date</t>
  </si>
  <si>
    <t>Renal impairment</t>
  </si>
  <si>
    <t>Do you have any other medical problems not already listed?</t>
  </si>
  <si>
    <t>Respiratory sounds (observable entity)</t>
  </si>
  <si>
    <t>In the past (qualifier value)</t>
  </si>
  <si>
    <t>Diet controlled</t>
  </si>
  <si>
    <t>Percutaneous transluminal coronary angioplasty (procedure)</t>
  </si>
  <si>
    <t>Peripheral vascular disease (disorder)</t>
  </si>
  <si>
    <t>Alcohol consumption</t>
  </si>
  <si>
    <t>Decreased thyromental distance (&lt; 6cm or short)</t>
  </si>
  <si>
    <t>Dental examination</t>
  </si>
  <si>
    <t>Cerebrovascular disease (disorder)</t>
  </si>
  <si>
    <t>1: Mild</t>
  </si>
  <si>
    <t>Upper Airway Infection</t>
  </si>
  <si>
    <t>0: At risk</t>
  </si>
  <si>
    <t>Creatinine units</t>
  </si>
  <si>
    <t>Recent ECG</t>
  </si>
  <si>
    <t>Confused, disoriented</t>
  </si>
  <si>
    <t>Inflammatory disease of liver (disorder)</t>
  </si>
  <si>
    <t>2 Moderate: FEV1 50-80% predicted</t>
  </si>
  <si>
    <t>Date of event (observable entity)</t>
  </si>
  <si>
    <t>Have you ever had seizures or epilepsy?</t>
  </si>
  <si>
    <t>Consent status (finding)</t>
  </si>
  <si>
    <t>Consultation (procedure)</t>
  </si>
  <si>
    <t>Laboratory test (procedure)</t>
  </si>
  <si>
    <t>Length of body (observable entity)</t>
  </si>
  <si>
    <t>Date of last episode of disorder (observable entity)</t>
  </si>
  <si>
    <t>Investigations_Lab_Results_Date</t>
  </si>
  <si>
    <t>Ability to communicate (observable entity)</t>
  </si>
  <si>
    <t>Description</t>
  </si>
  <si>
    <t>Unstable Angina</t>
  </si>
  <si>
    <t>Non-STEMI</t>
  </si>
  <si>
    <t>STEMI</t>
  </si>
  <si>
    <t>Incomprehensible sounds</t>
  </si>
  <si>
    <t>Current or specified time (qualifier value)</t>
  </si>
  <si>
    <t>Date (attribute)</t>
  </si>
  <si>
    <t>Do you have any heartburn, reflux or hiatus hernia?</t>
  </si>
  <si>
    <t>Unknown</t>
    <phoneticPr fontId="31" type="noConversion"/>
  </si>
  <si>
    <t>Parent's preferred contact method</t>
    <phoneticPr fontId="31" type="noConversion"/>
  </si>
  <si>
    <t>Infectious disease of heart (disorder)</t>
  </si>
  <si>
    <t>Intracranial aneurysm (disorder)</t>
  </si>
  <si>
    <t>Patient_DOB - current date &lt; 14 years  OR Patient_Age&lt;14</t>
  </si>
  <si>
    <t>Have you ever had a definite diagnosis of cancer?</t>
    <phoneticPr fontId="31" type="noConversion"/>
  </si>
  <si>
    <t>Guardian home telephone</t>
    <phoneticPr fontId="31" type="noConversion"/>
  </si>
  <si>
    <t>Parent E-mail address</t>
  </si>
  <si>
    <t>Measurement of respiratory function (procedure)</t>
  </si>
  <si>
    <t>Metal stent (physical object)</t>
  </si>
  <si>
    <t>Smoker (finding)</t>
  </si>
  <si>
    <t>Known possible (qualifier value)</t>
  </si>
  <si>
    <t>Please select the boxes if you have had any of these neurological problems?</t>
    <phoneticPr fontId="31" type="noConversion"/>
  </si>
  <si>
    <t>Diabetes_treatment</t>
    <phoneticPr fontId="31" type="noConversion"/>
  </si>
  <si>
    <t>Mild chronic obstructive pulmonary disease (disorder)</t>
  </si>
  <si>
    <t>Guardian's preferred contact method</t>
    <phoneticPr fontId="31" type="noConversion"/>
  </si>
  <si>
    <t>Disorder of hematopoietic cell proliferation (disorder)</t>
  </si>
  <si>
    <t>"+2 Agitated"</t>
  </si>
  <si>
    <t>Dependence on renal dialysis (finding)</t>
  </si>
  <si>
    <t>Patient_Age &lt; 5</t>
  </si>
  <si>
    <t>Currently breastfeeding</t>
  </si>
  <si>
    <t>No response to voice or physical stimulation</t>
  </si>
  <si>
    <t>Do you have high blood pressure or are you on treatment for high blood pressure?</t>
    <phoneticPr fontId="31" type="noConversion"/>
  </si>
  <si>
    <t>7. Participate in strenuous sports like swimming, football, basketball, skiing</t>
  </si>
  <si>
    <t>Have there ever been any concern about developmental problems or delay?</t>
  </si>
  <si>
    <t>Guardian_Name</t>
  </si>
  <si>
    <t>all</t>
  </si>
  <si>
    <t>Oxygen therapy (procedure)</t>
  </si>
  <si>
    <t>Temporal context</t>
  </si>
  <si>
    <t>Person referred to</t>
  </si>
  <si>
    <t>Patient telephone number (observable entity)</t>
  </si>
  <si>
    <t>Esophageal reflux finding (finding)</t>
  </si>
  <si>
    <t>Death</t>
  </si>
  <si>
    <t>Backache</t>
  </si>
  <si>
    <t>Class 4</t>
  </si>
  <si>
    <t>ASA_status</t>
  </si>
  <si>
    <t>Previous/Past</t>
  </si>
  <si>
    <t>Intermittent</t>
  </si>
  <si>
    <t>Ex-smoker (finding)</t>
  </si>
  <si>
    <t>Patient History, Neurological</t>
  </si>
  <si>
    <t>date</t>
  </si>
  <si>
    <t>Pattern of alcohol consumption through week (observable entity)</t>
  </si>
  <si>
    <t>Percutaneous coronary intervention (procedure)</t>
  </si>
  <si>
    <t>ENT</t>
  </si>
  <si>
    <t>Opens eyes in response to painful stimuli</t>
  </si>
  <si>
    <t>Heart disease (disorder)</t>
  </si>
  <si>
    <t>Alcohol intake (observable entity)</t>
  </si>
  <si>
    <t>Heart_failure = Yes</t>
  </si>
  <si>
    <t>NYHA_Class</t>
  </si>
  <si>
    <t>Lumbar or lower</t>
  </si>
  <si>
    <t>if Exercise_tolerance_METS &lt;4</t>
  </si>
  <si>
    <t>Done (qualifier value)</t>
  </si>
  <si>
    <t>Cerebral aneurysm</t>
  </si>
  <si>
    <t>Cerebral AV malformation</t>
  </si>
  <si>
    <t>Aortic</t>
  </si>
  <si>
    <t>How much do you weigh (in kilograms)?</t>
  </si>
  <si>
    <t>Right Heart failure</t>
  </si>
  <si>
    <t>Do heavy work around the house like scrubbing floors or move heavy furniture / participate in moderate activity like golf, bowling, dancing, tennis or throwing a ball</t>
  </si>
  <si>
    <t>Disorder of lung (disorder)</t>
  </si>
  <si>
    <t>Endocarditis (disorder)</t>
  </si>
  <si>
    <t>Evaluation procedure (procedure)</t>
  </si>
  <si>
    <t>Weakness</t>
  </si>
  <si>
    <t>Dyspnea, class IV (finding)</t>
  </si>
  <si>
    <t>Are the contact details for the guardian the same as the patient's contact details?</t>
    <phoneticPr fontId="31" type="noConversion"/>
  </si>
  <si>
    <t>Patient History, General</t>
  </si>
  <si>
    <t>if ACS = not no or unknown</t>
  </si>
  <si>
    <t>Pacemaker observable (observable entity)</t>
  </si>
  <si>
    <t>History_of_arrhythmia = Y</t>
  </si>
  <si>
    <t>Acute heart failure (disorder)</t>
  </si>
  <si>
    <t>Patient History, Functional Status</t>
  </si>
  <si>
    <t>etiology</t>
  </si>
  <si>
    <t>Airway, Examination</t>
  </si>
  <si>
    <t>Consent_Anesthetist_Quality_Assurance</t>
    <phoneticPr fontId="31" type="noConversion"/>
  </si>
  <si>
    <t>Rheumatoid arthritis (disorder)</t>
  </si>
  <si>
    <t>Smoker, current</t>
  </si>
  <si>
    <t>Body surface area (observable entity)</t>
  </si>
  <si>
    <t>Finding of urea level (finding)</t>
  </si>
  <si>
    <t>Mouth_Opening</t>
  </si>
  <si>
    <t>Body height measure (observable entity)</t>
  </si>
  <si>
    <t>Finding of length of gestation (finding)</t>
  </si>
  <si>
    <t>Recent</t>
    <phoneticPr fontId="31" type="noConversion"/>
  </si>
  <si>
    <t>All</t>
    <phoneticPr fontId="31" type="noConversion"/>
  </si>
  <si>
    <t>Pacemaker details</t>
  </si>
  <si>
    <t>Platelet estimate (procedure)</t>
  </si>
  <si>
    <t>Finding of potassium level (finding)</t>
  </si>
  <si>
    <t>First episode (qualifier value)</t>
  </si>
  <si>
    <t>Fluid restriction (procedure)</t>
  </si>
  <si>
    <t>1 Mild: FEV1/FVC &lt; 70%, FEV1 &gt; 80% predicted</t>
  </si>
  <si>
    <t>Invesigation_Lab_Results_Albumin</t>
  </si>
  <si>
    <t>All</t>
    <phoneticPr fontId="31" type="noConversion"/>
  </si>
  <si>
    <t>Parent_Contact_equals_Patient_Contact=No and Patient_Age &lt; 18</t>
    <phoneticPr fontId="31" type="noConversion"/>
  </si>
  <si>
    <t>Does the child have any hereditary disease or disease from birth?</t>
  </si>
  <si>
    <t>Consent for anesthesia given (finding)</t>
  </si>
  <si>
    <t>Transfusion of blood product (procedure)</t>
  </si>
  <si>
    <t>Current non-smoker (finding)</t>
  </si>
  <si>
    <t>Diagnosis (observable entity)</t>
  </si>
  <si>
    <t>Long-term oxygen therapy (procedure)</t>
  </si>
  <si>
    <t>New York Heart Association Classification - Class II (finding)</t>
  </si>
  <si>
    <t>Neuromuscular disorder</t>
  </si>
  <si>
    <t>"+1 Restless"</t>
  </si>
  <si>
    <t>Cigarette consumption (observable entity)</t>
  </si>
  <si>
    <t>Bronchial hyperactivity</t>
  </si>
  <si>
    <t>MR</t>
  </si>
  <si>
    <t>Tricuspid stenosis</t>
  </si>
  <si>
    <t>TS</t>
  </si>
  <si>
    <t>More than 90 degrees</t>
  </si>
  <si>
    <t>if Congenital_heart_disease = Yes</t>
  </si>
  <si>
    <t>"=90 degrees"</t>
  </si>
  <si>
    <t>Mild Persistent</t>
  </si>
  <si>
    <t>American Society of Anesthesiologists physical status class 6 (finding)</t>
  </si>
  <si>
    <t>Transient ischemic attack (disorder)</t>
  </si>
  <si>
    <t>Cigarette pack-years (observable entity)</t>
  </si>
  <si>
    <t>3. Walk inside the house / walk a block or two on level ground at 5kph</t>
  </si>
  <si>
    <t>Systolic blood pressure (observable entity)</t>
  </si>
  <si>
    <t>Tobacco smoking consumption (observable entity)</t>
  </si>
  <si>
    <t>Approx 90 degrees</t>
  </si>
  <si>
    <t>Patient History, Paediatric, General</t>
  </si>
  <si>
    <t>Diabetes_type</t>
    <phoneticPr fontId="31" type="noConversion"/>
  </si>
  <si>
    <t>Hemofiltration</t>
    <phoneticPr fontId="31" type="noConversion"/>
  </si>
  <si>
    <t>Carry a light parcel up stairs without stopping, garden, rake weed, roller skate, dance a fox trot, walk 6km/h on level ground</t>
    <phoneticPr fontId="31" type="noConversion"/>
  </si>
  <si>
    <t>Guardian_Home_Phone</t>
  </si>
  <si>
    <t>Patient History, Paediatric, Cardiac</t>
  </si>
  <si>
    <t>Not fully alert, but has sustained awakening (eye-opening/eye contact) to voice (&gt;10 seconds)</t>
  </si>
  <si>
    <t>Mild to moderate (qualifier value)</t>
  </si>
  <si>
    <t>Surgical procedure (procedure)</t>
  </si>
  <si>
    <t>Physical Examination, General</t>
  </si>
  <si>
    <t>Cirrhosis of liver (disorder)</t>
  </si>
  <si>
    <t>Respiratory function finding (finding)</t>
  </si>
  <si>
    <t>Severity (attribute)</t>
  </si>
  <si>
    <t>GCS (Calculated)</t>
    <phoneticPr fontId="31" type="noConversion"/>
  </si>
  <si>
    <t>ManyOption</t>
  </si>
  <si>
    <t>Thrombophilia (disorder)</t>
  </si>
  <si>
    <t>Y</t>
    <phoneticPr fontId="31" type="noConversion"/>
  </si>
  <si>
    <t>Subject of record (person)</t>
  </si>
  <si>
    <t>Guardian name</t>
    <phoneticPr fontId="31" type="noConversion"/>
  </si>
  <si>
    <t>Respiratory auscultation finding (finding)</t>
  </si>
  <si>
    <t>Standard ECG (procedure)</t>
  </si>
  <si>
    <t>Guardian E-mail address</t>
    <phoneticPr fontId="31" type="noConversion"/>
  </si>
  <si>
    <t>Renal_Failure = Yes</t>
  </si>
  <si>
    <t>Repair of heart valve (procedure)</t>
  </si>
  <si>
    <t>CVA with permanent deficit</t>
  </si>
  <si>
    <t>Carotid stenosis</t>
  </si>
  <si>
    <t>Emergency operation (procedure)</t>
  </si>
  <si>
    <t>Neurology</t>
  </si>
  <si>
    <t>Cardiology</t>
  </si>
  <si>
    <t>Radiology</t>
  </si>
  <si>
    <t>Valve_operated</t>
  </si>
  <si>
    <t>Aortic stenosis</t>
  </si>
  <si>
    <t>AS</t>
  </si>
  <si>
    <t>Below 4</t>
  </si>
  <si>
    <t>Patient History, Cardiovascular</t>
  </si>
  <si>
    <t>Finding of albumin level (finding)</t>
  </si>
  <si>
    <t>Patient work telephone number (observable entity)</t>
  </si>
  <si>
    <t>Patient History, Liver</t>
  </si>
  <si>
    <t>Episodicity (attribute)</t>
  </si>
  <si>
    <t>Vascular</t>
  </si>
  <si>
    <t>Class 3: Walking or mild exertion</t>
  </si>
  <si>
    <t>Class 3</t>
  </si>
  <si>
    <t>Guardian address</t>
    <phoneticPr fontId="31" type="noConversion"/>
  </si>
  <si>
    <t>Neuromuscular diseases</t>
  </si>
  <si>
    <t>"=weight(kg)/height^2(metres)</t>
  </si>
  <si>
    <t>Cardiac complications</t>
  </si>
  <si>
    <t>Guardian_Name</t>
    <phoneticPr fontId="31" type="noConversion"/>
  </si>
  <si>
    <t>6. Do heavy work around the house like scrubbing floors or move heavy furniture / participate in moderate activity like golf, bowling, dancing, tennis or throwing a ball.</t>
  </si>
  <si>
    <t>Patient address (observable entity)</t>
  </si>
  <si>
    <t>Guardian_Contact_equals_Patient_Contact</t>
  </si>
  <si>
    <t>Medication, specify</t>
  </si>
  <si>
    <t>Medication = Yes</t>
  </si>
  <si>
    <t>Drug eluting stent (product)</t>
  </si>
  <si>
    <t>Patient surname (observable entity)</t>
  </si>
  <si>
    <t>Invesigation_Lab_Results</t>
  </si>
  <si>
    <t>Respiratory complications</t>
  </si>
  <si>
    <t>Failure of regional</t>
  </si>
  <si>
    <t>Nerve injury</t>
  </si>
  <si>
    <t>Blindness</t>
  </si>
  <si>
    <t>Brain damage</t>
  </si>
  <si>
    <t>Heart sounds (observable entity)</t>
  </si>
  <si>
    <t>"&gt;90 degrees"</t>
  </si>
  <si>
    <t>Guardian_Preferred_Contact</t>
    <phoneticPr fontId="31" type="noConversion"/>
  </si>
  <si>
    <t>Guardian_Work_Phone</t>
  </si>
  <si>
    <t>Category_Name_Summary_Display</t>
    <phoneticPr fontId="31" type="noConversion"/>
  </si>
  <si>
    <t>OneOption</t>
    <phoneticPr fontId="31" type="noConversion"/>
  </si>
  <si>
    <t>Y</t>
    <phoneticPr fontId="31" type="noConversion"/>
  </si>
  <si>
    <t>alcohol units/week (qualifier value)</t>
  </si>
  <si>
    <t>Administration of anesthesia (procedure)</t>
  </si>
  <si>
    <t>PDPH</t>
  </si>
  <si>
    <t>Disorder of aorta (disorder)</t>
  </si>
  <si>
    <t>Disorder of blood vessel (disorder)</t>
  </si>
  <si>
    <t>Finding of volume of heart sounds (finding)</t>
  </si>
  <si>
    <t>Finding site (attribute)</t>
  </si>
  <si>
    <t>Malignancy_ever = Yes</t>
    <phoneticPr fontId="31" type="noConversion"/>
  </si>
  <si>
    <t>Y_N</t>
    <phoneticPr fontId="31" type="noConversion"/>
  </si>
  <si>
    <t>Invesigation_Lab_Results_One_Year</t>
  </si>
  <si>
    <t>Echocardiography (procedure)</t>
  </si>
  <si>
    <t>Administration of anesthesia AND/OR sedation (procedure)</t>
  </si>
  <si>
    <t>Other endocrine diseases</t>
  </si>
  <si>
    <t>Participate in strenuous sports like swimming, football, basketball, skiing</t>
  </si>
  <si>
    <t>Pulls or removes tube(s) or catheter(s); aggressive</t>
  </si>
  <si>
    <t>CABG</t>
  </si>
  <si>
    <t>Regional - peripheral</t>
  </si>
  <si>
    <t>Class 1: Strenuous exertion</t>
  </si>
  <si>
    <t>Class 1</t>
  </si>
  <si>
    <t>Recent</t>
    <phoneticPr fontId="31" type="noConversion"/>
  </si>
  <si>
    <t>Heart murmur, categorized by intensity (finding)</t>
  </si>
  <si>
    <t>Possible</t>
    <phoneticPr fontId="31" type="noConversion"/>
  </si>
  <si>
    <t>Guardian_Work_Phone</t>
    <phoneticPr fontId="31" type="noConversion"/>
  </si>
  <si>
    <t>Number (qualifier value)</t>
  </si>
  <si>
    <t>Have you ever been diagnosed with heart failure?</t>
  </si>
  <si>
    <t>NYHA dyspnea severity</t>
  </si>
  <si>
    <t>Finding of estimated date of delivery (finding)</t>
  </si>
  <si>
    <t>Neck extension for Wilson score</t>
  </si>
  <si>
    <t>Wilson_protruding_incisors</t>
  </si>
  <si>
    <t>Chest auscultation finding (finding)</t>
  </si>
  <si>
    <t>ECG date</t>
  </si>
  <si>
    <t>Immune hypersensitivity response status (observable entity)</t>
  </si>
  <si>
    <t>5. Climb a flight of stairs / walk up a hill / walk on level ground at 6kph / run a short distance</t>
  </si>
  <si>
    <t>Consultation, Completed</t>
  </si>
  <si>
    <t>Consultation, Requested</t>
  </si>
  <si>
    <t>Sit quietly in a chair</t>
    <phoneticPr fontId="31" type="noConversion"/>
  </si>
  <si>
    <t>Current or past (actual) (qualifier value)</t>
  </si>
  <si>
    <t>Moderate (severity modifier) (qualifier value)</t>
  </si>
  <si>
    <t>Moderate chronic obstructive pulmonary disease (disorder)</t>
  </si>
  <si>
    <t>Statement</t>
    <phoneticPr fontId="31" type="noConversion"/>
  </si>
  <si>
    <t>Work telephone</t>
    <phoneticPr fontId="31" type="noConversion"/>
  </si>
  <si>
    <t>Home</t>
    <phoneticPr fontId="31" type="noConversion"/>
  </si>
  <si>
    <t>Mobile</t>
    <phoneticPr fontId="31" type="noConversion"/>
  </si>
  <si>
    <t>Referral by (observable entity)</t>
  </si>
  <si>
    <t>Moderate to severe (qualifier value)</t>
  </si>
  <si>
    <t>Patient History, Endocrine</t>
  </si>
  <si>
    <t>OneOpton</t>
  </si>
  <si>
    <t>Diagnosis being treated with procedure</t>
  </si>
  <si>
    <t>Mobile telephone</t>
    <phoneticPr fontId="31" type="noConversion"/>
  </si>
  <si>
    <t>Cardiac auscultation finding (finding)</t>
  </si>
  <si>
    <t>Angina, class III (disorder)</t>
  </si>
  <si>
    <t>Moderate Persistent Symptoms daily, FEV1 60-80%</t>
  </si>
  <si>
    <t>Intermittent Symptoms &lt; 2 per week, FEV1 &gt; 80%</t>
  </si>
  <si>
    <t>All</t>
    <phoneticPr fontId="31" type="noConversion"/>
  </si>
  <si>
    <t>Blood coagulation disorder (disorder)</t>
  </si>
  <si>
    <t>Gender (observable entity)</t>
  </si>
  <si>
    <t>Mitral stenosis</t>
  </si>
  <si>
    <t>MS</t>
  </si>
  <si>
    <t>Do you have any arterial disease in your legs?</t>
  </si>
  <si>
    <t>Aortic regurgitation</t>
  </si>
  <si>
    <t>AR</t>
  </si>
  <si>
    <t>HOCM</t>
  </si>
  <si>
    <t>Interincisor gap &lt; 5cm or subluxation &lt; 0</t>
  </si>
  <si>
    <t>Insulin</t>
  </si>
  <si>
    <t>Type 1</t>
  </si>
  <si>
    <t>Type 2</t>
  </si>
  <si>
    <t>Moderate Persistent</t>
  </si>
  <si>
    <t>Kidney disease (disorder)</t>
  </si>
  <si>
    <t>Fluid restriction volume (ml)</t>
  </si>
  <si>
    <t>Person in the family (person)</t>
  </si>
  <si>
    <t xml:space="preserve">Your anesthesiologist participates in quality assurance activities and routinely reviews the quality of their care.  Do you consent for your information to be use in quality assurance activites?  If you say no, your medical care will not be affected at all. </t>
    <phoneticPr fontId="31" type="noConversion"/>
  </si>
  <si>
    <t>Demographic details,Guardian,,</t>
    <phoneticPr fontId="31" type="noConversion"/>
  </si>
  <si>
    <t>Guardian_Preferred_Contact</t>
  </si>
  <si>
    <t xml:space="preserve">Pre-op.net contributes towards medical research into caring for people having surgery.  Anonymised data (data with all identifying features removed) can be contributed from our database.  No information that can be traced back to you is shared.  Do we have your permission to use your anonymised data in research?  If you say no, your medical care will not be affected at all. </t>
    <phoneticPr fontId="31" type="noConversion"/>
  </si>
  <si>
    <t>Patient History, Allergy</t>
  </si>
  <si>
    <t>if Allergy = Y</t>
  </si>
  <si>
    <t>causative agent</t>
  </si>
  <si>
    <t>Question ready for use</t>
  </si>
  <si>
    <t>age &lt; 14</t>
  </si>
  <si>
    <t>General practitioner (GP) practice (qualifier value)</t>
  </si>
  <si>
    <t>Guardian_Email</t>
    <phoneticPr fontId="31" type="noConversion"/>
  </si>
  <si>
    <t>"+4 Combative"</t>
  </si>
  <si>
    <t>Consent to anonymous data use in research</t>
    <phoneticPr fontId="31" type="noConversion"/>
  </si>
  <si>
    <t>What is the reason for having this procedure or operation?</t>
    <phoneticPr fontId="31" type="noConversion"/>
  </si>
  <si>
    <t>Start_of_health_questions</t>
  </si>
  <si>
    <t>Please bring your x-ray with you when you come to hospital.</t>
    <phoneticPr fontId="31" type="noConversion"/>
  </si>
  <si>
    <t xml:space="preserve">Your doctor may need to speak to you prior to your day of surgery.  Which is the best telephone number to contact you? </t>
    <phoneticPr fontId="31" type="noConversion"/>
  </si>
  <si>
    <t>Persistent atrial fibrillation (disorder)</t>
  </si>
  <si>
    <t>Patient History, Respiratory</t>
  </si>
  <si>
    <t>Patient forename (observable entity)</t>
  </si>
  <si>
    <t>Malignancy (ever)</t>
    <phoneticPr fontId="31" type="noConversion"/>
  </si>
  <si>
    <t>Spinal_Cord_Injury = Yes</t>
  </si>
  <si>
    <t>Combative Overtly combative, violent, immediate danger to staff</t>
  </si>
  <si>
    <t>Parent_Name</t>
    <phoneticPr fontId="31" type="noConversion"/>
  </si>
  <si>
    <t>Patient_assessment_completed_by_type=Other</t>
    <phoneticPr fontId="31" type="noConversion"/>
  </si>
  <si>
    <t>Patient History, Side effects</t>
  </si>
  <si>
    <t>Climb a flight of stairs / walk up a hill / walk on level ground at 6kph / run a short distance</t>
  </si>
  <si>
    <t>Possible</t>
  </si>
  <si>
    <t>Regional - neuraxial</t>
  </si>
  <si>
    <t>Patient middle name (observable entity)</t>
  </si>
  <si>
    <t>Atrial_fibrillation = Y</t>
  </si>
  <si>
    <t>Persistent (&gt;1 week or requiring treatment)</t>
    <phoneticPr fontId="31" type="noConversion"/>
  </si>
  <si>
    <t>Difficulty communicating (finding)</t>
  </si>
  <si>
    <t>Comments about Pre-op.net</t>
    <phoneticPr fontId="31" type="noConversion"/>
  </si>
  <si>
    <t>Angina, class IV (disorder)</t>
  </si>
  <si>
    <t>"&lt;90 degrees"</t>
  </si>
  <si>
    <t>severe</t>
  </si>
  <si>
    <t>Severe (severity modifier) (qualifier value)</t>
  </si>
  <si>
    <t>History of - recreational drug use (situation)</t>
  </si>
  <si>
    <t>Which option best descibes how much exercise you can do?</t>
  </si>
  <si>
    <t>Have you ever had angina or a heart attack?</t>
    <phoneticPr fontId="31" type="noConversion"/>
  </si>
  <si>
    <t>Transplantation of heart (procedure)</t>
  </si>
  <si>
    <t>Sit quietly in a chair</t>
    <phoneticPr fontId="31" type="noConversion"/>
  </si>
  <si>
    <t>Dress yourself / shower yourself without stopping</t>
    <phoneticPr fontId="31" type="noConversion"/>
  </si>
  <si>
    <t>Consent to anesthesiologists QA</t>
    <phoneticPr fontId="31" type="noConversion"/>
  </si>
  <si>
    <t>Patient_Age &gt; 13</t>
    <phoneticPr fontId="31" type="noConversion"/>
  </si>
  <si>
    <t>All</t>
    <phoneticPr fontId="31" type="noConversion"/>
  </si>
  <si>
    <t>Investigations_Echo_Performed=Yes</t>
    <phoneticPr fontId="31" type="noConversion"/>
  </si>
  <si>
    <t>Oral hypoglycaemics</t>
  </si>
  <si>
    <t>Investigations_PFT_Performed=Yes</t>
    <phoneticPr fontId="31" type="noConversion"/>
  </si>
  <si>
    <t>All</t>
    <phoneticPr fontId="31" type="noConversion"/>
  </si>
  <si>
    <t>OneOption</t>
    <phoneticPr fontId="31" type="noConversion"/>
  </si>
  <si>
    <t>Invesigations_ECG_Performed = Yes</t>
  </si>
  <si>
    <t>Induction_method</t>
  </si>
  <si>
    <t>Mitral regurgitation</t>
  </si>
  <si>
    <t>Allergic state (disorder)</t>
  </si>
  <si>
    <t>Severities (qualifier value)</t>
  </si>
  <si>
    <t>Hyperthyroidism (disorder)</t>
  </si>
  <si>
    <t>Upper airway obstruction</t>
  </si>
  <si>
    <t>Angina (disorder)</t>
  </si>
  <si>
    <t>Angina, class I (disorder)</t>
  </si>
  <si>
    <t>Angina, class II (disorder)</t>
  </si>
  <si>
    <t>Have you had an underactive thyroid (hypothyroidism)?</t>
    <phoneticPr fontId="31" type="noConversion"/>
  </si>
  <si>
    <t>History of placement of stent for coronary artery disease (situation)</t>
  </si>
  <si>
    <t>Rejected by recipient (qualifier value)</t>
  </si>
  <si>
    <t>Renal failure syndrome (disorder)</t>
  </si>
  <si>
    <t>Heart valve disorder (disorder)</t>
  </si>
  <si>
    <t>Heart valve replacement (procedure)</t>
  </si>
  <si>
    <t>Tricuspid regurgitation</t>
  </si>
  <si>
    <t>TR</t>
  </si>
  <si>
    <t>No</t>
    <phoneticPr fontId="31" type="noConversion"/>
  </si>
  <si>
    <t>Conduction disorder of the heart (disorder)</t>
  </si>
  <si>
    <t>Known present (qualifier value)</t>
  </si>
  <si>
    <t>In progress (qualifier value)</t>
  </si>
  <si>
    <t>Congenital arteriovenous malformation (disorder)</t>
  </si>
  <si>
    <t>in the past</t>
  </si>
  <si>
    <t>397943006:410657003</t>
  </si>
  <si>
    <t xml:space="preserve">Pre-op.net participates in quality assurance activities and routinely reviews the quality of information provided to doctors.  Do you consent for your information to be use in quality assurance activites by Pre-op.net?  If you say no, your medical care will not be affected at all. </t>
    <phoneticPr fontId="31" type="noConversion"/>
  </si>
  <si>
    <t>Guardian_Home_Phone</t>
    <phoneticPr fontId="31" type="noConversion"/>
  </si>
  <si>
    <t>Parent work telephone</t>
    <phoneticPr fontId="31" type="noConversion"/>
  </si>
  <si>
    <t>Parent E-mail address</t>
    <phoneticPr fontId="31" type="noConversion"/>
  </si>
  <si>
    <t>Carry 10kg up 8 steps, shovel soil, carry 35kg objects, jog 8km/h, play football, squash or skiing</t>
    <phoneticPr fontId="31" type="noConversion"/>
  </si>
  <si>
    <t>Investigations_Lab_Results=Yes</t>
  </si>
  <si>
    <t>Paroxysmal (two episodes in a week, spontaneous reversion)</t>
    <phoneticPr fontId="31" type="noConversion"/>
  </si>
  <si>
    <t>Long standing persistent</t>
    <phoneticPr fontId="31" type="noConversion"/>
  </si>
  <si>
    <t>Who is your surgeon or doctor performing the procedure?</t>
    <phoneticPr fontId="31" type="noConversion"/>
  </si>
  <si>
    <t>Consent_Pre-op.net_Privacy_Policy</t>
  </si>
  <si>
    <t>Start_of_health_questions</t>
    <phoneticPr fontId="31" type="noConversion"/>
  </si>
  <si>
    <t>Statement</t>
    <phoneticPr fontId="31" type="noConversion"/>
  </si>
  <si>
    <t>Investigations_Bring_Lab_Results</t>
    <phoneticPr fontId="31" type="noConversion"/>
  </si>
  <si>
    <t>Investigations_Bring_PFT_Results</t>
    <phoneticPr fontId="31" type="noConversion"/>
  </si>
  <si>
    <t>All</t>
    <phoneticPr fontId="31" type="noConversion"/>
  </si>
  <si>
    <t>Parent contact same</t>
    <phoneticPr fontId="31" type="noConversion"/>
  </si>
  <si>
    <t>Have you had any spinal cord injuries?</t>
  </si>
  <si>
    <t>Diabetes mellitus (disorder)</t>
  </si>
  <si>
    <t>Ventricular pacemaker</t>
  </si>
  <si>
    <t>Parent name</t>
    <phoneticPr fontId="31" type="noConversion"/>
  </si>
  <si>
    <t>All</t>
    <phoneticPr fontId="31" type="noConversion"/>
  </si>
  <si>
    <t>Guardian_Mobile_Phone</t>
    <phoneticPr fontId="31" type="noConversion"/>
  </si>
  <si>
    <t>Not done (qualifier value)</t>
  </si>
  <si>
    <t>Spinal_cord_injury_level</t>
  </si>
  <si>
    <t>Biventricular pacemaker</t>
  </si>
  <si>
    <t>AV pacemaker</t>
  </si>
  <si>
    <t>Drug therapy (procedure)</t>
  </si>
  <si>
    <t>Preferred mode of communication (observable entity)</t>
  </si>
  <si>
    <t>Invesigation_Lab_Results_aPTT</t>
  </si>
  <si>
    <t>Long standing persistent (&gt;1year)</t>
    <phoneticPr fontId="31" type="noConversion"/>
  </si>
  <si>
    <t>Guardian Mobile Phone</t>
    <phoneticPr fontId="31" type="noConversion"/>
  </si>
  <si>
    <t>Guardian Work Phone</t>
    <phoneticPr fontId="31" type="noConversion"/>
  </si>
  <si>
    <t>Have you had a cold, flu or upper respiratory infection in the last 6 weeks?</t>
    <phoneticPr fontId="31" type="noConversion"/>
  </si>
  <si>
    <t>New York Heart Association Classification (assessment scale)</t>
  </si>
  <si>
    <t>If answer == "" show details question</t>
  </si>
  <si>
    <t>Compulsory</t>
  </si>
  <si>
    <t>Other (qualifier value)</t>
  </si>
  <si>
    <t>Normal (qualifier value)</t>
  </si>
  <si>
    <t>Have you been diagnosed with sleep apnea?</t>
    <phoneticPr fontId="31" type="noConversion"/>
  </si>
  <si>
    <t>No treatment</t>
    <phoneticPr fontId="31" type="noConversion"/>
  </si>
  <si>
    <t>Berlin_questionnaire_result</t>
    <phoneticPr fontId="31" type="noConversion"/>
  </si>
  <si>
    <t>Guardian_Mobile_Phone</t>
  </si>
  <si>
    <t>Oral hypoglycemics</t>
    <phoneticPr fontId="31" type="noConversion"/>
  </si>
  <si>
    <t>High thoracic</t>
  </si>
  <si>
    <t>Diastolic blood pressure (observable entity)</t>
  </si>
  <si>
    <t>Diabetic complication (disorder)</t>
  </si>
  <si>
    <t>Malignant neoplastic disease (disorder)</t>
  </si>
  <si>
    <t>Paroxysmal atrial fibrillation (disorder)</t>
  </si>
  <si>
    <t>Recreational / illicit drugs</t>
    <phoneticPr fontId="31" type="noConversion"/>
  </si>
  <si>
    <t>Do you snore loudly (louder than talking or loud enough to be heard through closed doors)?</t>
    <phoneticPr fontId="31" type="noConversion"/>
  </si>
  <si>
    <t>date of last episode of disorder</t>
  </si>
  <si>
    <t>Do you often feel tired, fatigued, or sleepy during daytime?</t>
  </si>
  <si>
    <t>Invesigations_ECG_Result</t>
  </si>
  <si>
    <t>free text</t>
  </si>
  <si>
    <t>Low risk</t>
    <phoneticPr fontId="31" type="noConversion"/>
  </si>
  <si>
    <t>High risk</t>
    <phoneticPr fontId="31" type="noConversion"/>
  </si>
  <si>
    <t>Hypertensive disorder, systemic arterial (disorder)</t>
  </si>
  <si>
    <t>Severe chronic obstructive pulmonary disease (disorder)</t>
  </si>
  <si>
    <t>Tablets</t>
    <phoneticPr fontId="31" type="noConversion"/>
  </si>
  <si>
    <t>Imaging finding (finding)</t>
  </si>
  <si>
    <t>Height (cm)</t>
  </si>
  <si>
    <t>Right heart failure (disorder)</t>
  </si>
  <si>
    <t>Rheumatism (disorder)</t>
  </si>
  <si>
    <t>Cardiomyopathy (disorder)</t>
  </si>
  <si>
    <t>Have you had an overactive thyroid (hyperthyroidism)?</t>
    <phoneticPr fontId="31" type="noConversion"/>
  </si>
  <si>
    <t>Back_problems_unspecified</t>
  </si>
  <si>
    <t>Back_problems_unspecified</t>
    <phoneticPr fontId="31" type="noConversion"/>
  </si>
  <si>
    <t>Back problems</t>
    <phoneticPr fontId="31" type="noConversion"/>
  </si>
  <si>
    <t>Y_N</t>
    <phoneticPr fontId="31" type="noConversion"/>
  </si>
  <si>
    <t>STOP_S</t>
  </si>
  <si>
    <t>STOP_S</t>
    <phoneticPr fontId="31" type="noConversion"/>
  </si>
  <si>
    <t>STOP_T</t>
  </si>
  <si>
    <t>STOP_T</t>
    <phoneticPr fontId="31" type="noConversion"/>
  </si>
  <si>
    <t>STOP_O</t>
  </si>
  <si>
    <t>STOP_O</t>
    <phoneticPr fontId="31" type="noConversion"/>
  </si>
  <si>
    <t>Recent</t>
    <phoneticPr fontId="31" type="noConversion"/>
  </si>
  <si>
    <t>Invesigation_Lab_Results_Creatinine</t>
  </si>
  <si>
    <t>Requested (qualifier value)</t>
  </si>
  <si>
    <t>Recent (qualifier value)</t>
  </si>
  <si>
    <t>Parent address</t>
    <phoneticPr fontId="31" type="noConversion"/>
  </si>
  <si>
    <t>1 - 2 METS</t>
    <phoneticPr fontId="31" type="noConversion"/>
  </si>
  <si>
    <t>ManyOptions</t>
    <phoneticPr fontId="31" type="noConversion"/>
  </si>
  <si>
    <t>Allergy = Yes</t>
  </si>
  <si>
    <t>Malignancy_past</t>
  </si>
  <si>
    <t>Malignancy_past</t>
    <phoneticPr fontId="31" type="noConversion"/>
  </si>
  <si>
    <t>Malignancy past</t>
    <phoneticPr fontId="31" type="noConversion"/>
  </si>
  <si>
    <t>Risk assessment</t>
    <phoneticPr fontId="31" type="noConversion"/>
  </si>
  <si>
    <t>Procedure (procedure)</t>
  </si>
  <si>
    <t>Body weight (observable entity)</t>
  </si>
  <si>
    <t>Respiratory crackles (finding)</t>
  </si>
  <si>
    <t>Psychoactive substance abuse (disorder)</t>
  </si>
  <si>
    <t>Pulse rate (observable entity)</t>
  </si>
  <si>
    <t>What do you use to treat your diabetes?</t>
    <phoneticPr fontId="31" type="noConversion"/>
  </si>
  <si>
    <t>Yes</t>
    <phoneticPr fontId="31" type="noConversion"/>
  </si>
  <si>
    <t>Strip and make a bed, mop floors, handwash clothes, walk 4km/h, bowl</t>
    <phoneticPr fontId="31" type="noConversion"/>
  </si>
  <si>
    <t>Dress, iron, stand for 2 hours, play cards</t>
    <phoneticPr fontId="31" type="noConversion"/>
  </si>
  <si>
    <t>Invesigations_ECG_Date</t>
  </si>
  <si>
    <t>Receding mandible (Wilson score)</t>
  </si>
  <si>
    <t>What type of dialysis do you use?</t>
    <phoneticPr fontId="31" type="noConversion"/>
  </si>
  <si>
    <t>Unknown</t>
    <phoneticPr fontId="31" type="noConversion"/>
  </si>
  <si>
    <t>Free_text</t>
    <phoneticPr fontId="31" type="noConversion"/>
  </si>
  <si>
    <t>Patient currently pregnant (finding)</t>
  </si>
  <si>
    <t>Category_Level_1_Order</t>
    <phoneticPr fontId="31" type="noConversion"/>
  </si>
  <si>
    <t>OneOption</t>
    <phoneticPr fontId="31" type="noConversion"/>
  </si>
  <si>
    <t>Preferred_telephone_contact</t>
    <phoneticPr fontId="31" type="noConversion"/>
  </si>
  <si>
    <t>Home telephone</t>
    <phoneticPr fontId="31" type="noConversion"/>
  </si>
  <si>
    <t>Communication</t>
    <phoneticPr fontId="31" type="noConversion"/>
  </si>
  <si>
    <t>STOP S</t>
    <phoneticPr fontId="31" type="noConversion"/>
  </si>
  <si>
    <t>STOP T</t>
    <phoneticPr fontId="31" type="noConversion"/>
  </si>
  <si>
    <t>STOP O</t>
    <phoneticPr fontId="31" type="noConversion"/>
  </si>
  <si>
    <t>STOP P</t>
    <phoneticPr fontId="31" type="noConversion"/>
  </si>
  <si>
    <t>High_Low_Risk</t>
    <phoneticPr fontId="31" type="noConversion"/>
  </si>
  <si>
    <t>Have you ever had an irregular pulse, arrhythmia or fibrillation?</t>
    <phoneticPr fontId="31" type="noConversion"/>
  </si>
  <si>
    <t>Risk assessment</t>
    <phoneticPr fontId="31" type="noConversion"/>
  </si>
  <si>
    <t>Consent to Privacy Policy</t>
    <phoneticPr fontId="31" type="noConversion"/>
  </si>
  <si>
    <t>Cerebrovascular_Accident</t>
    <phoneticPr fontId="31" type="noConversion"/>
  </si>
  <si>
    <t>Guardian mobile telephone</t>
    <phoneticPr fontId="31" type="noConversion"/>
  </si>
  <si>
    <t>Consent_Pre-op.net_Privacy_Policy</t>
    <phoneticPr fontId="31" type="noConversion"/>
  </si>
  <si>
    <t>Do you understand and agree to the Pre-op.net &lt;a href="/privacy" target="_blank"&gt;Privacy Policy&lt;/a&gt;?</t>
  </si>
  <si>
    <t>Obstructive sleep apnea syndrome (disorder)</t>
  </si>
  <si>
    <t>Finding of American Society of Anesthesiologists physical status classification (finding)</t>
  </si>
  <si>
    <t>Spinal cord injury = Y</t>
  </si>
  <si>
    <t>gender = female and age &gt; 14 and age &lt; 45</t>
  </si>
  <si>
    <t>Patient History, Obstetric</t>
  </si>
  <si>
    <t>age &lt;14</t>
  </si>
  <si>
    <t>Dyspnea, class III (finding)</t>
  </si>
  <si>
    <t>Past - time specified (qualifier value)</t>
  </si>
  <si>
    <t>What is your Individual Healthcare Identifier (if you have one)?</t>
    <phoneticPr fontId="31" type="noConversion"/>
  </si>
  <si>
    <t>N_Possible</t>
    <phoneticPr fontId="31" type="noConversion"/>
  </si>
  <si>
    <t>4.5 - 5.2 METS</t>
    <phoneticPr fontId="31" type="noConversion"/>
  </si>
  <si>
    <t>5 - 6 METS</t>
    <phoneticPr fontId="31" type="noConversion"/>
  </si>
  <si>
    <t>Patient_questions_for_anesthetist</t>
    <phoneticPr fontId="31" type="noConversion"/>
  </si>
  <si>
    <t>All</t>
    <phoneticPr fontId="31" type="noConversion"/>
  </si>
  <si>
    <t>Demographic</t>
  </si>
  <si>
    <t>Demographic, Carer</t>
  </si>
  <si>
    <t>Permanent (failed cardioversion)</t>
    <phoneticPr fontId="31" type="noConversion"/>
  </si>
  <si>
    <t>Have you had breathing or lung function tests in the last year?</t>
    <phoneticPr fontId="31" type="noConversion"/>
  </si>
  <si>
    <t>Not to be stopped (qualifier value)</t>
  </si>
  <si>
    <t>Unknown (qualifier value)</t>
  </si>
  <si>
    <t>Wheezing (finding)</t>
  </si>
  <si>
    <t>Concept Name</t>
  </si>
  <si>
    <t>Guardian Address</t>
    <phoneticPr fontId="31" type="noConversion"/>
  </si>
  <si>
    <t>Are the contact details for the parent the same as the patient's contact details?</t>
    <phoneticPr fontId="31" type="noConversion"/>
  </si>
  <si>
    <t>Conflict_resolution</t>
    <phoneticPr fontId="31" type="noConversion"/>
  </si>
  <si>
    <t>What are you allergic to?</t>
  </si>
  <si>
    <t>Patient home telephone number (observable entity)</t>
  </si>
  <si>
    <t>Patient hospital number (observable entity)</t>
  </si>
  <si>
    <t>Medications avoided because of side effects</t>
    <phoneticPr fontId="31" type="noConversion"/>
  </si>
  <si>
    <t>Y</t>
    <phoneticPr fontId="31" type="noConversion"/>
  </si>
  <si>
    <t>Allergies</t>
    <phoneticPr fontId="31" type="noConversion"/>
  </si>
  <si>
    <t>Date stopped smoking (DD-MM-YYYY)</t>
    <phoneticPr fontId="31" type="noConversion"/>
  </si>
  <si>
    <t>Patient_Preferred_Telephone_Contact=Home</t>
    <phoneticPr fontId="31" type="noConversion"/>
  </si>
  <si>
    <t>Have you had any problems or concerns with your previous anesthetics?</t>
    <phoneticPr fontId="31" type="noConversion"/>
  </si>
  <si>
    <t>Please list all medicines, including dose and frequency.</t>
    <phoneticPr fontId="31" type="noConversion"/>
  </si>
  <si>
    <t>Diabetes_treatment_patient</t>
    <phoneticPr fontId="31" type="noConversion"/>
  </si>
  <si>
    <t>Suspended (qualifier value)</t>
  </si>
  <si>
    <t>Please ask your doctor for a copy to bring with you to hospital.</t>
    <phoneticPr fontId="31" type="noConversion"/>
  </si>
  <si>
    <t>Hemoglobin level estimation (procedure)</t>
  </si>
  <si>
    <t>preanesthetic assessment</t>
  </si>
  <si>
    <t>Obstetrics and Gynecology</t>
    <phoneticPr fontId="31" type="noConversion"/>
  </si>
  <si>
    <t>Guardian_Contact_equals_Patient_Contact=No and Guardian=Yes and Patient_Age &lt; 18</t>
    <phoneticPr fontId="31" type="noConversion"/>
  </si>
  <si>
    <t>Anesthetist</t>
    <phoneticPr fontId="31" type="noConversion"/>
  </si>
  <si>
    <t>Work</t>
    <phoneticPr fontId="31" type="noConversion"/>
  </si>
  <si>
    <t>Note</t>
    <phoneticPr fontId="31" type="noConversion"/>
  </si>
  <si>
    <t>Enter Free Text Note</t>
    <phoneticPr fontId="31" type="noConversion"/>
  </si>
  <si>
    <t>All</t>
    <phoneticPr fontId="31" type="noConversion"/>
  </si>
  <si>
    <t>Text_box</t>
    <phoneticPr fontId="31" type="noConversion"/>
  </si>
  <si>
    <t>Y</t>
    <phoneticPr fontId="31" type="noConversion"/>
  </si>
  <si>
    <t>Communication</t>
    <phoneticPr fontId="31" type="noConversion"/>
  </si>
  <si>
    <t>Communication,,,</t>
  </si>
  <si>
    <t>Do you have a guardian?</t>
    <phoneticPr fontId="31" type="noConversion"/>
  </si>
  <si>
    <t>Yes</t>
    <phoneticPr fontId="31" type="noConversion"/>
  </si>
  <si>
    <t>Comment_or_note</t>
    <phoneticPr fontId="31" type="noConversion"/>
  </si>
  <si>
    <t>Pre-anesthetic assessment (procedure)</t>
  </si>
  <si>
    <t>All</t>
    <phoneticPr fontId="31" type="noConversion"/>
  </si>
  <si>
    <t>Have you had any back problems or surgery?</t>
    <phoneticPr fontId="31" type="noConversion"/>
  </si>
  <si>
    <t>All</t>
    <phoneticPr fontId="31" type="noConversion"/>
  </si>
  <si>
    <t>OneOption</t>
    <phoneticPr fontId="31" type="noConversion"/>
  </si>
  <si>
    <t>Y</t>
    <phoneticPr fontId="31" type="noConversion"/>
  </si>
  <si>
    <t>Result comments (qualifier value)</t>
  </si>
  <si>
    <t>Have you ever been diagnosed with a bleeding disorder?</t>
    <phoneticPr fontId="31" type="noConversion"/>
  </si>
  <si>
    <t>Someone else</t>
    <phoneticPr fontId="31" type="noConversion"/>
  </si>
  <si>
    <t>Patient_Preferred_Telephone_Contact=Work</t>
    <phoneticPr fontId="31" type="noConversion"/>
  </si>
  <si>
    <t>Patient_Preferred_Telephone_Contact=Mobile</t>
    <phoneticPr fontId="31" type="noConversion"/>
  </si>
  <si>
    <t>Hepatitis_chronic</t>
    <phoneticPr fontId="31" type="noConversion"/>
  </si>
  <si>
    <t>Chronic hepatitis</t>
    <phoneticPr fontId="31" type="noConversion"/>
  </si>
  <si>
    <t>Do you have any muscle or movement problems?</t>
    <phoneticPr fontId="31" type="noConversion"/>
  </si>
  <si>
    <t>Exercise_Tolerance_METS_scale</t>
    <phoneticPr fontId="31" type="noConversion"/>
  </si>
  <si>
    <t>Psychoactive substance (substance)</t>
  </si>
  <si>
    <t>Questions for anesthetist</t>
    <phoneticPr fontId="31" type="noConversion"/>
  </si>
  <si>
    <t>Patient_questions_for_anesthetist</t>
  </si>
  <si>
    <t>Direct substance (attribute)</t>
  </si>
  <si>
    <t>Myocardial infarction (disorder)</t>
  </si>
  <si>
    <t>New York Heart Association Classification - Class III (finding)</t>
  </si>
  <si>
    <t>Treating Doctor</t>
    <phoneticPr fontId="31" type="noConversion"/>
  </si>
  <si>
    <t>Jehovah's Witness, follower of religion (person)</t>
  </si>
  <si>
    <t>Date of last menstrual period (observable entity)</t>
  </si>
  <si>
    <t>!= Normal</t>
  </si>
  <si>
    <t>Goitre</t>
    <phoneticPr fontId="31" type="noConversion"/>
  </si>
  <si>
    <t>Goitre</t>
    <phoneticPr fontId="31" type="noConversion"/>
  </si>
  <si>
    <t>Renal_Failure=Yes or Renal_Failure=Yes</t>
    <phoneticPr fontId="31" type="noConversion"/>
  </si>
  <si>
    <t>Investigations_CXR_Performed=Yes</t>
    <phoneticPr fontId="31" type="noConversion"/>
  </si>
  <si>
    <t>E-Mail address</t>
  </si>
  <si>
    <t>Direct device (attribute)</t>
  </si>
  <si>
    <t xml:space="preserve">Insulin </t>
    <phoneticPr fontId="31" type="noConversion"/>
  </si>
  <si>
    <t>Patient_Country=Australia</t>
    <phoneticPr fontId="31" type="noConversion"/>
  </si>
  <si>
    <t>Patient_Country=USA</t>
    <phoneticPr fontId="31" type="noConversion"/>
  </si>
  <si>
    <t>Patient_Country=UK</t>
    <phoneticPr fontId="31" type="noConversion"/>
  </si>
  <si>
    <t>Y</t>
    <phoneticPr fontId="31" type="noConversion"/>
  </si>
  <si>
    <t xml:space="preserve">Gestational age at birth in weeks </t>
    <phoneticPr fontId="31" type="noConversion"/>
  </si>
  <si>
    <t>PCI with stent</t>
    <phoneticPr fontId="31" type="noConversion"/>
  </si>
  <si>
    <t>Guardian_Contact_equals_Patient_Contact</t>
    <phoneticPr fontId="31" type="noConversion"/>
  </si>
  <si>
    <t>Previous Stroke / CVA?</t>
    <phoneticPr fontId="31" type="noConversion"/>
  </si>
  <si>
    <t>All</t>
    <phoneticPr fontId="31" type="noConversion"/>
  </si>
  <si>
    <t>Thyroid disease</t>
    <phoneticPr fontId="31" type="noConversion"/>
  </si>
  <si>
    <t>Yes</t>
    <phoneticPr fontId="31" type="noConversion"/>
  </si>
  <si>
    <t>Yes</t>
    <phoneticPr fontId="31" type="noConversion"/>
  </si>
  <si>
    <t>Patient_Gender = Female and Patient_age &gt; 10 and Patient_age &lt; 50</t>
    <phoneticPr fontId="31" type="noConversion"/>
  </si>
  <si>
    <t>Currently pregnant</t>
    <phoneticPr fontId="31" type="noConversion"/>
  </si>
  <si>
    <t>First day of last menstrual period (DD-MM-YYYY)</t>
    <phoneticPr fontId="31" type="noConversion"/>
  </si>
  <si>
    <t>Permanent atrial fibrillation (disorder)</t>
  </si>
  <si>
    <t>Free text</t>
  </si>
  <si>
    <t>7 - 9 METS</t>
    <phoneticPr fontId="31" type="noConversion"/>
  </si>
  <si>
    <t>Patient_Age &lt; 18</t>
    <phoneticPr fontId="31" type="noConversion"/>
  </si>
  <si>
    <t>Recent</t>
    <phoneticPr fontId="31" type="noConversion"/>
  </si>
  <si>
    <t>Parent address</t>
  </si>
  <si>
    <t>Demographic, Parent</t>
  </si>
  <si>
    <t>Ischemic_heart_disease=Yes</t>
    <phoneticPr fontId="31" type="noConversion"/>
  </si>
  <si>
    <t>Surgical_Diagnosis_Patient_Reported</t>
    <phoneticPr fontId="31" type="noConversion"/>
  </si>
  <si>
    <t>Planned (qualifier value)</t>
  </si>
  <si>
    <t>Dyspnea, class I (finding)</t>
  </si>
  <si>
    <t>Dyspnea, class II (finding)</t>
  </si>
  <si>
    <t>Disorder of liver (disorder)</t>
  </si>
  <si>
    <t>Question text</t>
  </si>
  <si>
    <t>Patient - email address (observable entity)</t>
  </si>
  <si>
    <t>Pregnancy due date (DD-MM-YYYY)</t>
    <phoneticPr fontId="31" type="noConversion"/>
  </si>
  <si>
    <t>Back problems or surgery?</t>
    <phoneticPr fontId="31" type="noConversion"/>
  </si>
  <si>
    <t>Glasgow_Coma_Score_is_15 = No</t>
    <phoneticPr fontId="31" type="noConversion"/>
  </si>
  <si>
    <t>Number</t>
    <phoneticPr fontId="31" type="noConversion"/>
  </si>
  <si>
    <t>Guardian name</t>
    <phoneticPr fontId="31" type="noConversion"/>
  </si>
  <si>
    <t>Guardian contact same</t>
    <phoneticPr fontId="31" type="noConversion"/>
  </si>
  <si>
    <t>All</t>
    <phoneticPr fontId="31" type="noConversion"/>
  </si>
  <si>
    <t>Angina pectoris</t>
  </si>
  <si>
    <t>Who is your anesthetist?</t>
    <phoneticPr fontId="31" type="noConversion"/>
  </si>
  <si>
    <t>Y</t>
    <phoneticPr fontId="31" type="noConversion"/>
  </si>
  <si>
    <t>&lt;2 METS</t>
    <phoneticPr fontId="31" type="noConversion"/>
  </si>
  <si>
    <t>Consent_Pre-op.net_anonymous_research</t>
    <phoneticPr fontId="31" type="noConversion"/>
  </si>
  <si>
    <t>Patient History, Medication</t>
  </si>
  <si>
    <t>current</t>
  </si>
  <si>
    <t>Planned_Procedure_Date</t>
    <phoneticPr fontId="31" type="noConversion"/>
  </si>
  <si>
    <t>Surgical_Procedure_Planned_Patient_Reported</t>
    <phoneticPr fontId="31" type="noConversion"/>
  </si>
  <si>
    <t>Have you had depression, anxiety, phobias, schizophrenia or any other emotional or psychiatric problems?</t>
  </si>
  <si>
    <t>Consent_Pre-op.net_Quality_Assurance</t>
    <phoneticPr fontId="31" type="noConversion"/>
  </si>
  <si>
    <t>Consent to Pre-op.net QA</t>
    <phoneticPr fontId="31" type="noConversion"/>
  </si>
  <si>
    <t>Do you snore?</t>
    <phoneticPr fontId="31" type="noConversion"/>
  </si>
  <si>
    <t>OneOption</t>
    <phoneticPr fontId="31" type="noConversion"/>
  </si>
  <si>
    <t>Surgical speciality</t>
    <phoneticPr fontId="31" type="noConversion"/>
  </si>
  <si>
    <t>Y</t>
    <phoneticPr fontId="31" type="noConversion"/>
  </si>
  <si>
    <t>Y_N</t>
    <phoneticPr fontId="31" type="noConversion"/>
  </si>
  <si>
    <t>2 - 2.3 METS</t>
    <phoneticPr fontId="31" type="noConversion"/>
  </si>
  <si>
    <t>3 - 5 METS</t>
    <phoneticPr fontId="31" type="noConversion"/>
  </si>
  <si>
    <t>Y</t>
    <phoneticPr fontId="31" type="noConversion"/>
  </si>
  <si>
    <t>Previous surgery</t>
    <phoneticPr fontId="31" type="noConversion"/>
  </si>
  <si>
    <t>No</t>
    <phoneticPr fontId="31" type="noConversion"/>
  </si>
  <si>
    <t>Don't know</t>
    <phoneticPr fontId="31" type="noConversion"/>
  </si>
  <si>
    <t>No</t>
    <phoneticPr fontId="31" type="noConversion"/>
  </si>
  <si>
    <t>Unknown</t>
    <phoneticPr fontId="31" type="noConversion"/>
  </si>
  <si>
    <t>Do you have dialysis?</t>
    <phoneticPr fontId="31" type="noConversion"/>
  </si>
  <si>
    <t>Please bring the results to hospital with you.</t>
    <phoneticPr fontId="31" type="noConversion"/>
  </si>
  <si>
    <t>Cardiovascular operative procedure (procedure)</t>
  </si>
  <si>
    <t>History of - cardiovascular disease (situation)</t>
  </si>
  <si>
    <t>HIV / AIDS</t>
    <phoneticPr fontId="31" type="noConversion"/>
  </si>
  <si>
    <t>Colonised with drug resistant organism</t>
    <phoneticPr fontId="31" type="noConversion"/>
  </si>
  <si>
    <t>Isolation precautions</t>
    <phoneticPr fontId="31" type="noConversion"/>
  </si>
  <si>
    <t>Other infectious condition</t>
    <phoneticPr fontId="31" type="noConversion"/>
  </si>
  <si>
    <t>Yes</t>
    <phoneticPr fontId="31" type="noConversion"/>
  </si>
  <si>
    <t>Patient History, Paediatric, Infectious</t>
  </si>
  <si>
    <t>Asthma (disorder)</t>
  </si>
  <si>
    <t>XXXX check these</t>
  </si>
  <si>
    <t xml:space="preserve">Diet </t>
    <phoneticPr fontId="31" type="noConversion"/>
  </si>
  <si>
    <t>Less than 90 degrees</t>
  </si>
  <si>
    <t>New_Operation_Form</t>
    <phoneticPr fontId="31" type="noConversion"/>
  </si>
  <si>
    <t>Guardian Preferred Contact</t>
    <phoneticPr fontId="31" type="noConversion"/>
  </si>
  <si>
    <t>Guardian Home Phone</t>
    <phoneticPr fontId="31" type="noConversion"/>
  </si>
  <si>
    <t>Previous_cardiac_surgery==Y</t>
  </si>
  <si>
    <t>Parent home telephone</t>
    <phoneticPr fontId="31" type="noConversion"/>
  </si>
  <si>
    <t>Parent name</t>
    <phoneticPr fontId="31" type="noConversion"/>
  </si>
  <si>
    <t>Upper_airway_infection</t>
    <phoneticPr fontId="31" type="noConversion"/>
  </si>
  <si>
    <t>Prothrombin time finding (finding)</t>
  </si>
  <si>
    <t>New York Heart Association Classification - Class IV (finding)</t>
  </si>
  <si>
    <t>Has anyone observed you stop breathing during your sleep?</t>
  </si>
  <si>
    <t>Cerebrovascular disease (details)</t>
    <phoneticPr fontId="31" type="noConversion"/>
  </si>
  <si>
    <t>Cerebrovascular_Disease_Details</t>
    <phoneticPr fontId="31" type="noConversion"/>
  </si>
  <si>
    <t>OneOption</t>
    <phoneticPr fontId="31" type="noConversion"/>
  </si>
  <si>
    <t>Invesigations_ECG_Performed</t>
  </si>
  <si>
    <t>Investigations_Bring_CXR_Results</t>
    <phoneticPr fontId="31" type="noConversion"/>
  </si>
  <si>
    <t>Investigations_Bring_Echo_Results</t>
    <phoneticPr fontId="31" type="noConversion"/>
  </si>
  <si>
    <t>Patient History, Paediatric, Respiratory</t>
  </si>
  <si>
    <t>SQRT( (Height in cm * kg)/3600 )</t>
  </si>
  <si>
    <t>Anesthetist</t>
    <phoneticPr fontId="31" type="noConversion"/>
  </si>
  <si>
    <t>Doctors</t>
    <phoneticPr fontId="31" type="noConversion"/>
  </si>
  <si>
    <t>Congenital heart disease</t>
    <phoneticPr fontId="31" type="noConversion"/>
  </si>
  <si>
    <t>Asthma = Yes</t>
    <phoneticPr fontId="31" type="noConversion"/>
  </si>
  <si>
    <t>Asthma emergency room attendances?</t>
    <phoneticPr fontId="31" type="noConversion"/>
  </si>
  <si>
    <t>Asthma hospital admissions?</t>
    <phoneticPr fontId="31" type="noConversion"/>
  </si>
  <si>
    <t>Snorer?</t>
    <phoneticPr fontId="31" type="noConversion"/>
  </si>
  <si>
    <t>Pre-op.net_Comments</t>
    <phoneticPr fontId="31" type="noConversion"/>
  </si>
  <si>
    <t>Question sequence in heirarchy</t>
  </si>
  <si>
    <t>Informed consent given</t>
  </si>
  <si>
    <t>Snomed ID</t>
  </si>
  <si>
    <t>SNOMED Concept</t>
  </si>
  <si>
    <t>Patient mobile telephone number (observable entity)</t>
  </si>
  <si>
    <t>Drug or medicament (substance)</t>
  </si>
  <si>
    <t>Other diagnostic radiology NOS (procedure)</t>
  </si>
  <si>
    <t>All</t>
    <phoneticPr fontId="31" type="noConversion"/>
  </si>
  <si>
    <t>OneOption</t>
    <phoneticPr fontId="31" type="noConversion"/>
  </si>
  <si>
    <t>Y_N_U_Clinician</t>
    <phoneticPr fontId="31" type="noConversion"/>
  </si>
  <si>
    <t>Y_N</t>
    <phoneticPr fontId="31" type="noConversion"/>
  </si>
  <si>
    <t>Y</t>
    <phoneticPr fontId="31" type="noConversion"/>
  </si>
  <si>
    <t>Yes</t>
    <phoneticPr fontId="31" type="noConversion"/>
  </si>
  <si>
    <t>Y</t>
    <phoneticPr fontId="31" type="noConversion"/>
  </si>
  <si>
    <t>Y</t>
    <phoneticPr fontId="31" type="noConversion"/>
  </si>
  <si>
    <t>Y</t>
    <phoneticPr fontId="31" type="noConversion"/>
  </si>
  <si>
    <t>Chronic hepatitis (eg Hepatitis B or C)</t>
    <phoneticPr fontId="31" type="noConversion"/>
  </si>
  <si>
    <t>Hepatitis_ever = Yes</t>
    <phoneticPr fontId="31" type="noConversion"/>
  </si>
  <si>
    <t>Y</t>
    <phoneticPr fontId="31" type="noConversion"/>
  </si>
  <si>
    <t>Yes</t>
    <phoneticPr fontId="31" type="noConversion"/>
  </si>
  <si>
    <t>Patient_Age &gt; 14</t>
  </si>
  <si>
    <t>Patient_Age &gt; 14</t>
    <phoneticPr fontId="31" type="noConversion"/>
  </si>
  <si>
    <t>Patient_Gender = Female and Patient_age &gt; 14 and Patient_age &lt; 50</t>
    <phoneticPr fontId="31" type="noConversion"/>
  </si>
  <si>
    <t>Unknown</t>
    <phoneticPr fontId="31" type="noConversion"/>
  </si>
  <si>
    <t>Obstetrics and Gynecology</t>
    <phoneticPr fontId="31" type="noConversion"/>
  </si>
  <si>
    <t>Patient_Preferred_Telephone_Contact</t>
    <phoneticPr fontId="31" type="noConversion"/>
  </si>
  <si>
    <t>All</t>
    <phoneticPr fontId="31" type="noConversion"/>
  </si>
  <si>
    <t>Patient_Age &gt; 10</t>
    <phoneticPr fontId="31" type="noConversion"/>
  </si>
  <si>
    <t>Cerebrovascular disease details</t>
    <phoneticPr fontId="31" type="noConversion"/>
  </si>
  <si>
    <t>Y</t>
    <phoneticPr fontId="31" type="noConversion"/>
  </si>
  <si>
    <t>Valvular_heart_disease = Yes</t>
    <phoneticPr fontId="31" type="noConversion"/>
  </si>
  <si>
    <t>Active endocarditis at present</t>
    <phoneticPr fontId="31" type="noConversion"/>
  </si>
  <si>
    <t>Yes</t>
    <phoneticPr fontId="31" type="noConversion"/>
  </si>
  <si>
    <t>Plain chest X-ray (procedure)</t>
  </si>
  <si>
    <t>Guardian=Yes and Patient_Age &lt; 18</t>
    <phoneticPr fontId="31" type="noConversion"/>
  </si>
  <si>
    <t>Snorer = Yes and Obstructive_sleep_apnoea = No</t>
    <phoneticPr fontId="31" type="noConversion"/>
  </si>
  <si>
    <t>High_Low_Risk</t>
  </si>
  <si>
    <t>asthma = Y</t>
  </si>
  <si>
    <t>Guardian</t>
    <phoneticPr fontId="31" type="noConversion"/>
  </si>
  <si>
    <t>Subarachnoid haemorrhage</t>
    <phoneticPr fontId="31" type="noConversion"/>
  </si>
  <si>
    <t>TIA / RIND</t>
    <phoneticPr fontId="31" type="noConversion"/>
  </si>
  <si>
    <t>Question type from heirarchy</t>
  </si>
  <si>
    <t>Hospital</t>
    <phoneticPr fontId="31" type="noConversion"/>
  </si>
  <si>
    <t>Pre-op.net</t>
    <phoneticPr fontId="31" type="noConversion"/>
  </si>
  <si>
    <t>Administrative</t>
    <phoneticPr fontId="31" type="noConversion"/>
  </si>
  <si>
    <t>Pre-op.net,Administrative,,</t>
  </si>
  <si>
    <t>Do you usually have a carer that helps you with activities like eating and washing?</t>
    <phoneticPr fontId="31" type="noConversion"/>
  </si>
  <si>
    <t>Parent_Name</t>
    <phoneticPr fontId="31" type="noConversion"/>
  </si>
  <si>
    <t>Do you have any comments about using this website and form?</t>
    <phoneticPr fontId="31" type="noConversion"/>
  </si>
  <si>
    <t>Risk assessment,,,</t>
  </si>
  <si>
    <t>Berlin_questionnaire_result</t>
  </si>
  <si>
    <t>Berlin Questionnaire Result</t>
  </si>
  <si>
    <t>Cerebrovascular_Disease=Yes</t>
    <phoneticPr fontId="31" type="noConversion"/>
  </si>
  <si>
    <t>Guardian work telephone</t>
    <phoneticPr fontId="31" type="noConversion"/>
  </si>
  <si>
    <t>All</t>
    <phoneticPr fontId="31" type="noConversion"/>
  </si>
  <si>
    <t>Endocrine_disease_other</t>
    <phoneticPr fontId="31" type="noConversion"/>
  </si>
  <si>
    <t>Other endocrine diseases</t>
    <phoneticPr fontId="31" type="noConversion"/>
  </si>
  <si>
    <t>No</t>
    <phoneticPr fontId="31" type="noConversion"/>
  </si>
  <si>
    <t>Yes</t>
    <phoneticPr fontId="31" type="noConversion"/>
  </si>
  <si>
    <t>Is there anything you would like to ask your anesthetist?</t>
    <phoneticPr fontId="31" type="noConversion"/>
  </si>
  <si>
    <t>Text_box</t>
    <phoneticPr fontId="31" type="noConversion"/>
  </si>
  <si>
    <t>Obstructive_sleep_apnoea=Yes</t>
    <phoneticPr fontId="31" type="noConversion"/>
  </si>
  <si>
    <t>Snorer</t>
    <phoneticPr fontId="31" type="noConversion"/>
  </si>
  <si>
    <t>Investigations_Bring_Lab_Results</t>
    <phoneticPr fontId="31" type="noConversion"/>
  </si>
  <si>
    <t>Anesthesia technique planned</t>
    <phoneticPr fontId="31" type="noConversion"/>
  </si>
  <si>
    <t>Investigations_Lab_Results_One_Year=Yes</t>
    <phoneticPr fontId="31" type="noConversion"/>
  </si>
  <si>
    <t>Patient History, Renal</t>
  </si>
</sst>
</file>

<file path=xl/styles.xml><?xml version="1.0" encoding="utf-8"?>
<styleSheet xmlns="http://schemas.openxmlformats.org/spreadsheetml/2006/main">
  <fonts count="33">
    <font>
      <sz val="10"/>
      <name val="Arial"/>
      <family val="2"/>
    </font>
    <font>
      <sz val="10"/>
      <name val="Arial"/>
      <family val="2"/>
    </font>
    <font>
      <sz val="10"/>
      <name val="Calibri"/>
      <family val="2"/>
    </font>
    <font>
      <b/>
      <sz val="10"/>
      <color indexed="13"/>
      <name val="Calibri"/>
      <family val="2"/>
    </font>
    <font>
      <sz val="10"/>
      <color indexed="13"/>
      <name val="Calibri"/>
      <family val="2"/>
    </font>
    <font>
      <sz val="10"/>
      <color indexed="8"/>
      <name val="Calibri"/>
      <family val="2"/>
    </font>
    <font>
      <sz val="10"/>
      <color indexed="63"/>
      <name val="Calibri"/>
      <family val="2"/>
    </font>
    <font>
      <sz val="12"/>
      <color indexed="8"/>
      <name val="Calibri"/>
      <family val="2"/>
    </font>
    <font>
      <sz val="10"/>
      <color indexed="8"/>
      <name val="Verdana"/>
      <family val="2"/>
    </font>
    <font>
      <sz val="12"/>
      <color indexed="8"/>
      <name val="Verdana"/>
      <family val="2"/>
    </font>
    <font>
      <sz val="10"/>
      <color indexed="8"/>
      <name val="Arial"/>
      <family val="2"/>
    </font>
    <font>
      <b/>
      <u/>
      <sz val="12"/>
      <color indexed="8"/>
      <name val="Arial"/>
      <family val="2"/>
    </font>
    <font>
      <sz val="9"/>
      <color indexed="8"/>
      <name val="Arial"/>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17"/>
      <name val="Calibri"/>
      <family val="2"/>
    </font>
    <font>
      <sz val="11"/>
      <color indexed="20"/>
      <name val="Calibri"/>
      <family val="2"/>
    </font>
    <font>
      <sz val="11"/>
      <color indexed="60"/>
      <name val="Calibri"/>
      <family val="2"/>
    </font>
    <font>
      <sz val="11"/>
      <color indexed="62"/>
      <name val="Calibri"/>
      <family val="2"/>
    </font>
    <font>
      <b/>
      <sz val="11"/>
      <color indexed="63"/>
      <name val="Calibri"/>
      <family val="2"/>
    </font>
    <font>
      <b/>
      <sz val="11"/>
      <color indexed="52"/>
      <name val="Calibri"/>
      <family val="2"/>
    </font>
    <font>
      <sz val="11"/>
      <color indexed="52"/>
      <name val="Calibri"/>
      <family val="2"/>
    </font>
    <font>
      <b/>
      <sz val="11"/>
      <color indexed="9"/>
      <name val="Calibri"/>
      <family val="2"/>
    </font>
    <font>
      <sz val="11"/>
      <color indexed="10"/>
      <name val="Calibri"/>
      <family val="2"/>
    </font>
    <font>
      <sz val="10"/>
      <name val="Arial"/>
      <family val="2"/>
    </font>
    <font>
      <i/>
      <sz val="11"/>
      <color indexed="23"/>
      <name val="Calibri"/>
      <family val="2"/>
    </font>
    <font>
      <b/>
      <sz val="11"/>
      <color indexed="8"/>
      <name val="Calibri"/>
      <family val="2"/>
    </font>
    <font>
      <sz val="11"/>
      <color indexed="9"/>
      <name val="Calibri"/>
      <family val="2"/>
    </font>
    <font>
      <sz val="11"/>
      <color indexed="8"/>
      <name val="Calibri"/>
      <family val="2"/>
    </font>
    <font>
      <sz val="8"/>
      <name val="Verdana"/>
    </font>
    <font>
      <sz val="14"/>
      <color indexed="8"/>
      <name val="Consolas"/>
    </font>
  </fonts>
  <fills count="30">
    <fill>
      <patternFill patternType="none"/>
    </fill>
    <fill>
      <patternFill patternType="gray125"/>
    </fill>
    <fill>
      <patternFill patternType="solid">
        <fgColor indexed="53"/>
        <bgColor indexed="52"/>
      </patternFill>
    </fill>
    <fill>
      <patternFill patternType="solid">
        <fgColor indexed="16"/>
        <bgColor indexed="37"/>
      </patternFill>
    </fill>
    <fill>
      <patternFill patternType="solid">
        <fgColor indexed="22"/>
        <bgColor indexed="31"/>
      </patternFill>
    </fill>
    <fill>
      <patternFill patternType="solid">
        <fgColor indexed="47"/>
        <bgColor indexed="22"/>
      </patternFill>
    </fill>
    <fill>
      <patternFill patternType="solid">
        <fgColor indexed="46"/>
        <bgColor indexed="2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13"/>
        <bgColor indexed="64"/>
      </patternFill>
    </fill>
  </fills>
  <borders count="10">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s>
  <cellStyleXfs count="43">
    <xf numFmtId="0" fontId="0" fillId="0" borderId="0"/>
    <xf numFmtId="0" fontId="30" fillId="7" borderId="0" applyNumberFormat="0" applyBorder="0" applyAlignment="0" applyProtection="0"/>
    <xf numFmtId="0" fontId="30" fillId="8" borderId="0" applyNumberFormat="0" applyBorder="0" applyAlignment="0" applyProtection="0"/>
    <xf numFmtId="0" fontId="30" fillId="9" borderId="0" applyNumberFormat="0" applyBorder="0" applyAlignment="0" applyProtection="0"/>
    <xf numFmtId="0" fontId="30" fillId="10" borderId="0" applyNumberFormat="0" applyBorder="0" applyAlignment="0" applyProtection="0"/>
    <xf numFmtId="0" fontId="30" fillId="11" borderId="0" applyNumberFormat="0" applyBorder="0" applyAlignment="0" applyProtection="0"/>
    <xf numFmtId="0" fontId="30" fillId="12" borderId="0" applyNumberFormat="0" applyBorder="0" applyAlignment="0" applyProtection="0"/>
    <xf numFmtId="0" fontId="30" fillId="13" borderId="0" applyNumberFormat="0" applyBorder="0" applyAlignment="0" applyProtection="0"/>
    <xf numFmtId="0" fontId="30" fillId="14" borderId="0" applyNumberFormat="0" applyBorder="0" applyAlignment="0" applyProtection="0"/>
    <xf numFmtId="0" fontId="30" fillId="15" borderId="0" applyNumberFormat="0" applyBorder="0" applyAlignment="0" applyProtection="0"/>
    <xf numFmtId="0" fontId="30" fillId="10" borderId="0" applyNumberFormat="0" applyBorder="0" applyAlignment="0" applyProtection="0"/>
    <xf numFmtId="0" fontId="30" fillId="13" borderId="0" applyNumberFormat="0" applyBorder="0" applyAlignment="0" applyProtection="0"/>
    <xf numFmtId="0" fontId="30" fillId="16" borderId="0" applyNumberFormat="0" applyBorder="0" applyAlignment="0" applyProtection="0"/>
    <xf numFmtId="0" fontId="29" fillId="17" borderId="0" applyNumberFormat="0" applyBorder="0" applyAlignment="0" applyProtection="0"/>
    <xf numFmtId="0" fontId="29" fillId="14" borderId="0" applyNumberFormat="0" applyBorder="0" applyAlignment="0" applyProtection="0"/>
    <xf numFmtId="0" fontId="29" fillId="15" borderId="0" applyNumberFormat="0" applyBorder="0" applyAlignment="0" applyProtection="0"/>
    <xf numFmtId="0" fontId="29" fillId="18" borderId="0" applyNumberFormat="0" applyBorder="0" applyAlignment="0" applyProtection="0"/>
    <xf numFmtId="0" fontId="29" fillId="19" borderId="0" applyNumberFormat="0" applyBorder="0" applyAlignment="0" applyProtection="0"/>
    <xf numFmtId="0" fontId="29" fillId="20" borderId="0" applyNumberFormat="0" applyBorder="0" applyAlignment="0" applyProtection="0"/>
    <xf numFmtId="0" fontId="29" fillId="21" borderId="0" applyNumberFormat="0" applyBorder="0" applyAlignment="0" applyProtection="0"/>
    <xf numFmtId="0" fontId="29" fillId="22" borderId="0" applyNumberFormat="0" applyBorder="0" applyAlignment="0" applyProtection="0"/>
    <xf numFmtId="0" fontId="29" fillId="23" borderId="0" applyNumberFormat="0" applyBorder="0" applyAlignment="0" applyProtection="0"/>
    <xf numFmtId="0" fontId="29" fillId="18" borderId="0" applyNumberFormat="0" applyBorder="0" applyAlignment="0" applyProtection="0"/>
    <xf numFmtId="0" fontId="29" fillId="19" borderId="0" applyNumberFormat="0" applyBorder="0" applyAlignment="0" applyProtection="0"/>
    <xf numFmtId="0" fontId="29" fillId="24" borderId="0" applyNumberFormat="0" applyBorder="0" applyAlignment="0" applyProtection="0"/>
    <xf numFmtId="0" fontId="18" fillId="8" borderId="0" applyNumberFormat="0" applyBorder="0" applyAlignment="0" applyProtection="0"/>
    <xf numFmtId="0" fontId="22" fillId="25" borderId="1" applyNumberFormat="0" applyAlignment="0" applyProtection="0"/>
    <xf numFmtId="0" fontId="24" fillId="26" borderId="2" applyNumberFormat="0" applyAlignment="0" applyProtection="0"/>
    <xf numFmtId="0" fontId="1" fillId="0" borderId="0">
      <alignment vertical="center"/>
    </xf>
    <xf numFmtId="0" fontId="27" fillId="0" borderId="0" applyNumberFormat="0" applyFill="0" applyBorder="0" applyAlignment="0" applyProtection="0"/>
    <xf numFmtId="0" fontId="17" fillId="9" borderId="0" applyNumberFormat="0" applyBorder="0" applyAlignment="0" applyProtection="0"/>
    <xf numFmtId="0" fontId="14" fillId="0" borderId="3" applyNumberFormat="0" applyFill="0" applyAlignment="0" applyProtection="0"/>
    <xf numFmtId="0" fontId="15" fillId="0" borderId="4" applyNumberFormat="0" applyFill="0" applyAlignment="0" applyProtection="0"/>
    <xf numFmtId="0" fontId="16" fillId="0" borderId="5" applyNumberFormat="0" applyFill="0" applyAlignment="0" applyProtection="0"/>
    <xf numFmtId="0" fontId="16" fillId="0" borderId="0" applyNumberFormat="0" applyFill="0" applyBorder="0" applyAlignment="0" applyProtection="0"/>
    <xf numFmtId="0" fontId="20" fillId="12" borderId="1" applyNumberFormat="0" applyAlignment="0" applyProtection="0"/>
    <xf numFmtId="0" fontId="23" fillId="0" borderId="6" applyNumberFormat="0" applyFill="0" applyAlignment="0" applyProtection="0"/>
    <xf numFmtId="0" fontId="19" fillId="27" borderId="0" applyNumberFormat="0" applyBorder="0" applyAlignment="0" applyProtection="0"/>
    <xf numFmtId="0" fontId="26" fillId="28" borderId="7" applyNumberFormat="0" applyFont="0" applyAlignment="0" applyProtection="0"/>
    <xf numFmtId="0" fontId="21" fillId="25" borderId="8" applyNumberFormat="0" applyAlignment="0" applyProtection="0"/>
    <xf numFmtId="0" fontId="13" fillId="0" borderId="0" applyNumberFormat="0" applyFill="0" applyBorder="0" applyAlignment="0" applyProtection="0"/>
    <xf numFmtId="0" fontId="28" fillId="0" borderId="9" applyNumberFormat="0" applyFill="0" applyAlignment="0" applyProtection="0"/>
    <xf numFmtId="0" fontId="25" fillId="0" borderId="0" applyNumberFormat="0" applyFill="0" applyBorder="0" applyAlignment="0" applyProtection="0"/>
  </cellStyleXfs>
  <cellXfs count="89">
    <xf numFmtId="0" fontId="0" fillId="0" borderId="0" xfId="0"/>
    <xf numFmtId="0" fontId="2" fillId="0" borderId="0" xfId="28" applyFont="1" applyFill="1" applyAlignment="1">
      <alignment vertical="center"/>
    </xf>
    <xf numFmtId="0" fontId="2" fillId="0" borderId="0" xfId="28" applyFont="1" applyFill="1" applyAlignment="1">
      <alignment vertical="center" wrapText="1"/>
    </xf>
    <xf numFmtId="0" fontId="2" fillId="0" borderId="0" xfId="28" applyFont="1" applyFill="1">
      <alignment vertical="center"/>
    </xf>
    <xf numFmtId="0" fontId="3" fillId="2" borderId="0" xfId="28" applyFont="1" applyFill="1" applyAlignment="1">
      <alignment vertical="center"/>
    </xf>
    <xf numFmtId="0" fontId="3" fillId="2" borderId="0" xfId="28" applyFont="1" applyFill="1" applyAlignment="1">
      <alignment vertical="center" wrapText="1"/>
    </xf>
    <xf numFmtId="0" fontId="3" fillId="2" borderId="0" xfId="28" applyFont="1" applyFill="1">
      <alignment vertical="center"/>
    </xf>
    <xf numFmtId="0" fontId="2" fillId="0" borderId="0" xfId="28" applyNumberFormat="1" applyFont="1" applyFill="1" applyAlignment="1">
      <alignment wrapText="1"/>
    </xf>
    <xf numFmtId="0" fontId="2" fillId="0" borderId="0" xfId="28" applyNumberFormat="1" applyFont="1" applyFill="1" applyAlignment="1">
      <alignment vertical="center"/>
    </xf>
    <xf numFmtId="0" fontId="2" fillId="0" borderId="0" xfId="28" applyFont="1">
      <alignment vertical="center"/>
    </xf>
    <xf numFmtId="0" fontId="4" fillId="3" borderId="0" xfId="28" applyNumberFormat="1" applyFont="1" applyFill="1" applyAlignment="1">
      <alignment horizontal="center" vertical="center" wrapText="1"/>
    </xf>
    <xf numFmtId="0" fontId="4" fillId="3" borderId="0" xfId="28" applyFont="1" applyFill="1" applyAlignment="1">
      <alignment horizontal="center" vertical="center" wrapText="1"/>
    </xf>
    <xf numFmtId="0" fontId="5" fillId="0" borderId="0" xfId="28" applyNumberFormat="1" applyFont="1" applyFill="1" applyAlignment="1"/>
    <xf numFmtId="1" fontId="5" fillId="0" borderId="0" xfId="28" applyNumberFormat="1" applyFont="1" applyFill="1" applyAlignment="1"/>
    <xf numFmtId="0" fontId="2" fillId="4" borderId="0" xfId="28" applyFont="1" applyFill="1">
      <alignment vertical="center"/>
    </xf>
    <xf numFmtId="0" fontId="4" fillId="3" borderId="0" xfId="28" applyNumberFormat="1" applyFont="1" applyFill="1" applyAlignment="1">
      <alignment horizontal="center" wrapText="1"/>
    </xf>
    <xf numFmtId="0" fontId="2" fillId="4" borderId="0" xfId="28" applyNumberFormat="1" applyFont="1" applyFill="1" applyAlignment="1">
      <alignment wrapText="1"/>
    </xf>
    <xf numFmtId="0" fontId="6" fillId="4" borderId="0" xfId="28" applyNumberFormat="1" applyFont="1" applyFill="1" applyAlignment="1">
      <alignment vertical="top" wrapText="1"/>
    </xf>
    <xf numFmtId="0" fontId="5" fillId="0" borderId="0" xfId="28" applyFont="1" applyAlignment="1"/>
    <xf numFmtId="0" fontId="6" fillId="4" borderId="0" xfId="28" applyFont="1" applyFill="1" applyAlignment="1">
      <alignment vertical="top" wrapText="1"/>
    </xf>
    <xf numFmtId="0" fontId="2" fillId="0" borderId="0" xfId="28" applyFont="1" applyAlignment="1">
      <alignment wrapText="1"/>
    </xf>
    <xf numFmtId="0" fontId="2" fillId="0" borderId="0" xfId="28" applyFont="1" applyFill="1" applyAlignment="1">
      <alignment horizontal="center" vertical="center"/>
    </xf>
    <xf numFmtId="0" fontId="2" fillId="0" borderId="0" xfId="28" applyNumberFormat="1" applyFont="1" applyFill="1" applyAlignment="1"/>
    <xf numFmtId="0" fontId="2" fillId="0" borderId="0" xfId="28" applyNumberFormat="1" applyFont="1" applyFill="1" applyAlignment="1">
      <alignment horizontal="center"/>
    </xf>
    <xf numFmtId="0" fontId="5" fillId="0" borderId="0" xfId="28" applyNumberFormat="1" applyFont="1" applyFill="1" applyAlignment="1">
      <alignment horizontal="center"/>
    </xf>
    <xf numFmtId="0" fontId="7" fillId="0" borderId="0" xfId="28" applyNumberFormat="1" applyFont="1" applyFill="1" applyAlignment="1"/>
    <xf numFmtId="0" fontId="2" fillId="0" borderId="0" xfId="28" applyFont="1" applyAlignment="1">
      <alignment horizontal="center" vertical="center"/>
    </xf>
    <xf numFmtId="0" fontId="5" fillId="0" borderId="0" xfId="28" applyFont="1" applyAlignment="1">
      <alignment horizontal="center"/>
    </xf>
    <xf numFmtId="0" fontId="2" fillId="0" borderId="0" xfId="28" applyFont="1" applyFill="1" applyAlignment="1"/>
    <xf numFmtId="0" fontId="5" fillId="0" borderId="0" xfId="28" applyFont="1" applyFill="1" applyAlignment="1"/>
    <xf numFmtId="0" fontId="5" fillId="0" borderId="0" xfId="28" applyNumberFormat="1" applyFont="1" applyFill="1" applyAlignment="1">
      <alignment horizontal="left" vertical="top" wrapText="1"/>
    </xf>
    <xf numFmtId="0" fontId="5" fillId="0" borderId="0" xfId="28" applyFont="1" applyFill="1">
      <alignment vertical="center"/>
    </xf>
    <xf numFmtId="0" fontId="4" fillId="3" borderId="0" xfId="28" applyNumberFormat="1" applyFont="1" applyFill="1" applyAlignment="1">
      <alignment horizontal="center" vertical="center"/>
    </xf>
    <xf numFmtId="0" fontId="4" fillId="3" borderId="0" xfId="28" applyFont="1" applyFill="1" applyAlignment="1">
      <alignment horizontal="center" vertical="center"/>
    </xf>
    <xf numFmtId="0" fontId="5" fillId="0" borderId="0" xfId="28" applyNumberFormat="1" applyFont="1" applyFill="1" applyAlignment="1">
      <alignment horizontal="left" vertical="top"/>
    </xf>
    <xf numFmtId="0" fontId="1" fillId="0" borderId="0" xfId="28">
      <alignment vertical="center"/>
    </xf>
    <xf numFmtId="0" fontId="8" fillId="0" borderId="0" xfId="28" applyNumberFormat="1" applyFont="1" applyFill="1" applyAlignment="1"/>
    <xf numFmtId="0" fontId="8" fillId="0" borderId="0" xfId="28" applyNumberFormat="1" applyFont="1" applyFill="1" applyAlignment="1">
      <alignment wrapText="1"/>
    </xf>
    <xf numFmtId="0" fontId="8" fillId="0" borderId="0" xfId="28" applyNumberFormat="1" applyFont="1" applyFill="1" applyAlignment="1">
      <alignment horizontal="center" wrapText="1"/>
    </xf>
    <xf numFmtId="0" fontId="8" fillId="5" borderId="0" xfId="28" applyNumberFormat="1" applyFont="1" applyFill="1" applyAlignment="1">
      <alignment wrapText="1"/>
    </xf>
    <xf numFmtId="0" fontId="1" fillId="5" borderId="0" xfId="28" applyFill="1">
      <alignment vertical="center"/>
    </xf>
    <xf numFmtId="0" fontId="8" fillId="6" borderId="0" xfId="28" applyNumberFormat="1" applyFont="1" applyFill="1" applyAlignment="1"/>
    <xf numFmtId="0" fontId="9" fillId="6" borderId="0" xfId="28" applyNumberFormat="1" applyFont="1" applyFill="1" applyAlignment="1"/>
    <xf numFmtId="0" fontId="1" fillId="6" borderId="0" xfId="28" applyFill="1">
      <alignment vertical="center"/>
    </xf>
    <xf numFmtId="0" fontId="8" fillId="6" borderId="0" xfId="28" applyNumberFormat="1" applyFont="1" applyFill="1" applyAlignment="1">
      <alignment horizontal="center"/>
    </xf>
    <xf numFmtId="0" fontId="10" fillId="6" borderId="0" xfId="28" applyNumberFormat="1" applyFont="1" applyFill="1" applyAlignment="1"/>
    <xf numFmtId="0" fontId="1" fillId="6" borderId="0" xfId="28" applyFill="1" applyAlignment="1">
      <alignment horizontal="center" vertical="center"/>
    </xf>
    <xf numFmtId="0" fontId="9" fillId="6" borderId="0" xfId="28" applyFont="1" applyFill="1" applyAlignment="1"/>
    <xf numFmtId="0" fontId="1" fillId="6" borderId="0" xfId="28" applyFont="1" applyFill="1">
      <alignment vertical="center"/>
    </xf>
    <xf numFmtId="0" fontId="11" fillId="6" borderId="0" xfId="28" applyNumberFormat="1" applyFont="1" applyFill="1" applyAlignment="1"/>
    <xf numFmtId="0" fontId="1" fillId="0" borderId="0" xfId="28" applyFont="1">
      <alignment vertical="center"/>
    </xf>
    <xf numFmtId="0" fontId="1" fillId="0" borderId="0" xfId="28" applyFont="1" applyFill="1">
      <alignment vertical="center"/>
    </xf>
    <xf numFmtId="0" fontId="9" fillId="0" borderId="0" xfId="28" applyFont="1" applyFill="1" applyAlignment="1"/>
    <xf numFmtId="0" fontId="1" fillId="0" borderId="0" xfId="28" applyFill="1">
      <alignment vertical="center"/>
    </xf>
    <xf numFmtId="0" fontId="8" fillId="0" borderId="0" xfId="28" applyNumberFormat="1" applyFont="1" applyFill="1" applyAlignment="1">
      <alignment horizontal="center"/>
    </xf>
    <xf numFmtId="0" fontId="1" fillId="0" borderId="0" xfId="28" applyFill="1" applyAlignment="1">
      <alignment horizontal="center" vertical="center"/>
    </xf>
    <xf numFmtId="0" fontId="10" fillId="0" borderId="0" xfId="28" applyNumberFormat="1" applyFont="1" applyFill="1" applyAlignment="1"/>
    <xf numFmtId="0" fontId="12" fillId="6" borderId="0" xfId="28" applyNumberFormat="1" applyFont="1" applyFill="1" applyAlignment="1"/>
    <xf numFmtId="0" fontId="1" fillId="0" borderId="0" xfId="28" applyAlignment="1">
      <alignment horizontal="center" vertical="center"/>
    </xf>
    <xf numFmtId="0" fontId="8" fillId="5" borderId="0" xfId="28" applyNumberFormat="1" applyFont="1" applyFill="1" applyAlignment="1"/>
    <xf numFmtId="0" fontId="10" fillId="5" borderId="0" xfId="28" applyNumberFormat="1" applyFont="1" applyFill="1" applyAlignment="1"/>
    <xf numFmtId="0" fontId="9" fillId="0" borderId="0" xfId="28" applyFont="1">
      <alignment vertical="center"/>
    </xf>
    <xf numFmtId="0" fontId="1" fillId="6" borderId="0" xfId="28" applyNumberFormat="1" applyFont="1" applyFill="1" applyAlignment="1">
      <alignment wrapText="1"/>
    </xf>
    <xf numFmtId="0" fontId="9" fillId="6" borderId="0" xfId="28" applyNumberFormat="1" applyFont="1" applyFill="1" applyAlignment="1">
      <alignment horizontal="left" vertical="top" wrapText="1"/>
    </xf>
    <xf numFmtId="0" fontId="10" fillId="6" borderId="0" xfId="28" applyFont="1" applyFill="1" applyAlignment="1"/>
    <xf numFmtId="0" fontId="2" fillId="29" borderId="0" xfId="28" applyFont="1" applyFill="1">
      <alignment vertical="center"/>
    </xf>
    <xf numFmtId="0" fontId="2" fillId="0" borderId="0" xfId="28" applyFont="1" applyFill="1" applyAlignment="1">
      <alignment horizontal="center" vertical="center" wrapText="1"/>
    </xf>
    <xf numFmtId="0" fontId="2" fillId="0" borderId="0" xfId="28" applyNumberFormat="1" applyFont="1" applyFill="1" applyAlignment="1">
      <alignment horizontal="center" vertical="center" wrapText="1"/>
    </xf>
    <xf numFmtId="0" fontId="32" fillId="0" borderId="0" xfId="0" applyFont="1" applyAlignment="1">
      <alignment horizontal="left"/>
    </xf>
    <xf numFmtId="0" fontId="2" fillId="0" borderId="0" xfId="0" applyFont="1"/>
    <xf numFmtId="0" fontId="2" fillId="0" borderId="0" xfId="0" applyFont="1" applyAlignment="1">
      <alignment vertical="center"/>
    </xf>
    <xf numFmtId="0" fontId="5" fillId="0" borderId="0" xfId="0" applyFont="1"/>
    <xf numFmtId="0" fontId="2" fillId="0" borderId="0" xfId="28" applyNumberFormat="1" applyFont="1" applyFill="1" applyAlignment="1">
      <alignment horizontal="left" vertical="center" wrapText="1"/>
    </xf>
    <xf numFmtId="0" fontId="2" fillId="0" borderId="0" xfId="28" applyNumberFormat="1" applyFont="1" applyFill="1" applyAlignment="1">
      <alignment horizontal="left"/>
    </xf>
    <xf numFmtId="0" fontId="5" fillId="0" borderId="0" xfId="28" applyNumberFormat="1" applyFont="1" applyFill="1" applyAlignment="1">
      <alignment horizontal="left"/>
    </xf>
    <xf numFmtId="0" fontId="5" fillId="0" borderId="0" xfId="28" applyFont="1" applyAlignment="1">
      <alignment horizontal="left"/>
    </xf>
    <xf numFmtId="0" fontId="2" fillId="0" borderId="0" xfId="28" applyFont="1" applyFill="1" applyAlignment="1">
      <alignment horizontal="left" vertical="center"/>
    </xf>
    <xf numFmtId="0" fontId="2" fillId="0" borderId="0" xfId="28" applyNumberFormat="1" applyFont="1" applyFill="1" applyAlignment="1">
      <alignment horizontal="left" wrapText="1"/>
    </xf>
    <xf numFmtId="0" fontId="2" fillId="0" borderId="0" xfId="0" applyFont="1" applyAlignment="1">
      <alignment horizontal="center" vertical="center"/>
    </xf>
    <xf numFmtId="0" fontId="5" fillId="0" borderId="0" xfId="28" applyNumberFormat="1" applyFont="1" applyAlignment="1"/>
    <xf numFmtId="0" fontId="2" fillId="0" borderId="0" xfId="0" applyFont="1" applyAlignment="1">
      <alignment horizontal="center" vertical="center" wrapText="1"/>
    </xf>
    <xf numFmtId="0" fontId="2" fillId="0" borderId="0" xfId="0" applyFont="1" applyAlignment="1">
      <alignment horizontal="left"/>
    </xf>
    <xf numFmtId="0" fontId="5" fillId="0" borderId="0" xfId="0" applyFont="1" applyAlignment="1">
      <alignment horizontal="left"/>
    </xf>
    <xf numFmtId="0" fontId="2" fillId="0" borderId="0" xfId="0" applyFont="1" applyAlignment="1">
      <alignment horizontal="center"/>
    </xf>
    <xf numFmtId="0" fontId="5" fillId="0" borderId="0" xfId="0" applyFont="1" applyAlignment="1">
      <alignment horizontal="center"/>
    </xf>
    <xf numFmtId="0" fontId="2" fillId="0" borderId="0" xfId="0" applyFont="1" applyAlignment="1">
      <alignment horizontal="left" vertical="center"/>
    </xf>
    <xf numFmtId="0" fontId="2" fillId="0" borderId="0" xfId="0" applyFont="1" applyAlignment="1">
      <alignment vertical="center"/>
    </xf>
    <xf numFmtId="0" fontId="2" fillId="0" borderId="0" xfId="0" applyFont="1" applyAlignment="1">
      <alignment vertical="center"/>
    </xf>
    <xf numFmtId="0" fontId="2" fillId="0" borderId="0" xfId="0" applyFont="1" applyAlignment="1">
      <alignment vertical="center"/>
    </xf>
  </cellXfs>
  <cellStyles count="43">
    <cellStyle name="20% - Accent1" xfId="1"/>
    <cellStyle name="20% - Accent2" xfId="2"/>
    <cellStyle name="20% - Accent3" xfId="3"/>
    <cellStyle name="20% - Accent4" xfId="4"/>
    <cellStyle name="20% - Accent5" xfId="5"/>
    <cellStyle name="20% - Accent6" xfId="6"/>
    <cellStyle name="40% - Accent1" xfId="7"/>
    <cellStyle name="40% - Accent2" xfId="8"/>
    <cellStyle name="40% - Accent3" xfId="9"/>
    <cellStyle name="40% - Accent4" xfId="10"/>
    <cellStyle name="40% - Accent5" xfId="11"/>
    <cellStyle name="40% - Accent6" xfId="12"/>
    <cellStyle name="60% - Accent1" xfId="13"/>
    <cellStyle name="60% - Accent2" xfId="14"/>
    <cellStyle name="60% - Accent3" xfId="15"/>
    <cellStyle name="60% - Accent4" xfId="16"/>
    <cellStyle name="60% - Accent5" xfId="17"/>
    <cellStyle name="60% - Accent6" xfId="18"/>
    <cellStyle name="Accent1" xfId="19"/>
    <cellStyle name="Accent2" xfId="20"/>
    <cellStyle name="Accent3" xfId="21"/>
    <cellStyle name="Accent4" xfId="22"/>
    <cellStyle name="Accent5" xfId="23"/>
    <cellStyle name="Accent6" xfId="24"/>
    <cellStyle name="Bad" xfId="25"/>
    <cellStyle name="Calculation" xfId="26"/>
    <cellStyle name="Check Cell" xfId="27"/>
    <cellStyle name="Excel Built-in Normal" xfId="28"/>
    <cellStyle name="Explanatory Text" xfId="29"/>
    <cellStyle name="Good" xfId="30"/>
    <cellStyle name="Heading 1" xfId="31"/>
    <cellStyle name="Heading 2" xfId="32"/>
    <cellStyle name="Heading 3" xfId="33"/>
    <cellStyle name="Heading 4" xfId="34"/>
    <cellStyle name="Input" xfId="35"/>
    <cellStyle name="Linked Cell" xfId="36"/>
    <cellStyle name="Neutral" xfId="37"/>
    <cellStyle name="Normal" xfId="0" builtinId="0"/>
    <cellStyle name="Note" xfId="38"/>
    <cellStyle name="Output" xfId="39"/>
    <cellStyle name="Title" xfId="40"/>
    <cellStyle name="Total" xfId="41"/>
    <cellStyle name="Warning Text" xfId="42"/>
  </cellStyles>
  <dxfs count="0"/>
  <tableStyles count="0" defaultTableStyle="TableStyleMedium9"/>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11" Type="http://schemas.openxmlformats.org/officeDocument/2006/relationships/styles" Target="styles.xml"/><Relationship Id="rId12" Type="http://schemas.openxmlformats.org/officeDocument/2006/relationships/sharedStrings" Target="sharedStrings.xml"/><Relationship Id="rId13" Type="http://schemas.openxmlformats.org/officeDocument/2006/relationships/calcChain" Target="calcChain.xml"/><Relationship Id="rId14" Type="http://schemas.openxmlformats.org/officeDocument/2006/relationships/revisionHeaders" Target="revisions/revisionHeaders.xml"/><Relationship Id="rId15" Type="http://schemas.openxmlformats.org/officeDocument/2006/relationships/usernames" Target="revisions/userNames.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11</xdr:col>
      <xdr:colOff>101600</xdr:colOff>
      <xdr:row>0</xdr:row>
      <xdr:rowOff>0</xdr:rowOff>
    </xdr:from>
    <xdr:to>
      <xdr:col>14</xdr:col>
      <xdr:colOff>25400</xdr:colOff>
      <xdr:row>16</xdr:row>
      <xdr:rowOff>114300</xdr:rowOff>
    </xdr:to>
    <xdr:sp macro="" textlink="">
      <xdr:nvSpPr>
        <xdr:cNvPr id="4115" name="Text Box 0" hidden="1"/>
        <xdr:cNvSpPr>
          <a:spLocks noChangeArrowheads="1"/>
        </xdr:cNvSpPr>
      </xdr:nvSpPr>
      <xdr:spPr bwMode="auto">
        <a:xfrm>
          <a:off x="17208500" y="0"/>
          <a:ext cx="1473200" cy="571500"/>
        </a:xfrm>
        <a:prstGeom prst="rect">
          <a:avLst/>
        </a:prstGeom>
        <a:solidFill>
          <a:srgbClr val="FFFFA1"/>
        </a:solidFill>
        <a:ln w="9360">
          <a:solidFill>
            <a:srgbClr val="000000"/>
          </a:solidFill>
          <a:miter lim="800000"/>
          <a:headEnd/>
          <a:tailEnd/>
        </a:ln>
      </xdr:spPr>
      <xdr:txBody>
        <a:bodyPr vertOverflow="clip" wrap="square" lIns="18288" tIns="0" rIns="0" bIns="0" rtlCol="0" anchor="ctr" upright="1"/>
        <a:lstStyle/>
        <a:p>
          <a:pPr algn="ct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11</xdr:col>
      <xdr:colOff>101600</xdr:colOff>
      <xdr:row>0</xdr:row>
      <xdr:rowOff>0</xdr:rowOff>
    </xdr:from>
    <xdr:to>
      <xdr:col>13</xdr:col>
      <xdr:colOff>25400</xdr:colOff>
      <xdr:row>3</xdr:row>
      <xdr:rowOff>114300</xdr:rowOff>
    </xdr:to>
    <xdr:sp macro="" textlink="">
      <xdr:nvSpPr>
        <xdr:cNvPr id="3" name="Text Box 0" hidden="1"/>
        <xdr:cNvSpPr>
          <a:spLocks noChangeArrowheads="1"/>
        </xdr:cNvSpPr>
      </xdr:nvSpPr>
      <xdr:spPr bwMode="auto">
        <a:xfrm>
          <a:off x="17208500" y="0"/>
          <a:ext cx="1473200" cy="571500"/>
        </a:xfrm>
        <a:prstGeom prst="rect">
          <a:avLst/>
        </a:prstGeom>
        <a:solidFill>
          <a:srgbClr val="FFFFA1"/>
        </a:solidFill>
        <a:ln w="9360">
          <a:solidFill>
            <a:srgbClr val="000000"/>
          </a:solidFill>
          <a:miter lim="800000"/>
          <a:headEnd/>
          <a:tailEnd/>
        </a:ln>
      </xdr:spPr>
      <xdr:txBody>
        <a:bodyPr vertOverflow="clip" wrap="square" lIns="18288" tIns="0" rIns="0" bIns="0" rtlCol="0" anchor="ctr" upright="1"/>
        <a:lstStyle/>
        <a:p>
          <a:pPr algn="ctr"/>
          <a:endParaRPr lang="en-US"/>
        </a:p>
      </xdr:txBody>
    </xdr:sp>
    <xdr:clientData/>
  </xdr:twoCellAnchor>
</xdr:wsDr>
</file>

<file path=xl/revisions/_rels/revisionHeaders.xml.rels><?xml version="1.0" encoding="UTF-8" standalone="yes"?>
<Relationships xmlns="http://schemas.openxmlformats.org/package/2006/relationships"><Relationship Id="rId42" Type="http://schemas.openxmlformats.org/officeDocument/2006/relationships/revisionLog" Target="revisionLog125.xml"/><Relationship Id="rId43" Type="http://schemas.openxmlformats.org/officeDocument/2006/relationships/revisionLog" Target="revisionLog126.xml"/><Relationship Id="rId44" Type="http://schemas.openxmlformats.org/officeDocument/2006/relationships/revisionLog" Target="revisionLog127.xml"/><Relationship Id="rId45" Type="http://schemas.openxmlformats.org/officeDocument/2006/relationships/revisionLog" Target="revisionLog128.xml"/><Relationship Id="rId46" Type="http://schemas.openxmlformats.org/officeDocument/2006/relationships/revisionLog" Target="revisionLog111.xml"/><Relationship Id="rId47" Type="http://schemas.openxmlformats.org/officeDocument/2006/relationships/revisionLog" Target="revisionLog121.xml"/><Relationship Id="rId48" Type="http://schemas.openxmlformats.org/officeDocument/2006/relationships/revisionLog" Target="revisionLog131.xml"/><Relationship Id="rId49" Type="http://schemas.openxmlformats.org/officeDocument/2006/relationships/revisionLog" Target="revisionLog141.xml"/><Relationship Id="rId27" Type="http://schemas.openxmlformats.org/officeDocument/2006/relationships/revisionLog" Target="revisionLog18.xml"/><Relationship Id="rId28" Type="http://schemas.openxmlformats.org/officeDocument/2006/relationships/revisionLog" Target="revisionLog19.xml"/><Relationship Id="rId29" Type="http://schemas.openxmlformats.org/officeDocument/2006/relationships/revisionLog" Target="revisionLog110.xml"/><Relationship Id="rId50" Type="http://schemas.openxmlformats.org/officeDocument/2006/relationships/revisionLog" Target="revisionLog112.xml"/><Relationship Id="rId51" Type="http://schemas.openxmlformats.org/officeDocument/2006/relationships/revisionLog" Target="revisionLog113.xml"/><Relationship Id="rId52" Type="http://schemas.openxmlformats.org/officeDocument/2006/relationships/revisionLog" Target="revisionLog114.xml"/><Relationship Id="rId53" Type="http://schemas.openxmlformats.org/officeDocument/2006/relationships/revisionLog" Target="revisionLog11.xml"/><Relationship Id="rId54" Type="http://schemas.openxmlformats.org/officeDocument/2006/relationships/revisionLog" Target="revisionLog12.xml"/><Relationship Id="rId55" Type="http://schemas.openxmlformats.org/officeDocument/2006/relationships/revisionLog" Target="revisionLog13.xml"/><Relationship Id="rId56" Type="http://schemas.openxmlformats.org/officeDocument/2006/relationships/revisionLog" Target="revisionLog14.xml"/><Relationship Id="rId57" Type="http://schemas.openxmlformats.org/officeDocument/2006/relationships/revisionLog" Target="revisionLog1.xml"/><Relationship Id="rId30" Type="http://schemas.openxmlformats.org/officeDocument/2006/relationships/revisionLog" Target="revisionLog1111.xml"/><Relationship Id="rId31" Type="http://schemas.openxmlformats.org/officeDocument/2006/relationships/revisionLog" Target="revisionLog1122.xml"/><Relationship Id="rId32" Type="http://schemas.openxmlformats.org/officeDocument/2006/relationships/revisionLog" Target="revisionLog1131.xml"/><Relationship Id="rId33" Type="http://schemas.openxmlformats.org/officeDocument/2006/relationships/revisionLog" Target="revisionLog1141.xml"/><Relationship Id="rId34" Type="http://schemas.openxmlformats.org/officeDocument/2006/relationships/revisionLog" Target="revisionLog115.xml"/><Relationship Id="rId35" Type="http://schemas.openxmlformats.org/officeDocument/2006/relationships/revisionLog" Target="revisionLog116.xml"/><Relationship Id="rId36" Type="http://schemas.openxmlformats.org/officeDocument/2006/relationships/revisionLog" Target="revisionLog117.xml"/><Relationship Id="rId37" Type="http://schemas.openxmlformats.org/officeDocument/2006/relationships/revisionLog" Target="revisionLog118.xml"/><Relationship Id="rId38" Type="http://schemas.openxmlformats.org/officeDocument/2006/relationships/revisionLog" Target="revisionLog119.xml"/><Relationship Id="rId39" Type="http://schemas.openxmlformats.org/officeDocument/2006/relationships/revisionLog" Target="revisionLog120.xml"/><Relationship Id="rId40" Type="http://schemas.openxmlformats.org/officeDocument/2006/relationships/revisionLog" Target="revisionLog123.xml"/><Relationship Id="rId41" Type="http://schemas.openxmlformats.org/officeDocument/2006/relationships/revisionLog" Target="revisionLog124.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mv="urn:schemas-microsoft-com:mac:vml" mc:Ignorable="mv" mc:PreserveAttributes="mv:*" guid="{225C1C4E-D00A-B54A-A5DA-A121092EC1E5}" diskRevisions="1" revisionId="8177" version="33">
  <header guid="{79E23620-1A5D-D844-803F-94BC1FE48CEF}" dateTime="2013-01-24T21:26:19" maxSheetId="10" userName="David Belavy" r:id="rId27" minRId="5758" maxRId="6288">
    <sheetIdMap count="9">
      <sheetId val="1"/>
      <sheetId val="2"/>
      <sheetId val="3"/>
      <sheetId val="4"/>
      <sheetId val="5"/>
      <sheetId val="6"/>
      <sheetId val="7"/>
      <sheetId val="8"/>
      <sheetId val="9"/>
    </sheetIdMap>
  </header>
  <header guid="{600C864B-5D97-1E43-AF2E-90A801391648}" dateTime="2013-01-24T21:31:11" maxSheetId="10" userName="David Belavy" r:id="rId28" minRId="6289" maxRId="6345">
    <sheetIdMap count="9">
      <sheetId val="1"/>
      <sheetId val="2"/>
      <sheetId val="3"/>
      <sheetId val="4"/>
      <sheetId val="5"/>
      <sheetId val="6"/>
      <sheetId val="7"/>
      <sheetId val="8"/>
      <sheetId val="9"/>
    </sheetIdMap>
  </header>
  <header guid="{32C905E6-746F-8549-B1E8-6F11A5E368E3}" dateTime="2013-01-24T21:33:15" maxSheetId="10" userName="David Belavy" r:id="rId29" minRId="6346" maxRId="6355">
    <sheetIdMap count="9">
      <sheetId val="1"/>
      <sheetId val="2"/>
      <sheetId val="3"/>
      <sheetId val="4"/>
      <sheetId val="5"/>
      <sheetId val="6"/>
      <sheetId val="7"/>
      <sheetId val="8"/>
      <sheetId val="9"/>
    </sheetIdMap>
  </header>
  <header guid="{0D9F759C-153F-3041-B8D4-BAE0FF278414}" dateTime="2013-01-24T21:34:55" maxSheetId="10" userName="David Belavy" r:id="rId30" minRId="6356" maxRId="6360">
    <sheetIdMap count="9">
      <sheetId val="1"/>
      <sheetId val="2"/>
      <sheetId val="3"/>
      <sheetId val="4"/>
      <sheetId val="5"/>
      <sheetId val="6"/>
      <sheetId val="7"/>
      <sheetId val="8"/>
      <sheetId val="9"/>
    </sheetIdMap>
  </header>
  <header guid="{072B6D63-306E-1648-B832-12C795D50CAC}" dateTime="2013-01-24T21:38:50" maxSheetId="10" userName="David Belavy" r:id="rId31">
    <sheetIdMap count="9">
      <sheetId val="1"/>
      <sheetId val="2"/>
      <sheetId val="3"/>
      <sheetId val="4"/>
      <sheetId val="5"/>
      <sheetId val="6"/>
      <sheetId val="7"/>
      <sheetId val="8"/>
      <sheetId val="9"/>
    </sheetIdMap>
  </header>
  <header guid="{2313AEF8-D075-C040-B06E-0B1AFADCA02B}" dateTime="2013-01-26T19:30:05" maxSheetId="10" userName="David Belavy" r:id="rId32">
    <sheetIdMap count="9">
      <sheetId val="1"/>
      <sheetId val="2"/>
      <sheetId val="3"/>
      <sheetId val="4"/>
      <sheetId val="5"/>
      <sheetId val="6"/>
      <sheetId val="7"/>
      <sheetId val="8"/>
      <sheetId val="9"/>
    </sheetIdMap>
  </header>
  <header guid="{4AE9E35B-A3CE-8242-A34B-79F5C59478D3}" dateTime="2013-01-27T08:56:28" maxSheetId="10" userName="David Belavy" r:id="rId33" minRId="6361" maxRId="7045">
    <sheetIdMap count="9">
      <sheetId val="1"/>
      <sheetId val="2"/>
      <sheetId val="3"/>
      <sheetId val="4"/>
      <sheetId val="5"/>
      <sheetId val="6"/>
      <sheetId val="7"/>
      <sheetId val="8"/>
      <sheetId val="9"/>
    </sheetIdMap>
  </header>
  <header guid="{2C0C1B92-46DD-0740-B4FE-C740F28836B8}" dateTime="2013-01-27T09:14:59" maxSheetId="10" userName="David Belavy" r:id="rId34" minRId="7047" maxRId="7098">
    <sheetIdMap count="9">
      <sheetId val="1"/>
      <sheetId val="2"/>
      <sheetId val="3"/>
      <sheetId val="4"/>
      <sheetId val="5"/>
      <sheetId val="6"/>
      <sheetId val="7"/>
      <sheetId val="8"/>
      <sheetId val="9"/>
    </sheetIdMap>
  </header>
  <header guid="{7CD0212F-7591-1F41-9144-33D95A808879}" dateTime="2013-01-27T09:37:43" maxSheetId="10" userName="David Belavy" r:id="rId35" minRId="7099" maxRId="7100">
    <sheetIdMap count="9">
      <sheetId val="1"/>
      <sheetId val="2"/>
      <sheetId val="3"/>
      <sheetId val="4"/>
      <sheetId val="5"/>
      <sheetId val="6"/>
      <sheetId val="7"/>
      <sheetId val="8"/>
      <sheetId val="9"/>
    </sheetIdMap>
  </header>
  <header guid="{49B93913-FFB0-D040-BF96-D80A6260076C}" dateTime="2013-01-29T07:42:38" maxSheetId="10" userName="David Belavy" r:id="rId36" minRId="7101" maxRId="7143">
    <sheetIdMap count="9">
      <sheetId val="1"/>
      <sheetId val="2"/>
      <sheetId val="3"/>
      <sheetId val="4"/>
      <sheetId val="5"/>
      <sheetId val="6"/>
      <sheetId val="7"/>
      <sheetId val="8"/>
      <sheetId val="9"/>
    </sheetIdMap>
  </header>
  <header guid="{ABBB71CE-35E5-7640-8A96-303FB6F68831}" dateTime="2013-01-29T07:44:18" maxSheetId="10" userName="David Belavy" r:id="rId37" minRId="7144" maxRId="7175">
    <sheetIdMap count="9">
      <sheetId val="1"/>
      <sheetId val="2"/>
      <sheetId val="3"/>
      <sheetId val="4"/>
      <sheetId val="5"/>
      <sheetId val="6"/>
      <sheetId val="7"/>
      <sheetId val="8"/>
      <sheetId val="9"/>
    </sheetIdMap>
  </header>
  <header guid="{652E22C7-7F5E-F048-A940-B14FC17DA0D8}" dateTime="2013-01-29T07:50:47" maxSheetId="10" userName="David Belavy" r:id="rId38">
    <sheetIdMap count="9">
      <sheetId val="1"/>
      <sheetId val="2"/>
      <sheetId val="3"/>
      <sheetId val="4"/>
      <sheetId val="5"/>
      <sheetId val="6"/>
      <sheetId val="7"/>
      <sheetId val="8"/>
      <sheetId val="9"/>
    </sheetIdMap>
  </header>
  <header guid="{243329C3-2216-644A-B772-2B462492A4E4}" dateTime="2013-02-01T12:19:11" maxSheetId="10" userName="David Belavy" r:id="rId39" minRId="7176" maxRId="7277">
    <sheetIdMap count="9">
      <sheetId val="1"/>
      <sheetId val="2"/>
      <sheetId val="3"/>
      <sheetId val="4"/>
      <sheetId val="5"/>
      <sheetId val="6"/>
      <sheetId val="7"/>
      <sheetId val="8"/>
      <sheetId val="9"/>
    </sheetIdMap>
  </header>
  <header guid="{1FF8FF24-8892-C845-A919-59E3262404D7}" dateTime="2013-02-01T12:19:22" maxSheetId="10" userName="David Belavy" r:id="rId40">
    <sheetIdMap count="9">
      <sheetId val="1"/>
      <sheetId val="2"/>
      <sheetId val="3"/>
      <sheetId val="4"/>
      <sheetId val="5"/>
      <sheetId val="6"/>
      <sheetId val="7"/>
      <sheetId val="8"/>
      <sheetId val="9"/>
    </sheetIdMap>
  </header>
  <header guid="{12264B81-1DAE-A548-A218-FCF98DBB2B4C}" dateTime="2013-02-01T12:22:06" maxSheetId="10" userName="David Belavy" r:id="rId41" minRId="7278" maxRId="7338">
    <sheetIdMap count="9">
      <sheetId val="1"/>
      <sheetId val="2"/>
      <sheetId val="3"/>
      <sheetId val="4"/>
      <sheetId val="5"/>
      <sheetId val="6"/>
      <sheetId val="7"/>
      <sheetId val="8"/>
      <sheetId val="9"/>
    </sheetIdMap>
  </header>
  <header guid="{A564FC17-D7D8-584A-93F9-6C17697998B2}" dateTime="2013-02-01T12:23:19" maxSheetId="10" userName="David Belavy" r:id="rId42" minRId="7339" maxRId="7368">
    <sheetIdMap count="9">
      <sheetId val="1"/>
      <sheetId val="2"/>
      <sheetId val="3"/>
      <sheetId val="4"/>
      <sheetId val="5"/>
      <sheetId val="6"/>
      <sheetId val="7"/>
      <sheetId val="8"/>
      <sheetId val="9"/>
    </sheetIdMap>
  </header>
  <header guid="{7FCB1393-629A-7B4A-A3D5-66400962E00D}" dateTime="2013-02-01T12:23:45" maxSheetId="10" userName="David Belavy" r:id="rId43" minRId="7369">
    <sheetIdMap count="9">
      <sheetId val="1"/>
      <sheetId val="2"/>
      <sheetId val="3"/>
      <sheetId val="4"/>
      <sheetId val="5"/>
      <sheetId val="6"/>
      <sheetId val="7"/>
      <sheetId val="8"/>
      <sheetId val="9"/>
    </sheetIdMap>
  </header>
  <header guid="{00425946-B03F-094C-BA9A-F83730F81AA3}" dateTime="2013-02-01T12:24:29" maxSheetId="10" userName="David Belavy" r:id="rId44" minRId="7370" maxRId="7855">
    <sheetIdMap count="9">
      <sheetId val="1"/>
      <sheetId val="2"/>
      <sheetId val="3"/>
      <sheetId val="4"/>
      <sheetId val="5"/>
      <sheetId val="6"/>
      <sheetId val="7"/>
      <sheetId val="8"/>
      <sheetId val="9"/>
    </sheetIdMap>
  </header>
  <header guid="{2C568F3C-7256-C846-8CAE-CF45E180A3BB}" dateTime="2013-02-01T12:24:34" maxSheetId="10" userName="David Belavy" r:id="rId45">
    <sheetIdMap count="9">
      <sheetId val="1"/>
      <sheetId val="2"/>
      <sheetId val="3"/>
      <sheetId val="4"/>
      <sheetId val="5"/>
      <sheetId val="6"/>
      <sheetId val="7"/>
      <sheetId val="8"/>
      <sheetId val="9"/>
    </sheetIdMap>
  </header>
  <header guid="{CADA52EE-81B8-F44F-AE52-0B60C0A121A6}" dateTime="2013-02-01T12:24:55" maxSheetId="10" userName="David Belavy" r:id="rId46">
    <sheetIdMap count="9">
      <sheetId val="1"/>
      <sheetId val="2"/>
      <sheetId val="3"/>
      <sheetId val="4"/>
      <sheetId val="5"/>
      <sheetId val="6"/>
      <sheetId val="7"/>
      <sheetId val="8"/>
      <sheetId val="9"/>
    </sheetIdMap>
  </header>
  <header guid="{07BB3D61-46BF-A246-8493-EB9351C98A1B}" dateTime="2013-02-08T13:07:29" maxSheetId="10" userName="David Belavy" r:id="rId47" minRId="7856" maxRId="7905">
    <sheetIdMap count="9">
      <sheetId val="1"/>
      <sheetId val="2"/>
      <sheetId val="3"/>
      <sheetId val="4"/>
      <sheetId val="5"/>
      <sheetId val="6"/>
      <sheetId val="7"/>
      <sheetId val="8"/>
      <sheetId val="9"/>
    </sheetIdMap>
  </header>
  <header guid="{9298E801-4B99-EA4D-9956-23F1E65C2970}" dateTime="2013-02-08T13:07:36" maxSheetId="10" userName="David Belavy" r:id="rId48">
    <sheetIdMap count="9">
      <sheetId val="1"/>
      <sheetId val="2"/>
      <sheetId val="3"/>
      <sheetId val="4"/>
      <sheetId val="5"/>
      <sheetId val="6"/>
      <sheetId val="7"/>
      <sheetId val="8"/>
      <sheetId val="9"/>
    </sheetIdMap>
  </header>
  <header guid="{C3BA5B70-BA99-9E4D-B650-9C370F1819E5}" dateTime="2013-02-08T13:07:54" maxSheetId="10" userName="David Belavy" r:id="rId49" minRId="7906">
    <sheetIdMap count="9">
      <sheetId val="1"/>
      <sheetId val="2"/>
      <sheetId val="3"/>
      <sheetId val="4"/>
      <sheetId val="5"/>
      <sheetId val="6"/>
      <sheetId val="7"/>
      <sheetId val="8"/>
      <sheetId val="9"/>
    </sheetIdMap>
  </header>
  <header guid="{BA7AFC09-FBD5-1E43-AC4E-2585368DAA95}" dateTime="2013-02-08T13:12:24" maxSheetId="10" userName="David Belavy" r:id="rId50" minRId="7907" maxRId="7919">
    <sheetIdMap count="9">
      <sheetId val="1"/>
      <sheetId val="2"/>
      <sheetId val="3"/>
      <sheetId val="4"/>
      <sheetId val="5"/>
      <sheetId val="6"/>
      <sheetId val="7"/>
      <sheetId val="8"/>
      <sheetId val="9"/>
    </sheetIdMap>
  </header>
  <header guid="{7C48BDF7-1CFD-404B-9921-5771B237ED38}" dateTime="2013-02-08T13:15:59" maxSheetId="10" userName="David Belavy" r:id="rId51" minRId="7920" maxRId="7957">
    <sheetIdMap count="9">
      <sheetId val="1"/>
      <sheetId val="2"/>
      <sheetId val="3"/>
      <sheetId val="4"/>
      <sheetId val="5"/>
      <sheetId val="6"/>
      <sheetId val="7"/>
      <sheetId val="8"/>
      <sheetId val="9"/>
    </sheetIdMap>
  </header>
  <header guid="{A15313C8-5E14-5940-9246-CFAE26AED7CA}" dateTime="2013-02-08T13:24:33" maxSheetId="10" userName="David Belavy" r:id="rId52" minRId="7958" maxRId="8176">
    <sheetIdMap count="9">
      <sheetId val="1"/>
      <sheetId val="2"/>
      <sheetId val="3"/>
      <sheetId val="4"/>
      <sheetId val="5"/>
      <sheetId val="6"/>
      <sheetId val="7"/>
      <sheetId val="8"/>
      <sheetId val="9"/>
    </sheetIdMap>
  </header>
  <header guid="{0C17EF42-311E-6A4F-8821-237B4311BC1B}" dateTime="2013-02-08T13:24:46" maxSheetId="10" userName="David Belavy" r:id="rId53">
    <sheetIdMap count="9">
      <sheetId val="1"/>
      <sheetId val="2"/>
      <sheetId val="3"/>
      <sheetId val="4"/>
      <sheetId val="5"/>
      <sheetId val="6"/>
      <sheetId val="7"/>
      <sheetId val="8"/>
      <sheetId val="9"/>
    </sheetIdMap>
  </header>
  <header guid="{216424A1-6C10-5245-B8F2-EC1FFDA06522}" dateTime="2013-02-08T13:25:04" maxSheetId="10" userName="David Belavy" r:id="rId54">
    <sheetIdMap count="9">
      <sheetId val="1"/>
      <sheetId val="2"/>
      <sheetId val="3"/>
      <sheetId val="4"/>
      <sheetId val="5"/>
      <sheetId val="6"/>
      <sheetId val="7"/>
      <sheetId val="8"/>
      <sheetId val="9"/>
    </sheetIdMap>
  </header>
  <header guid="{C7915AF9-16A5-4646-9D9A-75A2D0057831}" dateTime="2013-02-08T14:25:28" maxSheetId="10" userName="David Belavy" r:id="rId55" minRId="8177">
    <sheetIdMap count="9">
      <sheetId val="1"/>
      <sheetId val="2"/>
      <sheetId val="3"/>
      <sheetId val="4"/>
      <sheetId val="5"/>
      <sheetId val="6"/>
      <sheetId val="7"/>
      <sheetId val="8"/>
      <sheetId val="9"/>
    </sheetIdMap>
  </header>
  <header guid="{5F39A1CA-118E-364F-8A6A-E80B36D51F57}" dateTime="2013-02-08T14:25:43" maxSheetId="10" userName="David Belavy" r:id="rId56">
    <sheetIdMap count="9">
      <sheetId val="1"/>
      <sheetId val="2"/>
      <sheetId val="3"/>
      <sheetId val="4"/>
      <sheetId val="5"/>
      <sheetId val="6"/>
      <sheetId val="7"/>
      <sheetId val="8"/>
      <sheetId val="9"/>
    </sheetIdMap>
  </header>
  <header guid="{225C1C4E-D00A-B54A-A5DA-A121092EC1E5}" dateTime="2013-02-22T17:39:45" maxSheetId="10" userName="David Belavy" r:id="rId57">
    <sheetIdMap count="9">
      <sheetId val="1"/>
      <sheetId val="2"/>
      <sheetId val="3"/>
      <sheetId val="4"/>
      <sheetId val="5"/>
      <sheetId val="6"/>
      <sheetId val="7"/>
      <sheetId val="8"/>
      <sheetId val="9"/>
    </sheetIdMap>
  </header>
</headers>
</file>

<file path=xl/revisions/revisionLog1.xml><?xml version="1.0" encoding="utf-8"?>
<revisions xmlns="http://schemas.openxmlformats.org/spreadsheetml/2006/main" xmlns:r="http://schemas.openxmlformats.org/officeDocument/2006/relationships" xmlns:mc="http://schemas.openxmlformats.org/markup-compatibility/2006" xmlns:mv="urn:schemas-microsoft-com:mac:vml" mc:Ignorable="mv" mc:PreserveAttributes="mv:*">
  <rcv guid="{A2822BA0-8792-8A42-8107-58F529CC73B7}" action="delete"/>
  <rcv guid="{A2822BA0-8792-8A42-8107-58F529CC73B7}" action="add"/>
</revisions>
</file>

<file path=xl/revisions/revisionLog11.xml><?xml version="1.0" encoding="utf-8"?>
<revisions xmlns="http://schemas.openxmlformats.org/spreadsheetml/2006/main" xmlns:r="http://schemas.openxmlformats.org/officeDocument/2006/relationships" xmlns:mc="http://schemas.openxmlformats.org/markup-compatibility/2006" xmlns:mv="urn:schemas-microsoft-com:mac:vml" mc:Ignorable="mv" mc:PreserveAttributes="mv:*">
  <rcv guid="{A2822BA0-8792-8A42-8107-58F529CC73B7}" action="delete"/>
  <rcv guid="{A2822BA0-8792-8A42-8107-58F529CC73B7}" action="add"/>
</revisions>
</file>

<file path=xl/revisions/revisionLog110.xml><?xml version="1.0" encoding="utf-8"?>
<revisions xmlns="http://schemas.openxmlformats.org/spreadsheetml/2006/main" xmlns:r="http://schemas.openxmlformats.org/officeDocument/2006/relationships" xmlns:mc="http://schemas.openxmlformats.org/markup-compatibility/2006" xmlns:mv="urn:schemas-microsoft-com:mac:vml" mc:Ignorable="mv" mc:PreserveAttributes="mv:*">
  <rrc rId="6346" sId="5" ref="A324:XFD324" action="deleteRow">
    <rfmt sheetId="5" xfDxf="1" s="1" sqref="A324:XFD324"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5" dxf="1">
      <nc r="A324" t="inlineStr">
        <is>
          <t>Valvular_disease_type</t>
        </is>
      </nc>
      <ndxf>
        <font>
          <color indexed="8"/>
          <name val="Calibri"/>
          <scheme val="none"/>
        </font>
        <alignment vertical="bottom" readingOrder="0"/>
      </ndxf>
    </rcc>
    <rcc rId="0" sId="5" dxf="1">
      <nc r="B324">
        <v>1</v>
      </nc>
      <ndxf>
        <font>
          <color indexed="8"/>
          <name val="Calibri"/>
          <scheme val="none"/>
        </font>
        <alignment horizontal="center" vertical="bottom" readingOrder="0"/>
      </ndxf>
    </rcc>
    <rcc rId="0" sId="5" dxf="1">
      <nc r="C324" t="inlineStr">
        <is>
          <t>Unknown</t>
        </is>
      </nc>
      <ndxf>
        <font>
          <color indexed="8"/>
          <name val="Calibri"/>
          <scheme val="none"/>
        </font>
        <alignment horizontal="left" vertical="top" wrapText="1" readingOrder="0"/>
      </ndxf>
    </rcc>
    <rcc rId="0" sId="5" dxf="1">
      <nc r="D324" t="inlineStr">
        <is>
          <t>Unknown</t>
        </is>
      </nc>
      <ndxf>
        <font>
          <color indexed="8"/>
          <name val="Calibri"/>
          <scheme val="none"/>
        </font>
        <alignment horizontal="left" vertical="top" wrapText="1" readingOrder="0"/>
      </ndxf>
    </rcc>
    <rcc rId="0" sId="5" dxf="1">
      <nc r="E324">
        <v>261665006</v>
      </nc>
      <ndxf>
        <font>
          <color indexed="8"/>
          <name val="Calibri"/>
          <scheme val="none"/>
        </font>
        <alignment vertical="bottom" readingOrder="0"/>
      </ndxf>
    </rcc>
  </rrc>
  <rcc rId="6347" sId="5">
    <oc r="B324">
      <v>2</v>
    </oc>
    <nc r="B324">
      <v>1</v>
    </nc>
  </rcc>
  <rcc rId="6348" sId="5">
    <oc r="B325">
      <v>3</v>
    </oc>
    <nc r="B325">
      <v>2</v>
    </nc>
  </rcc>
  <rcc rId="6349" sId="5">
    <oc r="B326">
      <v>4</v>
    </oc>
    <nc r="B326">
      <v>10</v>
    </nc>
  </rcc>
  <rcc rId="6350" sId="5">
    <oc r="B327">
      <v>5</v>
    </oc>
    <nc r="B327">
      <v>3</v>
    </nc>
  </rcc>
  <rcc rId="6351" sId="5">
    <oc r="B328">
      <v>6</v>
    </oc>
    <nc r="B328">
      <v>4</v>
    </nc>
  </rcc>
  <rcc rId="6352" sId="5">
    <oc r="B329">
      <v>7</v>
    </oc>
    <nc r="B329">
      <v>5</v>
    </nc>
  </rcc>
  <rcc rId="6353" sId="5">
    <oc r="B330">
      <v>8</v>
    </oc>
    <nc r="B330">
      <v>6</v>
    </nc>
  </rcc>
  <rcc rId="6354" sId="5">
    <oc r="B331">
      <v>9</v>
    </oc>
    <nc r="B331">
      <v>7</v>
    </nc>
  </rcc>
  <rcc rId="6355" sId="5">
    <oc r="B332">
      <v>10</v>
    </oc>
    <nc r="B332">
      <v>8</v>
    </nc>
  </rcc>
  <rcv guid="{A2822BA0-8792-8A42-8107-58F529CC73B7}" action="delete"/>
  <rcv guid="{A2822BA0-8792-8A42-8107-58F529CC73B7}" action="add"/>
</revisions>
</file>

<file path=xl/revisions/revisionLog111.xml><?xml version="1.0" encoding="utf-8"?>
<revisions xmlns="http://schemas.openxmlformats.org/spreadsheetml/2006/main" xmlns:r="http://schemas.openxmlformats.org/officeDocument/2006/relationships" xmlns:mc="http://schemas.openxmlformats.org/markup-compatibility/2006" xmlns:mv="urn:schemas-microsoft-com:mac:vml" mc:Ignorable="mv" mc:PreserveAttributes="mv:*">
  <rcv guid="{A2822BA0-8792-8A42-8107-58F529CC73B7}" action="delete"/>
  <rcv guid="{A2822BA0-8792-8A42-8107-58F529CC73B7}" action="add"/>
</revisions>
</file>

<file path=xl/revisions/revisionLog1111.xml><?xml version="1.0" encoding="utf-8"?>
<revisions xmlns="http://schemas.openxmlformats.org/spreadsheetml/2006/main" xmlns:r="http://schemas.openxmlformats.org/officeDocument/2006/relationships" xmlns:mc="http://schemas.openxmlformats.org/markup-compatibility/2006" xmlns:mv="urn:schemas-microsoft-com:mac:vml" mc:Ignorable="mv" mc:PreserveAttributes="mv:*">
  <rcc rId="6356" sId="5">
    <oc r="B27">
      <v>1</v>
    </oc>
    <nc r="B27">
      <v>5</v>
    </nc>
  </rcc>
  <rcc rId="6357" sId="5">
    <oc r="B28">
      <v>2</v>
    </oc>
    <nc r="B28">
      <v>1</v>
    </nc>
  </rcc>
  <rcc rId="6358" sId="5">
    <oc r="B29">
      <v>3</v>
    </oc>
    <nc r="B29">
      <v>2</v>
    </nc>
  </rcc>
  <rcc rId="6359" sId="5">
    <oc r="B30">
      <v>4</v>
    </oc>
    <nc r="B30">
      <v>3</v>
    </nc>
  </rcc>
  <rcc rId="6360" sId="5">
    <oc r="B31">
      <v>5</v>
    </oc>
    <nc r="B31">
      <v>4</v>
    </nc>
  </rcc>
  <rcv guid="{A2822BA0-8792-8A42-8107-58F529CC73B7}" action="delete"/>
  <rcv guid="{A2822BA0-8792-8A42-8107-58F529CC73B7}" action="add"/>
</revisions>
</file>

<file path=xl/revisions/revisionLog112.xml><?xml version="1.0" encoding="utf-8"?>
<revisions xmlns="http://schemas.openxmlformats.org/spreadsheetml/2006/main" xmlns:r="http://schemas.openxmlformats.org/officeDocument/2006/relationships" xmlns:mc="http://schemas.openxmlformats.org/markup-compatibility/2006" xmlns:mv="urn:schemas-microsoft-com:mac:vml" mc:Ignorable="mv" mc:PreserveAttributes="mv:*">
  <rcc rId="7907" sId="4">
    <oc r="E411" t="inlineStr">
      <is>
        <t>Do you have any of these dental prostheses or implants?</t>
        <phoneticPr fontId="31" type="noConversion"/>
      </is>
    </oc>
    <nc r="E411" t="inlineStr">
      <is>
        <t>Do you have any of these dental problems or prosthetics? Tick as many as apply.</t>
        <phoneticPr fontId="31" type="noConversion"/>
      </is>
    </nc>
  </rcc>
  <rcc rId="7908" sId="4">
    <oc r="N406">
      <f>VLOOKUP(D406,'Concept heirarchy position'!A$1:I$623,3,0)</f>
    </oc>
    <nc r="N406">
      <f>VLOOKUP(D406,'Concept heirarchy position'!A$1:I$623,3,0)</f>
    </nc>
  </rcc>
  <rcc rId="7909" sId="4">
    <nc r="N407">
      <f>VLOOKUP(D407,'Concept heirarchy position'!A$1:I$623,3,0)</f>
    </nc>
  </rcc>
  <rcc rId="7910" sId="4">
    <nc r="N408">
      <f>VLOOKUP(D408,'Concept heirarchy position'!A$1:I$623,3,0)</f>
    </nc>
  </rcc>
  <rcc rId="7911" sId="4">
    <oc r="N409">
      <f>VLOOKUP(D409,'Concept heirarchy position'!A$1:I$623,3,0)</f>
    </oc>
    <nc r="N409">
      <f>VLOOKUP(D409,'Concept heirarchy position'!A$1:I$623,3,0)</f>
    </nc>
  </rcc>
  <rcc rId="7912" sId="4">
    <oc r="N410">
      <f>VLOOKUP(D410,'Concept heirarchy position'!A$1:I$623,3,0)</f>
    </oc>
    <nc r="N410">
      <f>VLOOKUP(D410,'Concept heirarchy position'!A$1:I$623,3,0)</f>
    </nc>
  </rcc>
  <rcc rId="7913" sId="4">
    <nc r="N411">
      <f>VLOOKUP(D411,'Concept heirarchy position'!A$1:I$623,3,0)</f>
    </nc>
  </rcc>
  <rcc rId="7914" sId="4">
    <oc r="N412">
      <f>VLOOKUP(D412,'Concept heirarchy position'!A$1:I$623,3,0)</f>
    </oc>
    <nc r="N412">
      <f>VLOOKUP(D412,'Concept heirarchy position'!A$1:I$623,3,0)</f>
    </nc>
  </rcc>
  <rcc rId="7915" sId="4">
    <oc r="N413">
      <f>VLOOKUP(D413,'Concept heirarchy position'!A$1:I$623,3,0)</f>
    </oc>
    <nc r="N413">
      <f>VLOOKUP(D413,'Concept heirarchy position'!A$1:I$623,3,0)</f>
    </nc>
  </rcc>
  <rcc rId="7916" sId="4">
    <oc r="N414">
      <f>VLOOKUP(D414,'Concept heirarchy position'!A$1:I$623,3,0)</f>
    </oc>
    <nc r="N414">
      <f>VLOOKUP(D414,'Concept heirarchy position'!A$1:I$623,3,0)</f>
    </nc>
  </rcc>
  <rcc rId="7917" sId="4">
    <oc r="N415">
      <f>VLOOKUP(D415,'Concept heirarchy position'!A$1:I$623,3,0)</f>
    </oc>
    <nc r="N415">
      <f>VLOOKUP(D415,'Concept heirarchy position'!A$1:I$623,3,0)</f>
    </nc>
  </rcc>
  <rcc rId="7918" sId="4">
    <oc r="N416">
      <f>VLOOKUP(D416,'Concept heirarchy position'!A$1:I$623,3,0)</f>
    </oc>
    <nc r="N416">
      <f>VLOOKUP(D416,'Concept heirarchy position'!A$1:I$623,3,0)</f>
    </nc>
  </rcc>
  <rcc rId="7919" sId="4">
    <nc r="O411" t="inlineStr">
      <is>
        <t>Y</t>
        <phoneticPr fontId="31" type="noConversion"/>
      </is>
    </nc>
  </rcc>
  <rcv guid="{A2822BA0-8792-8A42-8107-58F529CC73B7}" action="delete"/>
  <rcv guid="{A2822BA0-8792-8A42-8107-58F529CC73B7}" action="add"/>
</revisions>
</file>

<file path=xl/revisions/revisionLog1122.xml><?xml version="1.0" encoding="utf-8"?>
<revisions xmlns="http://schemas.openxmlformats.org/spreadsheetml/2006/main" xmlns:r="http://schemas.openxmlformats.org/officeDocument/2006/relationships" xmlns:mc="http://schemas.openxmlformats.org/markup-compatibility/2006" xmlns:mv="urn:schemas-microsoft-com:mac:vml" mc:Ignorable="mv" mc:PreserveAttributes="mv:*">
  <rcv guid="{A2822BA0-8792-8A42-8107-58F529CC73B7}" action="delete"/>
  <rcv guid="{A2822BA0-8792-8A42-8107-58F529CC73B7}" action="add"/>
</revisions>
</file>

<file path=xl/revisions/revisionLog113.xml><?xml version="1.0" encoding="utf-8"?>
<revisions xmlns="http://schemas.openxmlformats.org/spreadsheetml/2006/main" xmlns:r="http://schemas.openxmlformats.org/officeDocument/2006/relationships" xmlns:mc="http://schemas.openxmlformats.org/markup-compatibility/2006" xmlns:mv="urn:schemas-microsoft-com:mac:vml" mc:Ignorable="mv" mc:PreserveAttributes="mv:*">
  <rrc rId="7920" sId="4" ref="A321:XFD321" action="insertRow"/>
  <rcc rId="7921" sId="4">
    <nc r="C321">
      <v>499</v>
    </nc>
  </rcc>
  <rcc rId="7922" sId="4">
    <nc r="D321" t="inlineStr">
      <is>
        <t>Do you have a goitre (enlarged thyroid)?</t>
        <phoneticPr fontId="31" type="noConversion"/>
      </is>
    </nc>
  </rcc>
  <rcc rId="7923" sId="4">
    <nc r="A321">
      <f>A320+1</f>
    </nc>
  </rcc>
  <rcc rId="7924" sId="4">
    <oc r="A322">
      <f>A320+1</f>
    </oc>
    <nc r="A322">
      <f>A321+1</f>
    </nc>
  </rcc>
  <rcc rId="7925" sId="4">
    <oc r="A323">
      <f>A322+1</f>
    </oc>
    <nc r="A323">
      <f>A322+1</f>
    </nc>
  </rcc>
  <rcc rId="7926" sId="4">
    <oc r="A324">
      <f>A323+1</f>
    </oc>
    <nc r="A324">
      <f>A323+1</f>
    </nc>
  </rcc>
  <rcc rId="7927" sId="4">
    <oc r="A325">
      <f>A324+1</f>
    </oc>
    <nc r="A325">
      <f>A324+1</f>
    </nc>
  </rcc>
  <rcc rId="7928" sId="4">
    <nc r="B321">
      <f>VLOOKUP(D321,'Concept heirarchy position'!A$1:I$623,2,0)</f>
    </nc>
  </rcc>
  <rcc rId="7929" sId="4">
    <oc r="B322">
      <f>VLOOKUP(D322,'Concept heirarchy position'!A$1:I$623,2,0)</f>
    </oc>
    <nc r="B322">
      <f>VLOOKUP(D322,'Concept heirarchy position'!A$1:I$623,2,0)</f>
    </nc>
  </rcc>
  <rm rId="7930" sheetId="4" source="D321" destination="E321" sourceSheetId="4">
    <rfmt sheetId="4" s="1" sqref="E321" start="0" length="0">
      <dxf>
        <font>
          <sz val="10"/>
          <color indexed="8"/>
          <name val="Calibri"/>
          <scheme val="none"/>
        </font>
        <alignment horizontal="left" readingOrder="0"/>
      </dxf>
    </rfmt>
  </rm>
  <rcc rId="7931" sId="4">
    <nc r="D321" t="inlineStr">
      <is>
        <t>Goitre</t>
        <phoneticPr fontId="31" type="noConversion"/>
      </is>
    </nc>
  </rcc>
  <rcc rId="7932" sId="4">
    <nc r="F321" t="inlineStr">
      <is>
        <t>Thyroid_disease = Yes</t>
        <phoneticPr fontId="31" type="noConversion"/>
      </is>
    </nc>
  </rcc>
  <rcc rId="7933" sId="4">
    <nc r="G321" t="inlineStr">
      <is>
        <t>OneOption</t>
      </is>
    </nc>
  </rcc>
  <rcc rId="7934" sId="4">
    <nc r="H321" t="inlineStr">
      <is>
        <t>Y_N_U_Patient</t>
      </is>
    </nc>
  </rcc>
  <rcc rId="7935" sId="4">
    <oc r="N320">
      <f>VLOOKUP(D320,'Concept heirarchy position'!A$1:I$623,3,0)</f>
    </oc>
    <nc r="N320">
      <f>VLOOKUP(D320,'Concept heirarchy position'!A$1:I$623,3,0)</f>
    </nc>
  </rcc>
  <rcc rId="7936" sId="4">
    <nc r="N321">
      <f>VLOOKUP(D321,'Concept heirarchy position'!A$1:I$623,3,0)</f>
    </nc>
  </rcc>
  <rcc rId="7937" sId="4">
    <oc r="N322">
      <f>VLOOKUP(D322,'Concept heirarchy position'!A$1:I$623,3,0)</f>
    </oc>
    <nc r="N322">
      <f>VLOOKUP(D322,'Concept heirarchy position'!A$1:I$623,3,0)</f>
    </nc>
  </rcc>
  <rcc rId="7938" sId="4">
    <oc r="N323">
      <f>VLOOKUP(D323,'Concept heirarchy position'!A$1:I$623,3,0)</f>
    </oc>
    <nc r="N323">
      <f>VLOOKUP(D323,'Concept heirarchy position'!A$1:I$623,3,0)</f>
    </nc>
  </rcc>
  <rcc rId="7939" sId="4">
    <oc r="N324">
      <f>VLOOKUP(D324,'Concept heirarchy position'!A$1:I$623,3,0)</f>
    </oc>
    <nc r="N324">
      <f>VLOOKUP(D324,'Concept heirarchy position'!A$1:I$623,3,0)</f>
    </nc>
  </rcc>
  <rcc rId="7940" sId="4">
    <oc r="N325">
      <f>VLOOKUP(D325,'Concept heirarchy position'!A$1:I$623,3,0)</f>
    </oc>
    <nc r="N325">
      <f>VLOOKUP(D325,'Concept heirarchy position'!A$1:I$623,3,0)</f>
    </nc>
  </rcc>
  <rcc rId="7941" sId="4">
    <oc r="N326">
      <f>VLOOKUP(D326,'Concept heirarchy position'!A$1:I$623,3,0)</f>
    </oc>
    <nc r="N326">
      <f>VLOOKUP(D326,'Concept heirarchy position'!A$1:I$623,3,0)</f>
    </nc>
  </rcc>
  <rcc rId="7942" sId="4">
    <oc r="N327">
      <f>VLOOKUP(D327,'Concept heirarchy position'!A$1:I$623,3,0)</f>
    </oc>
    <nc r="N327">
      <f>VLOOKUP(D327,'Concept heirarchy position'!A$1:I$623,3,0)</f>
    </nc>
  </rcc>
  <rcc rId="7943" sId="4">
    <oc r="N328">
      <f>VLOOKUP(D328,'Concept heirarchy position'!A$1:I$623,3,0)</f>
    </oc>
    <nc r="N328">
      <f>VLOOKUP(D328,'Concept heirarchy position'!A$1:I$623,3,0)</f>
    </nc>
  </rcc>
  <rcc rId="7944" sId="4">
    <oc r="N329">
      <f>VLOOKUP(D329,'Concept heirarchy position'!A$1:I$623,3,0)</f>
    </oc>
    <nc r="N329">
      <f>VLOOKUP(D329,'Concept heirarchy position'!A$1:I$623,3,0)</f>
    </nc>
  </rcc>
  <rcc rId="7945" sId="4">
    <oc r="N330">
      <f>VLOOKUP(D330,'Concept heirarchy position'!A$1:I$623,3,0)</f>
    </oc>
    <nc r="N330">
      <f>VLOOKUP(D330,'Concept heirarchy position'!A$1:I$623,3,0)</f>
    </nc>
  </rcc>
  <rcc rId="7946" sId="4">
    <oc r="N331">
      <f>VLOOKUP(D331,'Concept heirarchy position'!A$1:I$623,3,0)</f>
    </oc>
    <nc r="N331">
      <f>VLOOKUP(D331,'Concept heirarchy position'!A$1:I$623,3,0)</f>
    </nc>
  </rcc>
  <rcc rId="7947" sId="4">
    <oc r="N332">
      <f>VLOOKUP(D332,'Concept heirarchy position'!A$1:I$623,3,0)</f>
    </oc>
    <nc r="N332">
      <f>VLOOKUP(D332,'Concept heirarchy position'!A$1:I$623,3,0)</f>
    </nc>
  </rcc>
  <rcc rId="7948" sId="4">
    <oc r="N333">
      <f>VLOOKUP(D333,'Concept heirarchy position'!A$1:I$623,3,0)</f>
    </oc>
    <nc r="N333">
      <f>VLOOKUP(D333,'Concept heirarchy position'!A$1:I$623,3,0)</f>
    </nc>
  </rcc>
  <rcc rId="7949" sId="4">
    <oc r="N334">
      <f>VLOOKUP(D334,'Concept heirarchy position'!A$1:I$623,3,0)</f>
    </oc>
    <nc r="N334">
      <f>VLOOKUP(D334,'Concept heirarchy position'!A$1:I$623,3,0)</f>
    </nc>
  </rcc>
  <rcc rId="7950" sId="4">
    <oc r="N335">
      <f>VLOOKUP(D335,'Concept heirarchy position'!A$1:I$623,3,0)</f>
    </oc>
    <nc r="N335">
      <f>VLOOKUP(D335,'Concept heirarchy position'!A$1:I$623,3,0)</f>
    </nc>
  </rcc>
  <rcc rId="7951" sId="4">
    <nc r="N336">
      <f>VLOOKUP(D336,'Concept heirarchy position'!A$1:I$623,3,0)</f>
    </nc>
  </rcc>
  <rcc rId="7952" sId="4">
    <nc r="N337">
      <f>VLOOKUP(D337,'Concept heirarchy position'!A$1:I$623,3,0)</f>
    </nc>
  </rcc>
  <rcc rId="7953" sId="4">
    <oc r="N338">
      <f>VLOOKUP(D338,'Concept heirarchy position'!A$1:I$623,3,0)</f>
    </oc>
    <nc r="N338">
      <f>VLOOKUP(D338,'Concept heirarchy position'!A$1:I$623,3,0)</f>
    </nc>
  </rcc>
  <rcc rId="7954" sId="4">
    <oc r="N339">
      <f>VLOOKUP(D339,'Concept heirarchy position'!A$1:I$623,3,0)</f>
    </oc>
    <nc r="N339">
      <f>VLOOKUP(D339,'Concept heirarchy position'!A$1:I$623,3,0)</f>
    </nc>
  </rcc>
  <rcc rId="7955" sId="4">
    <oc r="N340">
      <f>VLOOKUP(D340,'Concept heirarchy position'!A$1:I$623,3,0)</f>
    </oc>
    <nc r="N340">
      <f>VLOOKUP(D340,'Concept heirarchy position'!A$1:I$623,3,0)</f>
    </nc>
  </rcc>
  <rcc rId="7956" sId="4">
    <oc r="N341">
      <f>VLOOKUP(D341,'Concept heirarchy position'!A$1:I$623,3,0)</f>
    </oc>
    <nc r="N341">
      <f>VLOOKUP(D341,'Concept heirarchy position'!A$1:I$623,3,0)</f>
    </nc>
  </rcc>
  <rcc rId="7957" sId="4">
    <nc r="O321" t="inlineStr">
      <is>
        <t>Y</t>
        <phoneticPr fontId="31" type="noConversion"/>
      </is>
    </nc>
  </rcc>
  <rcv guid="{A2822BA0-8792-8A42-8107-58F529CC73B7}" action="delete"/>
  <rcv guid="{A2822BA0-8792-8A42-8107-58F529CC73B7}" action="add"/>
</revisions>
</file>

<file path=xl/revisions/revisionLog1131.xml><?xml version="1.0" encoding="utf-8"?>
<revisions xmlns="http://schemas.openxmlformats.org/spreadsheetml/2006/main" xmlns:r="http://schemas.openxmlformats.org/officeDocument/2006/relationships" xmlns:mc="http://schemas.openxmlformats.org/markup-compatibility/2006" xmlns:mv="urn:schemas-microsoft-com:mac:vml" mc:Ignorable="mv" mc:PreserveAttributes="mv:*">
  <rcv guid="{A2822BA0-8792-8A42-8107-58F529CC73B7}" action="delete"/>
  <rcv guid="{A2822BA0-8792-8A42-8107-58F529CC73B7}" action="add"/>
</revisions>
</file>

<file path=xl/revisions/revisionLog114.xml><?xml version="1.0" encoding="utf-8"?>
<revisions xmlns="http://schemas.openxmlformats.org/spreadsheetml/2006/main" xmlns:r="http://schemas.openxmlformats.org/officeDocument/2006/relationships" xmlns:mc="http://schemas.openxmlformats.org/markup-compatibility/2006" xmlns:mv="urn:schemas-microsoft-com:mac:vml" mc:Ignorable="mv" mc:PreserveAttributes="mv:*">
  <rrc rId="7958" sId="4" ref="A192:XFD192" action="insertRow"/>
  <rm rId="7959" sheetId="4" source="A194:XFD194" destination="A192:XFD192" sourceSheetId="4">
    <rfmt sheetId="4" xfDxf="1" s="1" sqref="A192:XFD19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fmt sheetId="4" sqref="A192" start="0" length="0">
      <dxf>
        <alignment horizontal="center" wrapText="1" readingOrder="0"/>
      </dxf>
    </rfmt>
    <rfmt sheetId="4" sqref="E192" start="0" length="0">
      <dxf>
        <alignment horizontal="left" vertical="bottom" readingOrder="0"/>
      </dxf>
    </rfmt>
    <rfmt sheetId="4" sqref="G192" start="0" length="0">
      <dxf>
        <alignment vertical="bottom" readingOrder="0"/>
      </dxf>
    </rfmt>
    <rfmt sheetId="4" sqref="H192" start="0" length="0">
      <dxf>
        <alignment vertical="bottom" readingOrder="0"/>
      </dxf>
    </rfmt>
    <rfmt sheetId="4" sqref="O192" start="0" length="0">
      <dxf>
        <alignment horizontal="center" wrapText="1" readingOrder="0"/>
      </dxf>
    </rfmt>
    <rfmt sheetId="4" sqref="P192" start="0" length="0">
      <dxf>
        <alignment horizontal="center" vertical="bottom" readingOrder="0"/>
      </dxf>
    </rfmt>
  </rm>
  <rrc rId="7960" sId="4" ref="A194:XFD194" action="deleteRow">
    <rfmt sheetId="4" xfDxf="1" s="1" sqref="A194:XFD194"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fmt sheetId="4" sqref="E194" start="0" length="0">
      <dxf>
        <alignment horizontal="left" readingOrder="0"/>
      </dxf>
    </rfmt>
    <rfmt sheetId="4" sqref="O194" start="0" length="0">
      <dxf>
        <alignment horizontal="center" readingOrder="0"/>
      </dxf>
    </rfmt>
    <rfmt sheetId="4" sqref="P194" start="0" length="0">
      <dxf>
        <alignment horizontal="center" readingOrder="0"/>
      </dxf>
    </rfmt>
    <rfmt sheetId="4" sqref="Q194" start="0" length="0">
      <dxf>
        <alignment horizontal="center" readingOrder="0"/>
      </dxf>
    </rfmt>
  </rrc>
  <rrc rId="7961" sId="4" ref="A193:XFD193" action="insertRow"/>
  <rm rId="7962" sheetId="4" source="A198:XFD198" destination="A193:XFD193" sourceSheetId="4">
    <rfmt sheetId="4" xfDxf="1" s="1" sqref="A193:XFD193"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fmt sheetId="4" sqref="A193" start="0" length="0">
      <dxf>
        <alignment horizontal="center" wrapText="1" readingOrder="0"/>
      </dxf>
    </rfmt>
    <rfmt sheetId="4" sqref="E193" start="0" length="0">
      <dxf>
        <alignment horizontal="left" vertical="bottom" readingOrder="0"/>
      </dxf>
    </rfmt>
    <rfmt sheetId="4" sqref="G193" start="0" length="0">
      <dxf>
        <alignment vertical="bottom" readingOrder="0"/>
      </dxf>
    </rfmt>
    <rfmt sheetId="4" sqref="H193" start="0" length="0">
      <dxf>
        <alignment vertical="bottom" readingOrder="0"/>
      </dxf>
    </rfmt>
    <rfmt sheetId="4" sqref="J193" start="0" length="0">
      <dxf>
        <alignment vertical="bottom" readingOrder="0"/>
      </dxf>
    </rfmt>
    <rfmt sheetId="4" sqref="K193" start="0" length="0">
      <dxf>
        <alignment vertical="bottom" readingOrder="0"/>
      </dxf>
    </rfmt>
    <rfmt sheetId="4" sqref="L193" start="0" length="0">
      <dxf>
        <alignment vertical="bottom" readingOrder="0"/>
      </dxf>
    </rfmt>
    <rfmt sheetId="4" sqref="M193" start="0" length="0">
      <dxf>
        <alignment vertical="bottom" readingOrder="0"/>
      </dxf>
    </rfmt>
    <rfmt sheetId="4" sqref="O193" start="0" length="0">
      <dxf>
        <alignment horizontal="center" wrapText="1" readingOrder="0"/>
      </dxf>
    </rfmt>
    <rfmt sheetId="4" sqref="P193" start="0" length="0">
      <dxf>
        <alignment horizontal="center" vertical="bottom" readingOrder="0"/>
      </dxf>
    </rfmt>
  </rm>
  <rrc rId="7963" sId="4" ref="A198:XFD198" action="deleteRow">
    <rfmt sheetId="4" xfDxf="1" s="1" sqref="A198:XFD198"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fmt sheetId="4" sqref="E198" start="0" length="0">
      <dxf>
        <alignment horizontal="left" readingOrder="0"/>
      </dxf>
    </rfmt>
    <rfmt sheetId="4" sqref="O198" start="0" length="0">
      <dxf>
        <alignment horizontal="center" readingOrder="0"/>
      </dxf>
    </rfmt>
    <rfmt sheetId="4" sqref="P198" start="0" length="0">
      <dxf>
        <alignment horizontal="center" readingOrder="0"/>
      </dxf>
    </rfmt>
    <rfmt sheetId="4" sqref="Q198" start="0" length="0">
      <dxf>
        <alignment horizontal="center" readingOrder="0"/>
      </dxf>
    </rfmt>
  </rrc>
  <rrc rId="7964" sId="4" ref="A194:XFD194" action="insertRow"/>
  <rm rId="7965" sheetId="4" source="A201:XFD201" destination="A194:XFD194" sourceSheetId="4">
    <rfmt sheetId="4" xfDxf="1" s="1" sqref="A194:XFD194"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fmt sheetId="4" sqref="A194" start="0" length="0">
      <dxf>
        <alignment horizontal="center" wrapText="1" readingOrder="0"/>
      </dxf>
    </rfmt>
    <rfmt sheetId="4" sqref="E194" start="0" length="0">
      <dxf>
        <alignment horizontal="left" vertical="bottom" readingOrder="0"/>
      </dxf>
    </rfmt>
    <rfmt sheetId="4" sqref="F194" start="0" length="0">
      <dxf>
        <alignment vertical="bottom" readingOrder="0"/>
      </dxf>
    </rfmt>
    <rfmt sheetId="4" sqref="G194" start="0" length="0">
      <dxf>
        <font>
          <color indexed="8"/>
          <name val="Calibri"/>
          <scheme val="none"/>
        </font>
        <alignment vertical="bottom" readingOrder="0"/>
      </dxf>
    </rfmt>
    <rfmt sheetId="4" sqref="O194" start="0" length="0">
      <dxf>
        <alignment horizontal="center" wrapText="1" readingOrder="0"/>
      </dxf>
    </rfmt>
    <rfmt sheetId="4" sqref="P194" start="0" length="0">
      <dxf>
        <alignment horizontal="center" vertical="bottom" readingOrder="0"/>
      </dxf>
    </rfmt>
  </rm>
  <rrc rId="7966" sId="4" ref="A201:XFD201" action="deleteRow">
    <rfmt sheetId="4" xfDxf="1" s="1" sqref="A201:XFD201"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fmt sheetId="4" sqref="E201" start="0" length="0">
      <dxf>
        <alignment horizontal="left" readingOrder="0"/>
      </dxf>
    </rfmt>
    <rfmt sheetId="4" sqref="O201" start="0" length="0">
      <dxf>
        <alignment horizontal="center" readingOrder="0"/>
      </dxf>
    </rfmt>
    <rfmt sheetId="4" sqref="P201" start="0" length="0">
      <dxf>
        <alignment horizontal="center" readingOrder="0"/>
      </dxf>
    </rfmt>
    <rfmt sheetId="4" sqref="Q201" start="0" length="0">
      <dxf>
        <alignment horizontal="center" readingOrder="0"/>
      </dxf>
    </rfmt>
  </rrc>
  <rrc rId="7967" sId="4" ref="A195:XFD195" action="insertRow"/>
  <rm rId="7968" sheetId="4" source="A190:XFD190" destination="A195:XFD195" sourceSheetId="4">
    <rfmt sheetId="4" xfDxf="1" s="1" sqref="A195:XFD195"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fmt sheetId="4" sqref="A195" start="0" length="0">
      <dxf>
        <alignment horizontal="center" wrapText="1" readingOrder="0"/>
      </dxf>
    </rfmt>
    <rfmt sheetId="4" sqref="E195" start="0" length="0">
      <dxf>
        <alignment horizontal="left" vertical="bottom" readingOrder="0"/>
      </dxf>
    </rfmt>
    <rfmt sheetId="4" sqref="F195" start="0" length="0">
      <dxf>
        <alignment vertical="bottom" readingOrder="0"/>
      </dxf>
    </rfmt>
    <rfmt sheetId="4" sqref="G195" start="0" length="0">
      <dxf>
        <alignment vertical="bottom" readingOrder="0"/>
      </dxf>
    </rfmt>
    <rfmt sheetId="4" sqref="O195" start="0" length="0">
      <dxf>
        <alignment horizontal="center" wrapText="1" readingOrder="0"/>
      </dxf>
    </rfmt>
    <rfmt sheetId="4" sqref="P195" start="0" length="0">
      <dxf>
        <alignment horizontal="center" vertical="bottom" readingOrder="0"/>
      </dxf>
    </rfmt>
  </rm>
  <rrc rId="7969" sId="4" ref="A190:XFD190" action="deleteRow">
    <rfmt sheetId="4" xfDxf="1" s="1" sqref="A190:XFD190"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fmt sheetId="4" sqref="E190" start="0" length="0">
      <dxf>
        <alignment horizontal="left" readingOrder="0"/>
      </dxf>
    </rfmt>
    <rfmt sheetId="4" sqref="O190" start="0" length="0">
      <dxf>
        <alignment horizontal="center" readingOrder="0"/>
      </dxf>
    </rfmt>
    <rfmt sheetId="4" sqref="P190" start="0" length="0">
      <dxf>
        <alignment horizontal="center" readingOrder="0"/>
      </dxf>
    </rfmt>
    <rfmt sheetId="4" sqref="Q190" start="0" length="0">
      <dxf>
        <alignment horizontal="center" readingOrder="0"/>
      </dxf>
    </rfmt>
  </rrc>
  <rrc rId="7970" sId="4" ref="A194:XFD194" action="insertRow"/>
  <rm rId="7971" sheetId="4" source="A188:XFD188" destination="A194:XFD194" sourceSheetId="4">
    <rfmt sheetId="4" xfDxf="1" s="1" sqref="A194:XFD194"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fmt sheetId="4" sqref="A194" start="0" length="0">
      <dxf>
        <alignment horizontal="center" wrapText="1" readingOrder="0"/>
      </dxf>
    </rfmt>
    <rfmt sheetId="4" sqref="E194" start="0" length="0">
      <dxf>
        <alignment horizontal="left" vertical="bottom" readingOrder="0"/>
      </dxf>
    </rfmt>
    <rfmt sheetId="4" sqref="F194" start="0" length="0">
      <dxf>
        <alignment vertical="bottom" readingOrder="0"/>
      </dxf>
    </rfmt>
    <rfmt sheetId="4" sqref="G194" start="0" length="0">
      <dxf>
        <alignment vertical="bottom" readingOrder="0"/>
      </dxf>
    </rfmt>
    <rfmt sheetId="4" sqref="O194" start="0" length="0">
      <dxf>
        <alignment horizontal="center" wrapText="1" readingOrder="0"/>
      </dxf>
    </rfmt>
    <rfmt sheetId="4" sqref="P194" start="0" length="0">
      <dxf>
        <alignment horizontal="center" vertical="bottom" readingOrder="0"/>
      </dxf>
    </rfmt>
  </rm>
  <rrc rId="7972" sId="4" ref="A188:XFD188" action="deleteRow">
    <rfmt sheetId="4" xfDxf="1" s="1" sqref="A188:XFD188"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fmt sheetId="4" sqref="E188" start="0" length="0">
      <dxf>
        <alignment horizontal="left" readingOrder="0"/>
      </dxf>
    </rfmt>
    <rfmt sheetId="4" sqref="O188" start="0" length="0">
      <dxf>
        <alignment horizontal="center" readingOrder="0"/>
      </dxf>
    </rfmt>
    <rfmt sheetId="4" sqref="P188" start="0" length="0">
      <dxf>
        <alignment horizontal="center" readingOrder="0"/>
      </dxf>
    </rfmt>
    <rfmt sheetId="4" sqref="Q188" start="0" length="0">
      <dxf>
        <alignment horizontal="center" readingOrder="0"/>
      </dxf>
    </rfmt>
  </rrc>
  <rrc rId="7973" sId="4" ref="A193:XFD194" action="insertRow"/>
  <rm rId="7974" sheetId="4" source="A185:XFD186" destination="A193:XFD194" sourceSheetId="4">
    <rfmt sheetId="4" xfDxf="1" s="1" sqref="A193:XFD193"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fmt sheetId="4" xfDxf="1" s="1" sqref="A194:XFD194"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fmt sheetId="4" sqref="A193" start="0" length="0">
      <dxf>
        <alignment horizontal="center" wrapText="1" readingOrder="0"/>
      </dxf>
    </rfmt>
    <rfmt sheetId="4" sqref="E193" start="0" length="0">
      <dxf>
        <alignment horizontal="left" vertical="bottom" readingOrder="0"/>
      </dxf>
    </rfmt>
    <rfmt sheetId="4" sqref="F193" start="0" length="0">
      <dxf>
        <alignment vertical="bottom" readingOrder="0"/>
      </dxf>
    </rfmt>
    <rfmt sheetId="4" sqref="G193" start="0" length="0">
      <dxf>
        <alignment vertical="bottom" readingOrder="0"/>
      </dxf>
    </rfmt>
    <rfmt sheetId="4" sqref="O193" start="0" length="0">
      <dxf>
        <alignment horizontal="center" wrapText="1" readingOrder="0"/>
      </dxf>
    </rfmt>
    <rfmt sheetId="4" sqref="P193" start="0" length="0">
      <dxf>
        <alignment horizontal="center" vertical="bottom" readingOrder="0"/>
      </dxf>
    </rfmt>
    <rfmt sheetId="4" sqref="A194" start="0" length="0">
      <dxf>
        <alignment horizontal="center" wrapText="1" readingOrder="0"/>
      </dxf>
    </rfmt>
    <rfmt sheetId="4" sqref="E194" start="0" length="0">
      <dxf>
        <alignment horizontal="left" vertical="bottom" readingOrder="0"/>
      </dxf>
    </rfmt>
    <rfmt sheetId="4" sqref="F194" start="0" length="0">
      <dxf>
        <alignment vertical="bottom" readingOrder="0"/>
      </dxf>
    </rfmt>
    <rfmt sheetId="4" sqref="G194" start="0" length="0">
      <dxf>
        <alignment vertical="bottom" readingOrder="0"/>
      </dxf>
    </rfmt>
    <rfmt sheetId="4" sqref="O194" start="0" length="0">
      <dxf>
        <alignment horizontal="center" wrapText="1" readingOrder="0"/>
      </dxf>
    </rfmt>
    <rfmt sheetId="4" sqref="P194" start="0" length="0">
      <dxf>
        <alignment horizontal="center" vertical="bottom" readingOrder="0"/>
      </dxf>
    </rfmt>
  </rm>
  <rrc rId="7975" sId="4" ref="A185:XFD185" action="deleteRow">
    <rfmt sheetId="4" xfDxf="1" s="1" sqref="A185:XFD185"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fmt sheetId="4" sqref="E185" start="0" length="0">
      <dxf>
        <alignment horizontal="left" readingOrder="0"/>
      </dxf>
    </rfmt>
    <rfmt sheetId="4" sqref="O185" start="0" length="0">
      <dxf>
        <alignment horizontal="center" readingOrder="0"/>
      </dxf>
    </rfmt>
    <rfmt sheetId="4" sqref="P185" start="0" length="0">
      <dxf>
        <alignment horizontal="center" readingOrder="0"/>
      </dxf>
    </rfmt>
    <rfmt sheetId="4" sqref="Q185" start="0" length="0">
      <dxf>
        <alignment horizontal="center" readingOrder="0"/>
      </dxf>
    </rfmt>
  </rrc>
  <rrc rId="7976" sId="4" ref="A185:XFD185" action="deleteRow">
    <rfmt sheetId="4" xfDxf="1" s="1" sqref="A185:XFD185"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fmt sheetId="4" sqref="E185" start="0" length="0">
      <dxf>
        <alignment horizontal="left" readingOrder="0"/>
      </dxf>
    </rfmt>
    <rfmt sheetId="4" sqref="O185" start="0" length="0">
      <dxf>
        <alignment horizontal="center" readingOrder="0"/>
      </dxf>
    </rfmt>
    <rfmt sheetId="4" sqref="P185" start="0" length="0">
      <dxf>
        <alignment horizontal="center" readingOrder="0"/>
      </dxf>
    </rfmt>
    <rfmt sheetId="4" sqref="Q185" start="0" length="0">
      <dxf>
        <alignment horizontal="center" readingOrder="0"/>
      </dxf>
    </rfmt>
  </rrc>
  <rrc rId="7977" sId="4" ref="A212:XFD212" action="insertRow"/>
  <rm rId="7978" sheetId="4" source="A206:XFD206" destination="A212:XFD212" sourceSheetId="4">
    <rfmt sheetId="4" xfDxf="1" s="1" sqref="A212:XFD21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fmt sheetId="4" sqref="A212" start="0" length="0">
      <dxf>
        <alignment horizontal="center" wrapText="1" readingOrder="0"/>
      </dxf>
    </rfmt>
    <rfmt sheetId="4" sqref="E212" start="0" length="0">
      <dxf>
        <font>
          <color indexed="8"/>
          <name val="Calibri"/>
          <scheme val="none"/>
        </font>
        <alignment horizontal="left" vertical="bottom" readingOrder="0"/>
      </dxf>
    </rfmt>
    <rfmt sheetId="4" sqref="F212" start="0" length="0">
      <dxf>
        <font>
          <color indexed="8"/>
          <name val="Calibri"/>
          <scheme val="none"/>
        </font>
        <alignment vertical="bottom" readingOrder="0"/>
      </dxf>
    </rfmt>
    <rfmt sheetId="4" sqref="G212" start="0" length="0">
      <dxf>
        <font>
          <color indexed="8"/>
          <name val="Calibri"/>
          <scheme val="none"/>
        </font>
        <alignment vertical="bottom" readingOrder="0"/>
      </dxf>
    </rfmt>
    <rfmt sheetId="4" sqref="H212" start="0" length="0">
      <dxf>
        <font>
          <color indexed="8"/>
          <name val="Calibri"/>
          <scheme val="none"/>
        </font>
        <alignment vertical="bottom" readingOrder="0"/>
      </dxf>
    </rfmt>
    <rfmt sheetId="4" sqref="J212" start="0" length="0">
      <dxf>
        <font>
          <color indexed="8"/>
          <name val="Calibri"/>
          <scheme val="none"/>
        </font>
        <alignment vertical="bottom" readingOrder="0"/>
      </dxf>
    </rfmt>
    <rfmt sheetId="4" sqref="K212" start="0" length="0">
      <dxf>
        <font>
          <color indexed="8"/>
          <name val="Calibri"/>
          <scheme val="none"/>
        </font>
        <alignment vertical="bottom" readingOrder="0"/>
      </dxf>
    </rfmt>
    <rfmt sheetId="4" sqref="L212" start="0" length="0">
      <dxf>
        <font>
          <color indexed="8"/>
          <name val="Calibri"/>
          <scheme val="none"/>
        </font>
        <alignment vertical="bottom" readingOrder="0"/>
      </dxf>
    </rfmt>
    <rfmt sheetId="4" sqref="M212" start="0" length="0">
      <dxf>
        <font>
          <color indexed="8"/>
          <name val="Calibri"/>
          <scheme val="none"/>
        </font>
        <alignment vertical="bottom" readingOrder="0"/>
      </dxf>
    </rfmt>
    <rfmt sheetId="4" sqref="O212" start="0" length="0">
      <dxf>
        <font>
          <color indexed="8"/>
          <name val="Calibri"/>
          <scheme val="none"/>
        </font>
        <alignment horizontal="center" vertical="bottom" readingOrder="0"/>
      </dxf>
    </rfmt>
    <rfmt sheetId="4" sqref="P212" start="0" length="0">
      <dxf>
        <alignment horizontal="center" readingOrder="0"/>
      </dxf>
    </rfmt>
  </rm>
  <rrc rId="7979" sId="4" ref="A206:XFD206" action="deleteRow">
    <rfmt sheetId="4" xfDxf="1" s="1" sqref="A206:XFD206"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fmt sheetId="4" sqref="E206" start="0" length="0">
      <dxf>
        <alignment horizontal="left" readingOrder="0"/>
      </dxf>
    </rfmt>
    <rfmt sheetId="4" sqref="O206" start="0" length="0">
      <dxf>
        <alignment horizontal="center" readingOrder="0"/>
      </dxf>
    </rfmt>
    <rfmt sheetId="4" sqref="P206" start="0" length="0">
      <dxf>
        <alignment horizontal="center" readingOrder="0"/>
      </dxf>
    </rfmt>
    <rfmt sheetId="4" sqref="Q206" start="0" length="0">
      <dxf>
        <alignment horizontal="center" readingOrder="0"/>
      </dxf>
    </rfmt>
  </rrc>
  <rrc rId="7980" sId="4" ref="A213:XFD213" action="insertRow"/>
  <rm rId="7981" sheetId="4" source="A215:XFD215" destination="A213:XFD213" sourceSheetId="4">
    <rfmt sheetId="4" xfDxf="1" s="1" sqref="A213:XFD213"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fmt sheetId="4" sqref="A213" start="0" length="0">
      <dxf>
        <alignment horizontal="center" wrapText="1" readingOrder="0"/>
      </dxf>
    </rfmt>
    <rfmt sheetId="4" sqref="E213" start="0" length="0">
      <dxf>
        <alignment horizontal="left" vertical="bottom" readingOrder="0"/>
      </dxf>
    </rfmt>
    <rfmt sheetId="4" sqref="F213" start="0" length="0">
      <dxf>
        <alignment vertical="bottom" readingOrder="0"/>
      </dxf>
    </rfmt>
    <rfmt sheetId="4" sqref="G213" start="0" length="0">
      <dxf>
        <alignment vertical="bottom" readingOrder="0"/>
      </dxf>
    </rfmt>
    <rfmt sheetId="4" sqref="H213" start="0" length="0">
      <dxf>
        <alignment vertical="bottom" readingOrder="0"/>
      </dxf>
    </rfmt>
    <rfmt sheetId="4" sqref="J213" start="0" length="0">
      <dxf>
        <alignment vertical="bottom" readingOrder="0"/>
      </dxf>
    </rfmt>
    <rfmt sheetId="4" sqref="K213" start="0" length="0">
      <dxf>
        <alignment vertical="bottom" readingOrder="0"/>
      </dxf>
    </rfmt>
    <rfmt sheetId="4" sqref="L213" start="0" length="0">
      <dxf>
        <alignment vertical="bottom" readingOrder="0"/>
      </dxf>
    </rfmt>
    <rfmt sheetId="4" sqref="M213" start="0" length="0">
      <dxf>
        <alignment vertical="bottom" readingOrder="0"/>
      </dxf>
    </rfmt>
    <rfmt sheetId="4" sqref="O213" start="0" length="0">
      <dxf>
        <alignment horizontal="center" wrapText="1" readingOrder="0"/>
      </dxf>
    </rfmt>
    <rfmt sheetId="4" sqref="P213" start="0" length="0">
      <dxf>
        <alignment horizontal="center" vertical="bottom" readingOrder="0"/>
      </dxf>
    </rfmt>
  </rm>
  <rrc rId="7982" sId="4" ref="A215:XFD215" action="deleteRow">
    <rfmt sheetId="4" xfDxf="1" s="1" sqref="A215:XFD215"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fmt sheetId="4" sqref="E215" start="0" length="0">
      <dxf>
        <alignment horizontal="left" readingOrder="0"/>
      </dxf>
    </rfmt>
    <rfmt sheetId="4" sqref="O215" start="0" length="0">
      <dxf>
        <alignment horizontal="center" readingOrder="0"/>
      </dxf>
    </rfmt>
    <rfmt sheetId="4" sqref="P215" start="0" length="0">
      <dxf>
        <alignment horizontal="center" readingOrder="0"/>
      </dxf>
    </rfmt>
    <rfmt sheetId="4" sqref="Q215" start="0" length="0">
      <dxf>
        <alignment horizontal="center" readingOrder="0"/>
      </dxf>
    </rfmt>
  </rrc>
  <rrc rId="7983" sId="4" ref="A214:XFD214" action="insertRow"/>
  <rm rId="7984" sheetId="4" source="A218:XFD218" destination="A214:XFD214" sourceSheetId="4">
    <rfmt sheetId="4" xfDxf="1" s="1" sqref="A214:XFD214"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fmt sheetId="4" sqref="A214" start="0" length="0">
      <dxf>
        <alignment horizontal="center" wrapText="1" readingOrder="0"/>
      </dxf>
    </rfmt>
    <rfmt sheetId="4" sqref="E214" start="0" length="0">
      <dxf>
        <alignment horizontal="left" vertical="bottom" readingOrder="0"/>
      </dxf>
    </rfmt>
    <rfmt sheetId="4" sqref="F214" start="0" length="0">
      <dxf>
        <font>
          <color indexed="8"/>
          <name val="Calibri"/>
          <scheme val="none"/>
        </font>
        <alignment vertical="bottom" readingOrder="0"/>
      </dxf>
    </rfmt>
    <rfmt sheetId="4" sqref="G214" start="0" length="0">
      <dxf>
        <alignment vertical="bottom" readingOrder="0"/>
      </dxf>
    </rfmt>
    <rfmt sheetId="4" sqref="H214" start="0" length="0">
      <dxf>
        <alignment vertical="bottom" readingOrder="0"/>
      </dxf>
    </rfmt>
    <rfmt sheetId="4" sqref="K214" start="0" length="0">
      <dxf>
        <alignment vertical="bottom" readingOrder="0"/>
      </dxf>
    </rfmt>
    <rfmt sheetId="4" sqref="L214" start="0" length="0">
      <dxf>
        <alignment vertical="bottom" readingOrder="0"/>
      </dxf>
    </rfmt>
    <rfmt sheetId="4" sqref="M214" start="0" length="0">
      <dxf>
        <alignment vertical="bottom" readingOrder="0"/>
      </dxf>
    </rfmt>
    <rfmt sheetId="4" sqref="O214" start="0" length="0">
      <dxf>
        <alignment horizontal="center" wrapText="1" readingOrder="0"/>
      </dxf>
    </rfmt>
    <rfmt sheetId="4" sqref="P214" start="0" length="0">
      <dxf>
        <alignment horizontal="center" vertical="bottom" readingOrder="0"/>
      </dxf>
    </rfmt>
  </rm>
  <rrc rId="7985" sId="4" ref="A218:XFD218" action="deleteRow">
    <rfmt sheetId="4" xfDxf="1" s="1" sqref="A218:XFD218"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fmt sheetId="4" sqref="E218" start="0" length="0">
      <dxf>
        <alignment horizontal="left" readingOrder="0"/>
      </dxf>
    </rfmt>
    <rfmt sheetId="4" sqref="O218" start="0" length="0">
      <dxf>
        <alignment horizontal="center" readingOrder="0"/>
      </dxf>
    </rfmt>
    <rfmt sheetId="4" sqref="P218" start="0" length="0">
      <dxf>
        <alignment horizontal="center" readingOrder="0"/>
      </dxf>
    </rfmt>
    <rfmt sheetId="4" sqref="Q218" start="0" length="0">
      <dxf>
        <alignment horizontal="center" readingOrder="0"/>
      </dxf>
    </rfmt>
  </rrc>
  <rrc rId="7986" sId="4" ref="A215:XFD215" action="insertRow"/>
  <rm rId="7987" sheetId="4" source="A224:XFD224" destination="A215:XFD215" sourceSheetId="4">
    <rfmt sheetId="4" xfDxf="1" s="1" sqref="A215:XFD215"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fmt sheetId="4" sqref="A215" start="0" length="0">
      <dxf>
        <alignment horizontal="center" wrapText="1" readingOrder="0"/>
      </dxf>
    </rfmt>
    <rfmt sheetId="4" sqref="E215" start="0" length="0">
      <dxf>
        <alignment horizontal="left" vertical="bottom" readingOrder="0"/>
      </dxf>
    </rfmt>
    <rfmt sheetId="4" sqref="F215" start="0" length="0">
      <dxf>
        <alignment vertical="bottom" readingOrder="0"/>
      </dxf>
    </rfmt>
    <rfmt sheetId="4" sqref="G215" start="0" length="0">
      <dxf>
        <alignment vertical="bottom" readingOrder="0"/>
      </dxf>
    </rfmt>
    <rfmt sheetId="4" sqref="H215" start="0" length="0">
      <dxf>
        <alignment vertical="bottom" readingOrder="0"/>
      </dxf>
    </rfmt>
    <rfmt sheetId="4" sqref="O215" start="0" length="0">
      <dxf>
        <alignment horizontal="center" wrapText="1" readingOrder="0"/>
      </dxf>
    </rfmt>
    <rfmt sheetId="4" sqref="P215" start="0" length="0">
      <dxf>
        <alignment horizontal="center" vertical="bottom" readingOrder="0"/>
      </dxf>
    </rfmt>
  </rm>
  <rrc rId="7988" sId="4" ref="A224:XFD224" action="deleteRow">
    <rfmt sheetId="4" xfDxf="1" s="1" sqref="A224:XFD224"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fmt sheetId="4" sqref="E224" start="0" length="0">
      <dxf>
        <alignment horizontal="left" readingOrder="0"/>
      </dxf>
    </rfmt>
    <rfmt sheetId="4" sqref="O224" start="0" length="0">
      <dxf>
        <alignment horizontal="center" readingOrder="0"/>
      </dxf>
    </rfmt>
    <rfmt sheetId="4" sqref="P224" start="0" length="0">
      <dxf>
        <alignment horizontal="center" readingOrder="0"/>
      </dxf>
    </rfmt>
    <rfmt sheetId="4" sqref="Q224" start="0" length="0">
      <dxf>
        <alignment horizontal="center" readingOrder="0"/>
      </dxf>
    </rfmt>
  </rrc>
  <rrc rId="7989" sId="4" ref="A216:XFD216" action="insertRow"/>
  <rm rId="7990" sheetId="4" source="A228:XFD228" destination="A216:XFD216" sourceSheetId="4">
    <rfmt sheetId="4" xfDxf="1" s="1" sqref="A216:XFD216"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fmt sheetId="4" sqref="A216" start="0" length="0">
      <dxf>
        <alignment horizontal="center" wrapText="1" readingOrder="0"/>
      </dxf>
    </rfmt>
    <rfmt sheetId="4" sqref="E216" start="0" length="0">
      <dxf>
        <alignment horizontal="left" vertical="bottom" readingOrder="0"/>
      </dxf>
    </rfmt>
    <rfmt sheetId="4" sqref="F216" start="0" length="0">
      <dxf>
        <alignment vertical="bottom" readingOrder="0"/>
      </dxf>
    </rfmt>
    <rfmt sheetId="4" sqref="G216" start="0" length="0">
      <dxf>
        <alignment vertical="bottom" readingOrder="0"/>
      </dxf>
    </rfmt>
    <rfmt sheetId="4" sqref="H216" start="0" length="0">
      <dxf>
        <alignment vertical="bottom" readingOrder="0"/>
      </dxf>
    </rfmt>
    <rfmt sheetId="4" sqref="J216" start="0" length="0">
      <dxf>
        <alignment vertical="bottom" readingOrder="0"/>
      </dxf>
    </rfmt>
    <rfmt sheetId="4" sqref="K216" start="0" length="0">
      <dxf>
        <alignment vertical="bottom" readingOrder="0"/>
      </dxf>
    </rfmt>
    <rfmt sheetId="4" sqref="L216" start="0" length="0">
      <dxf>
        <alignment vertical="bottom" readingOrder="0"/>
      </dxf>
    </rfmt>
    <rfmt sheetId="4" sqref="M216" start="0" length="0">
      <dxf>
        <alignment vertical="bottom" readingOrder="0"/>
      </dxf>
    </rfmt>
    <rfmt sheetId="4" sqref="O216" start="0" length="0">
      <dxf>
        <alignment horizontal="center" wrapText="1" readingOrder="0"/>
      </dxf>
    </rfmt>
    <rfmt sheetId="4" sqref="P216" start="0" length="0">
      <dxf>
        <alignment horizontal="center" vertical="bottom" readingOrder="0"/>
      </dxf>
    </rfmt>
  </rm>
  <rrc rId="7991" sId="4" ref="A228:XFD228" action="deleteRow">
    <rfmt sheetId="4" xfDxf="1" s="1" sqref="A228:XFD228"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fmt sheetId="4" sqref="E228" start="0" length="0">
      <dxf>
        <alignment horizontal="left" readingOrder="0"/>
      </dxf>
    </rfmt>
    <rfmt sheetId="4" sqref="O228" start="0" length="0">
      <dxf>
        <alignment horizontal="center" readingOrder="0"/>
      </dxf>
    </rfmt>
    <rfmt sheetId="4" sqref="P228" start="0" length="0">
      <dxf>
        <alignment horizontal="center" readingOrder="0"/>
      </dxf>
    </rfmt>
    <rfmt sheetId="4" sqref="Q228" start="0" length="0">
      <dxf>
        <alignment horizontal="center" readingOrder="0"/>
      </dxf>
    </rfmt>
  </rrc>
  <rrc rId="7992" sId="4" ref="A217:XFD217" action="insertRow"/>
  <rm rId="7993" sheetId="4" source="A230:XFD230" destination="A217:XFD217" sourceSheetId="4">
    <rfmt sheetId="4" xfDxf="1" s="1" sqref="A217:XFD217"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fmt sheetId="4" sqref="A217" start="0" length="0">
      <dxf>
        <alignment horizontal="center" wrapText="1" readingOrder="0"/>
      </dxf>
    </rfmt>
    <rfmt sheetId="4" sqref="E217" start="0" length="0">
      <dxf>
        <alignment horizontal="left" vertical="bottom" readingOrder="0"/>
      </dxf>
    </rfmt>
    <rfmt sheetId="4" sqref="F217" start="0" length="0">
      <dxf>
        <alignment vertical="bottom" readingOrder="0"/>
      </dxf>
    </rfmt>
    <rfmt sheetId="4" sqref="G217" start="0" length="0">
      <dxf>
        <alignment vertical="bottom" readingOrder="0"/>
      </dxf>
    </rfmt>
    <rfmt sheetId="4" sqref="H217" start="0" length="0">
      <dxf>
        <alignment vertical="bottom" readingOrder="0"/>
      </dxf>
    </rfmt>
    <rfmt sheetId="4" sqref="O217" start="0" length="0">
      <dxf>
        <alignment horizontal="center" wrapText="1" readingOrder="0"/>
      </dxf>
    </rfmt>
    <rfmt sheetId="4" sqref="P217" start="0" length="0">
      <dxf>
        <alignment horizontal="center" vertical="bottom" readingOrder="0"/>
      </dxf>
    </rfmt>
  </rm>
  <rrc rId="7994" sId="4" ref="A230:XFD230" action="deleteRow">
    <rfmt sheetId="4" xfDxf="1" s="1" sqref="A230:XFD230"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fmt sheetId="4" sqref="E230" start="0" length="0">
      <dxf>
        <alignment horizontal="left" readingOrder="0"/>
      </dxf>
    </rfmt>
    <rfmt sheetId="4" sqref="O230" start="0" length="0">
      <dxf>
        <alignment horizontal="center" readingOrder="0"/>
      </dxf>
    </rfmt>
    <rfmt sheetId="4" sqref="P230" start="0" length="0">
      <dxf>
        <alignment horizontal="center" readingOrder="0"/>
      </dxf>
    </rfmt>
    <rfmt sheetId="4" sqref="Q230" start="0" length="0">
      <dxf>
        <alignment horizontal="center" readingOrder="0"/>
      </dxf>
    </rfmt>
  </rrc>
  <rrc rId="7995" sId="4" ref="A218:XFD218" action="insertRow"/>
  <rm rId="7996" sheetId="4" source="A232:XFD232" destination="A218:XFD218" sourceSheetId="4">
    <rfmt sheetId="4" xfDxf="1" s="1" sqref="A218:XFD218"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fmt sheetId="4" sqref="A218" start="0" length="0">
      <dxf>
        <alignment horizontal="center" wrapText="1" readingOrder="0"/>
      </dxf>
    </rfmt>
    <rfmt sheetId="4" sqref="E218" start="0" length="0">
      <dxf>
        <alignment horizontal="left" vertical="bottom" readingOrder="0"/>
      </dxf>
    </rfmt>
    <rfmt sheetId="4" sqref="G218" start="0" length="0">
      <dxf>
        <alignment vertical="bottom" readingOrder="0"/>
      </dxf>
    </rfmt>
    <rfmt sheetId="4" sqref="H218" start="0" length="0">
      <dxf>
        <alignment vertical="bottom" readingOrder="0"/>
      </dxf>
    </rfmt>
    <rfmt sheetId="4" sqref="O218" start="0" length="0">
      <dxf>
        <alignment horizontal="center" wrapText="1" readingOrder="0"/>
      </dxf>
    </rfmt>
    <rfmt sheetId="4" sqref="P218" start="0" length="0">
      <dxf>
        <alignment horizontal="center" vertical="bottom" readingOrder="0"/>
      </dxf>
    </rfmt>
  </rm>
  <rrc rId="7997" sId="4" ref="A232:XFD232" action="deleteRow">
    <rfmt sheetId="4" xfDxf="1" s="1" sqref="A232:XFD23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fmt sheetId="4" sqref="E232" start="0" length="0">
      <dxf>
        <alignment horizontal="left" readingOrder="0"/>
      </dxf>
    </rfmt>
    <rfmt sheetId="4" sqref="O232" start="0" length="0">
      <dxf>
        <alignment horizontal="center" readingOrder="0"/>
      </dxf>
    </rfmt>
    <rfmt sheetId="4" sqref="P232" start="0" length="0">
      <dxf>
        <alignment horizontal="center" readingOrder="0"/>
      </dxf>
    </rfmt>
    <rfmt sheetId="4" sqref="Q232" start="0" length="0">
      <dxf>
        <alignment horizontal="center" readingOrder="0"/>
      </dxf>
    </rfmt>
  </rrc>
  <rrc rId="7998" sId="4" ref="A219:XFD219" action="insertRow"/>
  <rm rId="7999" sheetId="4" source="A237:XFD237" destination="A219:XFD219" sourceSheetId="4">
    <rfmt sheetId="4" xfDxf="1" s="1" sqref="A219:XFD219"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fmt sheetId="4" sqref="A219" start="0" length="0">
      <dxf>
        <alignment horizontal="center" wrapText="1" readingOrder="0"/>
      </dxf>
    </rfmt>
    <rfmt sheetId="4" sqref="E219" start="0" length="0">
      <dxf>
        <alignment horizontal="left" vertical="bottom" readingOrder="0"/>
      </dxf>
    </rfmt>
    <rfmt sheetId="4" sqref="G219" start="0" length="0">
      <dxf>
        <alignment vertical="bottom" readingOrder="0"/>
      </dxf>
    </rfmt>
    <rfmt sheetId="4" sqref="H219" start="0" length="0">
      <dxf>
        <alignment vertical="bottom" readingOrder="0"/>
      </dxf>
    </rfmt>
    <rfmt sheetId="4" sqref="J219" start="0" length="0">
      <dxf>
        <alignment vertical="bottom" readingOrder="0"/>
      </dxf>
    </rfmt>
    <rfmt sheetId="4" sqref="K219" start="0" length="0">
      <dxf>
        <alignment vertical="bottom" readingOrder="0"/>
      </dxf>
    </rfmt>
    <rfmt sheetId="4" sqref="L219" start="0" length="0">
      <dxf>
        <alignment vertical="bottom" readingOrder="0"/>
      </dxf>
    </rfmt>
    <rfmt sheetId="4" sqref="M219" start="0" length="0">
      <dxf>
        <alignment vertical="bottom" readingOrder="0"/>
      </dxf>
    </rfmt>
    <rfmt sheetId="4" sqref="O219" start="0" length="0">
      <dxf>
        <alignment horizontal="center" wrapText="1" readingOrder="0"/>
      </dxf>
    </rfmt>
    <rfmt sheetId="4" sqref="P219" start="0" length="0">
      <dxf>
        <alignment horizontal="center" vertical="bottom" readingOrder="0"/>
      </dxf>
    </rfmt>
  </rm>
  <rrc rId="8000" sId="4" ref="A237:XFD237" action="deleteRow">
    <rfmt sheetId="4" xfDxf="1" s="1" sqref="A237:XFD237"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fmt sheetId="4" sqref="E237" start="0" length="0">
      <dxf>
        <alignment horizontal="left" readingOrder="0"/>
      </dxf>
    </rfmt>
    <rfmt sheetId="4" sqref="O237" start="0" length="0">
      <dxf>
        <alignment horizontal="center" readingOrder="0"/>
      </dxf>
    </rfmt>
    <rfmt sheetId="4" sqref="P237" start="0" length="0">
      <dxf>
        <alignment horizontal="center" readingOrder="0"/>
      </dxf>
    </rfmt>
    <rfmt sheetId="4" sqref="Q237" start="0" length="0">
      <dxf>
        <alignment horizontal="center" readingOrder="0"/>
      </dxf>
    </rfmt>
  </rrc>
  <rrc rId="8001" sId="4" ref="A220:XFD220" action="insertRow"/>
  <rm rId="8002" sheetId="4" source="A226:XFD226" destination="A220:XFD220" sourceSheetId="4">
    <rfmt sheetId="4" xfDxf="1" s="1" sqref="A220:XFD220"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fmt sheetId="4" sqref="A220" start="0" length="0">
      <dxf>
        <alignment horizontal="center" wrapText="1" readingOrder="0"/>
      </dxf>
    </rfmt>
    <rfmt sheetId="4" sqref="E220" start="0" length="0">
      <dxf>
        <alignment horizontal="left" vertical="bottom" readingOrder="0"/>
      </dxf>
    </rfmt>
    <rfmt sheetId="4" sqref="G220" start="0" length="0">
      <dxf>
        <alignment vertical="bottom" readingOrder="0"/>
      </dxf>
    </rfmt>
    <rfmt sheetId="4" sqref="H220" start="0" length="0">
      <dxf>
        <alignment vertical="bottom" readingOrder="0"/>
      </dxf>
    </rfmt>
    <rfmt sheetId="4" sqref="J220" start="0" length="0">
      <dxf>
        <alignment vertical="bottom" readingOrder="0"/>
      </dxf>
    </rfmt>
    <rfmt sheetId="4" sqref="K220" start="0" length="0">
      <dxf>
        <alignment vertical="bottom" readingOrder="0"/>
      </dxf>
    </rfmt>
    <rfmt sheetId="4" sqref="L220" start="0" length="0">
      <dxf>
        <alignment vertical="bottom" readingOrder="0"/>
      </dxf>
    </rfmt>
    <rfmt sheetId="4" sqref="M220" start="0" length="0">
      <dxf>
        <alignment vertical="bottom" readingOrder="0"/>
      </dxf>
    </rfmt>
    <rfmt sheetId="4" sqref="O220" start="0" length="0">
      <dxf>
        <alignment horizontal="center" wrapText="1" readingOrder="0"/>
      </dxf>
    </rfmt>
    <rfmt sheetId="4" sqref="P220" start="0" length="0">
      <dxf>
        <alignment horizontal="center" vertical="bottom" readingOrder="0"/>
      </dxf>
    </rfmt>
  </rm>
  <rrc rId="8003" sId="4" ref="A226:XFD226" action="deleteRow">
    <rfmt sheetId="4" xfDxf="1" s="1" sqref="A226:XFD226"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fmt sheetId="4" sqref="E226" start="0" length="0">
      <dxf>
        <alignment horizontal="left" readingOrder="0"/>
      </dxf>
    </rfmt>
    <rfmt sheetId="4" sqref="O226" start="0" length="0">
      <dxf>
        <alignment horizontal="center" readingOrder="0"/>
      </dxf>
    </rfmt>
    <rfmt sheetId="4" sqref="P226" start="0" length="0">
      <dxf>
        <alignment horizontal="center" readingOrder="0"/>
      </dxf>
    </rfmt>
    <rfmt sheetId="4" sqref="Q226" start="0" length="0">
      <dxf>
        <alignment horizontal="center" readingOrder="0"/>
      </dxf>
    </rfmt>
  </rrc>
  <rrc rId="8004" sId="4" ref="A191:XFD200" action="insertRow"/>
  <rm rId="8005" sheetId="4" source="A221:XFD230" destination="A191:XFD200" sourceSheetId="4">
    <rfmt sheetId="4" xfDxf="1" s="1" sqref="A191:XFD191"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fmt sheetId="4" xfDxf="1" s="1" sqref="A192:XFD19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fmt sheetId="4" xfDxf="1" s="1" sqref="A193:XFD193"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fmt sheetId="4" xfDxf="1" s="1" sqref="A194:XFD194"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fmt sheetId="4" xfDxf="1" s="1" sqref="A195:XFD195"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fmt sheetId="4" xfDxf="1" s="1" sqref="A196:XFD196"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fmt sheetId="4" xfDxf="1" s="1" sqref="A197:XFD197"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fmt sheetId="4" xfDxf="1" s="1" sqref="A198:XFD198"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fmt sheetId="4" xfDxf="1" s="1" sqref="A199:XFD199"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fmt sheetId="4" xfDxf="1" s="1" sqref="A200:XFD200"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fmt sheetId="4" sqref="A191" start="0" length="0">
      <dxf>
        <alignment horizontal="center" wrapText="1" readingOrder="0"/>
      </dxf>
    </rfmt>
    <rfmt sheetId="4" sqref="E191" start="0" length="0">
      <dxf>
        <alignment horizontal="left" vertical="bottom" readingOrder="0"/>
      </dxf>
    </rfmt>
    <rfmt sheetId="4" sqref="F191" start="0" length="0">
      <dxf>
        <alignment vertical="bottom" readingOrder="0"/>
      </dxf>
    </rfmt>
    <rfmt sheetId="4" sqref="G191" start="0" length="0">
      <dxf>
        <alignment vertical="bottom" readingOrder="0"/>
      </dxf>
    </rfmt>
    <rfmt sheetId="4" sqref="O191" start="0" length="0">
      <dxf>
        <alignment horizontal="center" wrapText="1" readingOrder="0"/>
      </dxf>
    </rfmt>
    <rfmt sheetId="4" sqref="P191" start="0" length="0">
      <dxf>
        <alignment horizontal="center" vertical="bottom" readingOrder="0"/>
      </dxf>
    </rfmt>
    <rfmt sheetId="4" sqref="A192" start="0" length="0">
      <dxf>
        <alignment horizontal="center" wrapText="1" readingOrder="0"/>
      </dxf>
    </rfmt>
    <rfmt sheetId="4" sqref="E192" start="0" length="0">
      <dxf>
        <alignment horizontal="left" vertical="bottom" readingOrder="0"/>
      </dxf>
    </rfmt>
    <rfmt sheetId="4" sqref="F192" start="0" length="0">
      <dxf>
        <alignment vertical="bottom" readingOrder="0"/>
      </dxf>
    </rfmt>
    <rfmt sheetId="4" sqref="G192" start="0" length="0">
      <dxf>
        <alignment vertical="bottom" readingOrder="0"/>
      </dxf>
    </rfmt>
    <rfmt sheetId="4" sqref="O192" start="0" length="0">
      <dxf>
        <alignment horizontal="center" wrapText="1" readingOrder="0"/>
      </dxf>
    </rfmt>
    <rfmt sheetId="4" sqref="P192" start="0" length="0">
      <dxf>
        <alignment horizontal="center" vertical="bottom" readingOrder="0"/>
      </dxf>
    </rfmt>
    <rfmt sheetId="4" sqref="A193" start="0" length="0">
      <dxf>
        <alignment horizontal="center" wrapText="1" readingOrder="0"/>
      </dxf>
    </rfmt>
    <rfmt sheetId="4" sqref="E193" start="0" length="0">
      <dxf>
        <alignment horizontal="left" vertical="bottom" readingOrder="0"/>
      </dxf>
    </rfmt>
    <rfmt sheetId="4" sqref="F193" start="0" length="0">
      <dxf>
        <alignment vertical="bottom" readingOrder="0"/>
      </dxf>
    </rfmt>
    <rfmt sheetId="4" sqref="G193" start="0" length="0">
      <dxf>
        <alignment vertical="bottom" readingOrder="0"/>
      </dxf>
    </rfmt>
    <rfmt sheetId="4" sqref="O193" start="0" length="0">
      <dxf>
        <alignment horizontal="center" wrapText="1" readingOrder="0"/>
      </dxf>
    </rfmt>
    <rfmt sheetId="4" sqref="P193" start="0" length="0">
      <dxf>
        <alignment horizontal="center" vertical="bottom" readingOrder="0"/>
      </dxf>
    </rfmt>
    <rfmt sheetId="4" sqref="A194" start="0" length="0">
      <dxf>
        <alignment horizontal="center" wrapText="1" readingOrder="0"/>
      </dxf>
    </rfmt>
    <rfmt sheetId="4" sqref="E194" start="0" length="0">
      <dxf>
        <alignment horizontal="left" vertical="bottom" readingOrder="0"/>
      </dxf>
    </rfmt>
    <rfmt sheetId="4" sqref="F194" start="0" length="0">
      <dxf>
        <alignment vertical="bottom" readingOrder="0"/>
      </dxf>
    </rfmt>
    <rfmt sheetId="4" sqref="G194" start="0" length="0">
      <dxf>
        <alignment vertical="bottom" readingOrder="0"/>
      </dxf>
    </rfmt>
    <rfmt sheetId="4" sqref="O194" start="0" length="0">
      <dxf>
        <alignment horizontal="center" wrapText="1" readingOrder="0"/>
      </dxf>
    </rfmt>
    <rfmt sheetId="4" sqref="P194" start="0" length="0">
      <dxf>
        <alignment horizontal="center" vertical="bottom" readingOrder="0"/>
      </dxf>
    </rfmt>
    <rfmt sheetId="4" sqref="A195" start="0" length="0">
      <dxf>
        <alignment horizontal="center" wrapText="1" readingOrder="0"/>
      </dxf>
    </rfmt>
    <rfmt sheetId="4" sqref="E195" start="0" length="0">
      <dxf>
        <alignment horizontal="left" vertical="bottom" readingOrder="0"/>
      </dxf>
    </rfmt>
    <rfmt sheetId="4" sqref="F195" start="0" length="0">
      <dxf>
        <alignment vertical="bottom" readingOrder="0"/>
      </dxf>
    </rfmt>
    <rfmt sheetId="4" sqref="G195" start="0" length="0">
      <dxf>
        <alignment vertical="bottom" readingOrder="0"/>
      </dxf>
    </rfmt>
    <rfmt sheetId="4" sqref="O195" start="0" length="0">
      <dxf>
        <alignment horizontal="center" wrapText="1" readingOrder="0"/>
      </dxf>
    </rfmt>
    <rfmt sheetId="4" sqref="P195" start="0" length="0">
      <dxf>
        <alignment horizontal="center" vertical="bottom" readingOrder="0"/>
      </dxf>
    </rfmt>
    <rfmt sheetId="4" sqref="A196" start="0" length="0">
      <dxf>
        <alignment horizontal="center" wrapText="1" readingOrder="0"/>
      </dxf>
    </rfmt>
    <rfmt sheetId="4" sqref="E196" start="0" length="0">
      <dxf>
        <alignment horizontal="left" vertical="bottom" readingOrder="0"/>
      </dxf>
    </rfmt>
    <rfmt sheetId="4" sqref="F196" start="0" length="0">
      <dxf>
        <alignment vertical="bottom" readingOrder="0"/>
      </dxf>
    </rfmt>
    <rfmt sheetId="4" sqref="G196" start="0" length="0">
      <dxf>
        <alignment vertical="bottom" readingOrder="0"/>
      </dxf>
    </rfmt>
    <rfmt sheetId="4" sqref="O196" start="0" length="0">
      <dxf>
        <alignment horizontal="center" wrapText="1" readingOrder="0"/>
      </dxf>
    </rfmt>
    <rfmt sheetId="4" sqref="P196" start="0" length="0">
      <dxf>
        <alignment horizontal="center" vertical="bottom" readingOrder="0"/>
      </dxf>
    </rfmt>
    <rfmt sheetId="4" sqref="A197" start="0" length="0">
      <dxf>
        <alignment horizontal="center" wrapText="1" readingOrder="0"/>
      </dxf>
    </rfmt>
    <rfmt sheetId="4" sqref="E197" start="0" length="0">
      <dxf>
        <alignment horizontal="left" vertical="bottom" readingOrder="0"/>
      </dxf>
    </rfmt>
    <rfmt sheetId="4" sqref="F197" start="0" length="0">
      <dxf>
        <alignment vertical="bottom" readingOrder="0"/>
      </dxf>
    </rfmt>
    <rfmt sheetId="4" sqref="G197" start="0" length="0">
      <dxf>
        <alignment vertical="bottom" readingOrder="0"/>
      </dxf>
    </rfmt>
    <rfmt sheetId="4" sqref="O197" start="0" length="0">
      <dxf>
        <alignment horizontal="center" wrapText="1" readingOrder="0"/>
      </dxf>
    </rfmt>
    <rfmt sheetId="4" sqref="P197" start="0" length="0">
      <dxf>
        <alignment horizontal="center" vertical="bottom" readingOrder="0"/>
      </dxf>
    </rfmt>
    <rfmt sheetId="4" sqref="A198" start="0" length="0">
      <dxf>
        <alignment horizontal="center" wrapText="1" readingOrder="0"/>
      </dxf>
    </rfmt>
    <rfmt sheetId="4" sqref="E198" start="0" length="0">
      <dxf>
        <alignment horizontal="left" vertical="bottom" readingOrder="0"/>
      </dxf>
    </rfmt>
    <rfmt sheetId="4" sqref="F198" start="0" length="0">
      <dxf>
        <alignment vertical="bottom" readingOrder="0"/>
      </dxf>
    </rfmt>
    <rfmt sheetId="4" sqref="G198" start="0" length="0">
      <dxf>
        <alignment vertical="bottom" readingOrder="0"/>
      </dxf>
    </rfmt>
    <rfmt sheetId="4" sqref="O198" start="0" length="0">
      <dxf>
        <alignment horizontal="center" wrapText="1" readingOrder="0"/>
      </dxf>
    </rfmt>
    <rfmt sheetId="4" sqref="P198" start="0" length="0">
      <dxf>
        <alignment horizontal="center" vertical="bottom" readingOrder="0"/>
      </dxf>
    </rfmt>
    <rfmt sheetId="4" sqref="A199" start="0" length="0">
      <dxf>
        <alignment horizontal="center" wrapText="1" readingOrder="0"/>
      </dxf>
    </rfmt>
    <rfmt sheetId="4" sqref="E199" start="0" length="0">
      <dxf>
        <alignment horizontal="left" vertical="bottom" readingOrder="0"/>
      </dxf>
    </rfmt>
    <rfmt sheetId="4" sqref="F199" start="0" length="0">
      <dxf>
        <alignment vertical="bottom" readingOrder="0"/>
      </dxf>
    </rfmt>
    <rfmt sheetId="4" sqref="G199" start="0" length="0">
      <dxf>
        <alignment vertical="bottom" readingOrder="0"/>
      </dxf>
    </rfmt>
    <rfmt sheetId="4" sqref="O199" start="0" length="0">
      <dxf>
        <alignment horizontal="center" wrapText="1" readingOrder="0"/>
      </dxf>
    </rfmt>
    <rfmt sheetId="4" sqref="P199" start="0" length="0">
      <dxf>
        <alignment horizontal="center" vertical="bottom" readingOrder="0"/>
      </dxf>
    </rfmt>
    <rfmt sheetId="4" sqref="A200" start="0" length="0">
      <dxf>
        <alignment horizontal="center" wrapText="1" readingOrder="0"/>
      </dxf>
    </rfmt>
    <rfmt sheetId="4" sqref="E200" start="0" length="0">
      <dxf>
        <alignment horizontal="left" vertical="bottom" readingOrder="0"/>
      </dxf>
    </rfmt>
    <rfmt sheetId="4" sqref="F200" start="0" length="0">
      <dxf>
        <alignment vertical="bottom" readingOrder="0"/>
      </dxf>
    </rfmt>
    <rfmt sheetId="4" sqref="G200" start="0" length="0">
      <dxf>
        <alignment vertical="bottom" readingOrder="0"/>
      </dxf>
    </rfmt>
    <rfmt sheetId="4" sqref="O200" start="0" length="0">
      <dxf>
        <alignment horizontal="center" wrapText="1" readingOrder="0"/>
      </dxf>
    </rfmt>
    <rfmt sheetId="4" sqref="P200" start="0" length="0">
      <dxf>
        <alignment horizontal="center" vertical="bottom" readingOrder="0"/>
      </dxf>
    </rfmt>
  </rm>
  <rrc rId="8006" sId="4" ref="A221:XFD221" action="deleteRow">
    <rfmt sheetId="4" xfDxf="1" s="1" sqref="A221:XFD221"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fmt sheetId="4" sqref="E221" start="0" length="0">
      <dxf>
        <alignment horizontal="left" readingOrder="0"/>
      </dxf>
    </rfmt>
    <rfmt sheetId="4" sqref="O221" start="0" length="0">
      <dxf>
        <alignment horizontal="center" readingOrder="0"/>
      </dxf>
    </rfmt>
    <rfmt sheetId="4" sqref="P221" start="0" length="0">
      <dxf>
        <alignment horizontal="center" readingOrder="0"/>
      </dxf>
    </rfmt>
    <rfmt sheetId="4" sqref="Q221" start="0" length="0">
      <dxf>
        <alignment horizontal="center" readingOrder="0"/>
      </dxf>
    </rfmt>
  </rrc>
  <rrc rId="8007" sId="4" ref="A221:XFD221" action="deleteRow">
    <rfmt sheetId="4" xfDxf="1" s="1" sqref="A221:XFD221"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fmt sheetId="4" sqref="E221" start="0" length="0">
      <dxf>
        <alignment horizontal="left" readingOrder="0"/>
      </dxf>
    </rfmt>
    <rfmt sheetId="4" sqref="O221" start="0" length="0">
      <dxf>
        <alignment horizontal="center" readingOrder="0"/>
      </dxf>
    </rfmt>
    <rfmt sheetId="4" sqref="P221" start="0" length="0">
      <dxf>
        <alignment horizontal="center" readingOrder="0"/>
      </dxf>
    </rfmt>
    <rfmt sheetId="4" sqref="Q221" start="0" length="0">
      <dxf>
        <alignment horizontal="center" readingOrder="0"/>
      </dxf>
    </rfmt>
  </rrc>
  <rrc rId="8008" sId="4" ref="A221:XFD221" action="deleteRow">
    <rfmt sheetId="4" xfDxf="1" s="1" sqref="A221:XFD221"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fmt sheetId="4" sqref="E221" start="0" length="0">
      <dxf>
        <alignment horizontal="left" readingOrder="0"/>
      </dxf>
    </rfmt>
    <rfmt sheetId="4" sqref="O221" start="0" length="0">
      <dxf>
        <alignment horizontal="center" readingOrder="0"/>
      </dxf>
    </rfmt>
    <rfmt sheetId="4" sqref="P221" start="0" length="0">
      <dxf>
        <alignment horizontal="center" readingOrder="0"/>
      </dxf>
    </rfmt>
    <rfmt sheetId="4" sqref="Q221" start="0" length="0">
      <dxf>
        <alignment horizontal="center" readingOrder="0"/>
      </dxf>
    </rfmt>
  </rrc>
  <rrc rId="8009" sId="4" ref="A221:XFD221" action="deleteRow">
    <rfmt sheetId="4" xfDxf="1" s="1" sqref="A221:XFD221"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fmt sheetId="4" sqref="E221" start="0" length="0">
      <dxf>
        <alignment horizontal="left" readingOrder="0"/>
      </dxf>
    </rfmt>
    <rfmt sheetId="4" sqref="O221" start="0" length="0">
      <dxf>
        <alignment horizontal="center" readingOrder="0"/>
      </dxf>
    </rfmt>
    <rfmt sheetId="4" sqref="P221" start="0" length="0">
      <dxf>
        <alignment horizontal="center" readingOrder="0"/>
      </dxf>
    </rfmt>
    <rfmt sheetId="4" sqref="Q221" start="0" length="0">
      <dxf>
        <alignment horizontal="center" readingOrder="0"/>
      </dxf>
    </rfmt>
  </rrc>
  <rrc rId="8010" sId="4" ref="A221:XFD221" action="deleteRow">
    <rfmt sheetId="4" xfDxf="1" s="1" sqref="A221:XFD221"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fmt sheetId="4" sqref="E221" start="0" length="0">
      <dxf>
        <alignment horizontal="left" readingOrder="0"/>
      </dxf>
    </rfmt>
    <rfmt sheetId="4" sqref="O221" start="0" length="0">
      <dxf>
        <alignment horizontal="center" readingOrder="0"/>
      </dxf>
    </rfmt>
    <rfmt sheetId="4" sqref="P221" start="0" length="0">
      <dxf>
        <alignment horizontal="center" readingOrder="0"/>
      </dxf>
    </rfmt>
    <rfmt sheetId="4" sqref="Q221" start="0" length="0">
      <dxf>
        <alignment horizontal="center" readingOrder="0"/>
      </dxf>
    </rfmt>
  </rrc>
  <rrc rId="8011" sId="4" ref="A221:XFD221" action="deleteRow">
    <rfmt sheetId="4" xfDxf="1" s="1" sqref="A221:XFD221"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fmt sheetId="4" sqref="E221" start="0" length="0">
      <dxf>
        <alignment horizontal="left" readingOrder="0"/>
      </dxf>
    </rfmt>
    <rfmt sheetId="4" sqref="O221" start="0" length="0">
      <dxf>
        <alignment horizontal="center" readingOrder="0"/>
      </dxf>
    </rfmt>
    <rfmt sheetId="4" sqref="P221" start="0" length="0">
      <dxf>
        <alignment horizontal="center" readingOrder="0"/>
      </dxf>
    </rfmt>
    <rfmt sheetId="4" sqref="Q221" start="0" length="0">
      <dxf>
        <alignment horizontal="center" readingOrder="0"/>
      </dxf>
    </rfmt>
  </rrc>
  <rrc rId="8012" sId="4" ref="A221:XFD221" action="deleteRow">
    <rfmt sheetId="4" xfDxf="1" s="1" sqref="A221:XFD221"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fmt sheetId="4" sqref="E221" start="0" length="0">
      <dxf>
        <alignment horizontal="left" readingOrder="0"/>
      </dxf>
    </rfmt>
    <rfmt sheetId="4" sqref="O221" start="0" length="0">
      <dxf>
        <alignment horizontal="center" readingOrder="0"/>
      </dxf>
    </rfmt>
    <rfmt sheetId="4" sqref="P221" start="0" length="0">
      <dxf>
        <alignment horizontal="center" readingOrder="0"/>
      </dxf>
    </rfmt>
    <rfmt sheetId="4" sqref="Q221" start="0" length="0">
      <dxf>
        <alignment horizontal="center" readingOrder="0"/>
      </dxf>
    </rfmt>
  </rrc>
  <rrc rId="8013" sId="4" ref="A221:XFD221" action="deleteRow">
    <rfmt sheetId="4" xfDxf="1" s="1" sqref="A221:XFD221"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fmt sheetId="4" sqref="E221" start="0" length="0">
      <dxf>
        <alignment horizontal="left" readingOrder="0"/>
      </dxf>
    </rfmt>
    <rfmt sheetId="4" sqref="O221" start="0" length="0">
      <dxf>
        <alignment horizontal="center" readingOrder="0"/>
      </dxf>
    </rfmt>
    <rfmt sheetId="4" sqref="P221" start="0" length="0">
      <dxf>
        <alignment horizontal="center" readingOrder="0"/>
      </dxf>
    </rfmt>
    <rfmt sheetId="4" sqref="Q221" start="0" length="0">
      <dxf>
        <alignment horizontal="center" readingOrder="0"/>
      </dxf>
    </rfmt>
  </rrc>
  <rrc rId="8014" sId="4" ref="A221:XFD221" action="deleteRow">
    <rfmt sheetId="4" xfDxf="1" s="1" sqref="A221:XFD221"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fmt sheetId="4" sqref="E221" start="0" length="0">
      <dxf>
        <alignment horizontal="left" readingOrder="0"/>
      </dxf>
    </rfmt>
    <rfmt sheetId="4" sqref="O221" start="0" length="0">
      <dxf>
        <alignment horizontal="center" readingOrder="0"/>
      </dxf>
    </rfmt>
    <rfmt sheetId="4" sqref="P221" start="0" length="0">
      <dxf>
        <alignment horizontal="center" readingOrder="0"/>
      </dxf>
    </rfmt>
    <rfmt sheetId="4" sqref="Q221" start="0" length="0">
      <dxf>
        <alignment horizontal="center" readingOrder="0"/>
      </dxf>
    </rfmt>
  </rrc>
  <rrc rId="8015" sId="4" ref="A221:XFD221" action="deleteRow">
    <rfmt sheetId="4" xfDxf="1" s="1" sqref="A221:XFD221"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fmt sheetId="4" sqref="E221" start="0" length="0">
      <dxf>
        <alignment horizontal="left" readingOrder="0"/>
      </dxf>
    </rfmt>
    <rfmt sheetId="4" sqref="O221" start="0" length="0">
      <dxf>
        <alignment horizontal="center" readingOrder="0"/>
      </dxf>
    </rfmt>
    <rfmt sheetId="4" sqref="P221" start="0" length="0">
      <dxf>
        <alignment horizontal="center" readingOrder="0"/>
      </dxf>
    </rfmt>
    <rfmt sheetId="4" sqref="Q221" start="0" length="0">
      <dxf>
        <alignment horizontal="center" readingOrder="0"/>
      </dxf>
    </rfmt>
  </rrc>
  <rcc rId="8016" sId="4">
    <oc r="A168">
      <f>A167+1</f>
    </oc>
    <nc r="A168">
      <f>A167+1</f>
    </nc>
  </rcc>
  <rcc rId="8017" sId="4">
    <oc r="A169">
      <f>A168+1</f>
    </oc>
    <nc r="A169">
      <f>A168+1</f>
    </nc>
  </rcc>
  <rcc rId="8018" sId="4">
    <oc r="A170">
      <f>A169+1</f>
    </oc>
    <nc r="A170">
      <f>A169+1</f>
    </nc>
  </rcc>
  <rcc rId="8019" sId="4">
    <oc r="A171">
      <f>A170+1</f>
    </oc>
    <nc r="A171">
      <f>A170+1</f>
    </nc>
  </rcc>
  <rcc rId="8020" sId="4">
    <oc r="A172">
      <f>A171+1</f>
    </oc>
    <nc r="A172">
      <f>A171+1</f>
    </nc>
  </rcc>
  <rcc rId="8021" sId="4">
    <oc r="A173">
      <f>A172+1</f>
    </oc>
    <nc r="A173">
      <f>A172+1</f>
    </nc>
  </rcc>
  <rcc rId="8022" sId="4">
    <oc r="A174">
      <f>A173+1</f>
    </oc>
    <nc r="A174">
      <f>A173+1</f>
    </nc>
  </rcc>
  <rcc rId="8023" sId="4">
    <oc r="A175">
      <f>A174+1</f>
    </oc>
    <nc r="A175">
      <f>A174+1</f>
    </nc>
  </rcc>
  <rcc rId="8024" sId="4">
    <oc r="A176">
      <f>A175+1</f>
    </oc>
    <nc r="A176">
      <f>A175+1</f>
    </nc>
  </rcc>
  <rcc rId="8025" sId="4">
    <oc r="A177">
      <f>A176+1</f>
    </oc>
    <nc r="A177">
      <f>A176+1</f>
    </nc>
  </rcc>
  <rcc rId="8026" sId="4">
    <oc r="A178">
      <f>A177+1</f>
    </oc>
    <nc r="A178">
      <f>A177+1</f>
    </nc>
  </rcc>
  <rcc rId="8027" sId="4">
    <oc r="A179">
      <f>A178+1</f>
    </oc>
    <nc r="A179">
      <f>A178+1</f>
    </nc>
  </rcc>
  <rcc rId="8028" sId="4">
    <oc r="A180">
      <f>A179+1</f>
    </oc>
    <nc r="A180">
      <f>A179+1</f>
    </nc>
  </rcc>
  <rcc rId="8029" sId="4">
    <oc r="A181">
      <f>A180+1</f>
    </oc>
    <nc r="A181">
      <f>A180+1</f>
    </nc>
  </rcc>
  <rcc rId="8030" sId="4">
    <oc r="A182">
      <f>A181+1</f>
    </oc>
    <nc r="A182">
      <f>A181+1</f>
    </nc>
  </rcc>
  <rcc rId="8031" sId="4">
    <oc r="A183">
      <f>A182+1</f>
    </oc>
    <nc r="A183">
      <f>A182+1</f>
    </nc>
  </rcc>
  <rcc rId="8032" sId="4">
    <oc r="A184">
      <f>A183+1</f>
    </oc>
    <nc r="A184">
      <f>A183+1</f>
    </nc>
  </rcc>
  <rcc rId="8033" sId="4">
    <oc r="A185">
      <f>A186+1</f>
    </oc>
    <nc r="A185">
      <f>A184+1</f>
    </nc>
  </rcc>
  <rcc rId="8034" sId="4">
    <oc r="A186">
      <f>A193+1</f>
    </oc>
    <nc r="A186">
      <f>A185+1</f>
    </nc>
  </rcc>
  <rcc rId="8035" sId="4">
    <oc r="A187">
      <f>A194+1</f>
    </oc>
    <nc r="A187">
      <f>A186+1</f>
    </nc>
  </rcc>
  <rcc rId="8036" sId="4">
    <oc r="A188">
      <f>A195+1</f>
    </oc>
    <nc r="A188">
      <f>A187+1</f>
    </nc>
  </rcc>
  <rcc rId="8037" sId="4">
    <oc r="A189">
      <f>A198+1</f>
    </oc>
    <nc r="A189">
      <f>A188+1</f>
    </nc>
  </rcc>
  <rcc rId="8038" sId="4">
    <oc r="A190">
      <f>A200+1</f>
    </oc>
    <nc r="A190">
      <f>A189+1</f>
    </nc>
  </rcc>
  <rcc rId="8039" sId="4">
    <oc r="A191">
      <f>A205+1</f>
    </oc>
    <nc r="A191">
      <f>A190+1</f>
    </nc>
  </rcc>
  <rcc rId="8040" sId="4">
    <oc r="A192">
      <f>A220+1</f>
    </oc>
    <nc r="A192">
      <f>A191+1</f>
    </nc>
  </rcc>
  <rcc rId="8041" sId="4">
    <oc r="A193">
      <f>A221+1</f>
    </oc>
    <nc r="A193">
      <f>A192+1</f>
    </nc>
  </rcc>
  <rcc rId="8042" sId="4">
    <oc r="A194">
      <f>A223+1</f>
    </oc>
    <nc r="A194">
      <f>A193+1</f>
    </nc>
  </rcc>
  <rcc rId="8043" sId="4">
    <oc r="A195">
      <f>A227+1</f>
    </oc>
    <nc r="A195">
      <f>A194+1</f>
    </nc>
  </rcc>
  <rcc rId="8044" sId="4">
    <oc r="A196">
      <f>A230+1</f>
    </oc>
    <nc r="A196">
      <f>A195+1</f>
    </nc>
  </rcc>
  <rcc rId="8045" sId="4">
    <oc r="A197">
      <f>A231+1</f>
    </oc>
    <nc r="A197">
      <f>A196+1</f>
    </nc>
  </rcc>
  <rcc rId="8046" sId="4">
    <oc r="A198">
      <f>A232+1</f>
    </oc>
    <nc r="A198">
      <f>A197+1</f>
    </nc>
  </rcc>
  <rcc rId="8047" sId="4">
    <oc r="A199">
      <f>A236+1</f>
    </oc>
    <nc r="A199">
      <f>A198+1</f>
    </nc>
  </rcc>
  <rcc rId="8048" sId="4">
    <oc r="A200">
      <f>A225+1</f>
    </oc>
    <nc r="A200">
      <f>A199+1</f>
    </nc>
  </rcc>
  <rcc rId="8049" sId="4">
    <oc r="A201">
      <f>A184+1</f>
    </oc>
    <nc r="A201">
      <f>A200+1</f>
    </nc>
  </rcc>
  <rcc rId="8050" sId="4">
    <oc r="A202">
      <f>A185+1</f>
    </oc>
    <nc r="A202">
      <f>A201+1</f>
    </nc>
  </rcc>
  <rcc rId="8051" sId="4">
    <oc r="A203">
      <f>A187+1</f>
    </oc>
    <nc r="A203">
      <f>A202+1</f>
    </nc>
  </rcc>
  <rcc rId="8052" sId="4">
    <oc r="A204">
      <f>A188+1</f>
    </oc>
    <nc r="A204">
      <f>A203+1</f>
    </nc>
  </rcc>
  <rcc rId="8053" sId="4">
    <oc r="A205">
      <f>A189+1</f>
    </oc>
    <nc r="A205">
      <f>A204+1</f>
    </nc>
  </rcc>
  <rcc rId="8054" sId="4">
    <oc r="A206">
      <f>A190+1</f>
    </oc>
    <nc r="A206">
      <f>A205+1</f>
    </nc>
  </rcc>
  <rcc rId="8055" sId="4">
    <oc r="A207">
      <f>A196+1</f>
    </oc>
    <nc r="A207">
      <f>A206+1</f>
    </nc>
  </rcc>
  <rcc rId="8056" sId="4">
    <oc r="A208">
      <f>A197+1</f>
    </oc>
    <nc r="A208">
      <f>A207+1</f>
    </nc>
  </rcc>
  <rcc rId="8057" sId="4">
    <oc r="A209">
      <f>A191+1</f>
    </oc>
    <nc r="A209">
      <f>A208+1</f>
    </nc>
  </rcc>
  <rcc rId="8058" sId="4">
    <oc r="A210">
      <f>A199+1</f>
    </oc>
    <nc r="A210">
      <f>A209+1</f>
    </nc>
  </rcc>
  <rcc rId="8059" sId="4">
    <oc r="A211">
      <f>A192+1</f>
    </oc>
    <nc r="A211">
      <f>A210+1</f>
    </nc>
  </rcc>
  <rcc rId="8060" sId="4">
    <oc r="A212">
      <f>A201+1</f>
    </oc>
    <nc r="A212">
      <f>A211+1</f>
    </nc>
  </rcc>
  <rcc rId="8061" sId="4">
    <oc r="A213">
      <f>A202+1</f>
    </oc>
    <nc r="A213">
      <f>A212+1</f>
    </nc>
  </rcc>
  <rcc rId="8062" sId="4">
    <oc r="A214">
      <f>A203+1</f>
    </oc>
    <nc r="A214">
      <f>A213+1</f>
    </nc>
  </rcc>
  <rcc rId="8063" sId="4">
    <oc r="A215">
      <f>A204+1</f>
    </oc>
    <nc r="A215">
      <f>A214+1</f>
    </nc>
  </rcc>
  <rcc rId="8064" sId="4">
    <oc r="A216">
      <f>A206+1</f>
    </oc>
    <nc r="A216">
      <f>A215+1</f>
    </nc>
  </rcc>
  <rcc rId="8065" sId="4">
    <oc r="A217">
      <f>A207+1</f>
    </oc>
    <nc r="A217">
      <f>A216+1</f>
    </nc>
  </rcc>
  <rcc rId="8066" sId="4">
    <oc r="A218">
      <f>A208+1</f>
    </oc>
    <nc r="A218">
      <f>A217+1</f>
    </nc>
  </rcc>
  <rcc rId="8067" sId="4">
    <oc r="A219">
      <f>A218+1</f>
    </oc>
    <nc r="A219">
      <f>A218+1</f>
    </nc>
  </rcc>
  <rcc rId="8068" sId="4">
    <oc r="A220">
      <f>A219+1</f>
    </oc>
    <nc r="A220">
      <f>A219+1</f>
    </nc>
  </rcc>
  <rcc rId="8069" sId="4">
    <oc r="A221">
      <f>A192+1</f>
    </oc>
    <nc r="A221">
      <f>A220+1</f>
    </nc>
  </rcc>
  <rcc rId="8070" sId="4">
    <oc r="A222">
      <f>A193+1</f>
    </oc>
    <nc r="A222">
      <f>A221+1</f>
    </nc>
  </rcc>
  <rcc rId="8071" sId="4">
    <oc r="A223">
      <f>A222+1</f>
    </oc>
    <nc r="A223">
      <f>A222+1</f>
    </nc>
  </rcc>
  <rcc rId="8072" sId="4">
    <oc r="A224">
      <f>A194+1</f>
    </oc>
    <nc r="A224">
      <f>A223+1</f>
    </nc>
  </rcc>
  <rcc rId="8073" sId="4">
    <oc r="A225">
      <f>A224+1</f>
    </oc>
    <nc r="A225">
      <f>A224+1</f>
    </nc>
  </rcc>
  <rcc rId="8074" sId="4">
    <oc r="A226">
      <f>A200+1</f>
    </oc>
    <nc r="A226">
      <f>A225+1</f>
    </nc>
  </rcc>
  <rcc rId="8075" sId="4">
    <oc r="A227">
      <f>A226+1</f>
    </oc>
    <nc r="A227">
      <f>A226+1</f>
    </nc>
  </rcc>
  <rcc rId="8076" sId="4">
    <oc r="A228">
      <f>A195+1</f>
    </oc>
    <nc r="A228">
      <f>A227+1</f>
    </nc>
  </rcc>
  <rcc rId="8077" sId="4">
    <oc r="A229">
      <f>A228+1</f>
    </oc>
    <nc r="A229">
      <f>A228+1</f>
    </nc>
  </rcc>
  <rcc rId="8078" sId="4">
    <oc r="A230">
      <f>A229+1</f>
    </oc>
    <nc r="A230">
      <f>A229+1</f>
    </nc>
  </rcc>
  <rcc rId="8079" sId="4">
    <oc r="A231">
      <f>A196+1</f>
    </oc>
    <nc r="A231">
      <f>A230+1</f>
    </nc>
  </rcc>
  <rcc rId="8080" sId="4">
    <oc r="A232">
      <f>A197+1</f>
    </oc>
    <nc r="A232">
      <f>A231+1</f>
    </nc>
  </rcc>
  <rcc rId="8081" sId="4">
    <oc r="A233">
      <f>A198+1</f>
    </oc>
    <nc r="A233">
      <f>A232+1</f>
    </nc>
  </rcc>
  <rcc rId="8082" sId="4">
    <oc r="A234">
      <f>A233+1</f>
    </oc>
    <nc r="A234">
      <f>A233+1</f>
    </nc>
  </rcc>
  <rcc rId="8083" sId="4">
    <oc r="A235">
      <f>A234+1</f>
    </oc>
    <nc r="A235">
      <f>A234+1</f>
    </nc>
  </rcc>
  <rcc rId="8084" sId="4">
    <oc r="A236">
      <f>A235+1</f>
    </oc>
    <nc r="A236">
      <f>A235+1</f>
    </nc>
  </rcc>
  <rcc rId="8085" sId="4">
    <oc r="A237">
      <f>A199+1</f>
    </oc>
    <nc r="A237">
      <f>A236+1</f>
    </nc>
  </rcc>
  <rcc rId="8086" sId="4">
    <oc r="A238">
      <f>A237+1</f>
    </oc>
    <nc r="A238">
      <f>A237+1</f>
    </nc>
  </rcc>
  <rcc rId="8087" sId="4">
    <oc r="A239">
      <f>A238+1</f>
    </oc>
    <nc r="A239">
      <f>A238+1</f>
    </nc>
  </rcc>
  <rcc rId="8088" sId="4">
    <oc r="A240">
      <f>A239+1</f>
    </oc>
    <nc r="A240">
      <f>A239+1</f>
    </nc>
  </rcc>
  <rcc rId="8089" sId="4">
    <oc r="A241">
      <f>A240+1</f>
    </oc>
    <nc r="A241">
      <f>A240+1</f>
    </nc>
  </rcc>
  <rcc rId="8090" sId="4">
    <oc r="A242">
      <f>A241+1</f>
    </oc>
    <nc r="A242">
      <f>A241+1</f>
    </nc>
  </rcc>
  <rcc rId="8091" sId="4">
    <oc r="A243">
      <f>A242+1</f>
    </oc>
    <nc r="A243">
      <f>A242+1</f>
    </nc>
  </rcc>
  <rcc rId="8092" sId="4">
    <oc r="A244">
      <f>A243+1</f>
    </oc>
    <nc r="A244">
      <f>A243+1</f>
    </nc>
  </rcc>
  <rcc rId="8093" sId="4">
    <oc r="A245">
      <f>A244+1</f>
    </oc>
    <nc r="A245">
      <f>A244+1</f>
    </nc>
  </rcc>
  <rcc rId="8094" sId="4">
    <oc r="A246">
      <f>A245+1</f>
    </oc>
    <nc r="A246">
      <f>A245+1</f>
    </nc>
  </rcc>
  <rcc rId="8095" sId="4">
    <oc r="A247">
      <f>A246+1</f>
    </oc>
    <nc r="A247">
      <f>A246+1</f>
    </nc>
  </rcc>
  <rcc rId="8096" sId="4">
    <oc r="A248">
      <f>A247+1</f>
    </oc>
    <nc r="A248">
      <f>A247+1</f>
    </nc>
  </rcc>
  <rcc rId="8097" sId="4">
    <oc r="A249">
      <f>A248+1</f>
    </oc>
    <nc r="A249">
      <f>A248+1</f>
    </nc>
  </rcc>
  <rcc rId="8098" sId="4">
    <oc r="A250">
      <f>A249+1</f>
    </oc>
    <nc r="A250">
      <f>A249+1</f>
    </nc>
  </rcc>
  <rcc rId="8099" sId="4">
    <oc r="A251">
      <f>A250+1</f>
    </oc>
    <nc r="A251">
      <f>A250+1</f>
    </nc>
  </rcc>
  <rcc rId="8100" sId="4">
    <oc r="A252">
      <f>A251+1</f>
    </oc>
    <nc r="A252">
      <f>A251+1</f>
    </nc>
  </rcc>
  <rcc rId="8101" sId="4">
    <oc r="A253">
      <f>A252+1</f>
    </oc>
    <nc r="A253">
      <f>A252+1</f>
    </nc>
  </rcc>
  <rcc rId="8102" sId="4">
    <oc r="A254">
      <f>A253+1</f>
    </oc>
    <nc r="A254">
      <f>A253+1</f>
    </nc>
  </rcc>
  <rcc rId="8103" sId="4">
    <oc r="A255">
      <f>A254+1</f>
    </oc>
    <nc r="A255">
      <f>A254+1</f>
    </nc>
  </rcc>
  <rcc rId="8104" sId="4">
    <oc r="A256">
      <f>A255+1</f>
    </oc>
    <nc r="A256">
      <f>A255+1</f>
    </nc>
  </rcc>
  <rcc rId="8105" sId="4">
    <oc r="A257">
      <f>A256+1</f>
    </oc>
    <nc r="A257">
      <f>A256+1</f>
    </nc>
  </rcc>
  <rcc rId="8106" sId="4">
    <oc r="A258">
      <f>A257+1</f>
    </oc>
    <nc r="A258">
      <f>A257+1</f>
    </nc>
  </rcc>
  <rcc rId="8107" sId="4">
    <oc r="A259">
      <f>A258+1</f>
    </oc>
    <nc r="A259">
      <f>A258+1</f>
    </nc>
  </rcc>
  <rcc rId="8108" sId="4">
    <oc r="A260">
      <f>A259+1</f>
    </oc>
    <nc r="A260">
      <f>A259+1</f>
    </nc>
  </rcc>
  <rcc rId="8109" sId="4">
    <oc r="A261">
      <f>A260+1</f>
    </oc>
    <nc r="A261">
      <f>A260+1</f>
    </nc>
  </rcc>
  <rcc rId="8110" sId="4">
    <oc r="A262">
      <f>A261+1</f>
    </oc>
    <nc r="A262">
      <f>A261+1</f>
    </nc>
  </rcc>
  <rcc rId="8111" sId="4">
    <oc r="A263">
      <f>A262+1</f>
    </oc>
    <nc r="A263">
      <f>A262+1</f>
    </nc>
  </rcc>
  <rcc rId="8112" sId="4">
    <oc r="A264">
      <f>A263+1</f>
    </oc>
    <nc r="A264">
      <f>A263+1</f>
    </nc>
  </rcc>
  <rcc rId="8113" sId="4">
    <oc r="A265">
      <f>A264+1</f>
    </oc>
    <nc r="A265">
      <f>A264+1</f>
    </nc>
  </rcc>
  <rcc rId="8114" sId="4">
    <oc r="A266">
      <f>A265+1</f>
    </oc>
    <nc r="A266">
      <f>A265+1</f>
    </nc>
  </rcc>
  <rcc rId="8115" sId="4">
    <oc r="A267">
      <f>A266+1</f>
    </oc>
    <nc r="A267">
      <f>A266+1</f>
    </nc>
  </rcc>
  <rcc rId="8116" sId="4">
    <oc r="A268">
      <f>A267+1</f>
    </oc>
    <nc r="A268">
      <f>A267+1</f>
    </nc>
  </rcc>
  <rcc rId="8117" sId="4">
    <oc r="A269">
      <f>A268+1</f>
    </oc>
    <nc r="A269">
      <f>A268+1</f>
    </nc>
  </rcc>
  <rcc rId="8118" sId="4">
    <oc r="A270">
      <f>A269+1</f>
    </oc>
    <nc r="A270">
      <f>A269+1</f>
    </nc>
  </rcc>
  <rcc rId="8119" sId="4">
    <oc r="A271">
      <f>A270+1</f>
    </oc>
    <nc r="A271">
      <f>A270+1</f>
    </nc>
  </rcc>
  <rcc rId="8120" sId="4">
    <oc r="A272">
      <f>A271+1</f>
    </oc>
    <nc r="A272">
      <f>A271+1</f>
    </nc>
  </rcc>
  <rcc rId="8121" sId="4">
    <oc r="A273">
      <f>A272+1</f>
    </oc>
    <nc r="A273">
      <f>A272+1</f>
    </nc>
  </rcc>
  <rcc rId="8122" sId="4">
    <oc r="A274">
      <f>A273+1</f>
    </oc>
    <nc r="A274">
      <f>A273+1</f>
    </nc>
  </rcc>
  <rcc rId="8123" sId="4">
    <oc r="A275">
      <f>A274+1</f>
    </oc>
    <nc r="A275">
      <f>A274+1</f>
    </nc>
  </rcc>
  <rcc rId="8124" sId="4">
    <oc r="A276">
      <f>A275+1</f>
    </oc>
    <nc r="A276">
      <f>A275+1</f>
    </nc>
  </rcc>
  <rcc rId="8125" sId="4">
    <oc r="A277">
      <f>A276+1</f>
    </oc>
    <nc r="A277">
      <f>A276+1</f>
    </nc>
  </rcc>
  <rcc rId="8126" sId="4">
    <oc r="A278">
      <f>A277+1</f>
    </oc>
    <nc r="A278">
      <f>A277+1</f>
    </nc>
  </rcc>
  <rcc rId="8127" sId="4">
    <oc r="A279">
      <f>A278+1</f>
    </oc>
    <nc r="A279">
      <f>A278+1</f>
    </nc>
  </rcc>
  <rcc rId="8128" sId="4">
    <oc r="A280">
      <f>A279+1</f>
    </oc>
    <nc r="A280">
      <f>A279+1</f>
    </nc>
  </rcc>
  <rcc rId="8129" sId="4">
    <oc r="A281">
      <f>A280+1</f>
    </oc>
    <nc r="A281">
      <f>A280+1</f>
    </nc>
  </rcc>
  <rcc rId="8130" sId="4">
    <oc r="A282">
      <f>A281+1</f>
    </oc>
    <nc r="A282">
      <f>A281+1</f>
    </nc>
  </rcc>
  <rcc rId="8131" sId="4">
    <oc r="A283">
      <f>A282+1</f>
    </oc>
    <nc r="A283">
      <f>A282+1</f>
    </nc>
  </rcc>
  <rcc rId="8132" sId="4">
    <oc r="A284">
      <f>A283+1</f>
    </oc>
    <nc r="A284">
      <f>A283+1</f>
    </nc>
  </rcc>
  <rcc rId="8133" sId="4">
    <oc r="A285">
      <f>A284+1</f>
    </oc>
    <nc r="A285">
      <f>A284+1</f>
    </nc>
  </rcc>
  <rcc rId="8134" sId="4">
    <oc r="A286">
      <f>A285+1</f>
    </oc>
    <nc r="A286">
      <f>A285+1</f>
    </nc>
  </rcc>
  <rcc rId="8135" sId="4">
    <oc r="A287">
      <f>A286+1</f>
    </oc>
    <nc r="A287">
      <f>A286+1</f>
    </nc>
  </rcc>
  <rcc rId="8136" sId="4">
    <oc r="A288">
      <f>A287+1</f>
    </oc>
    <nc r="A288">
      <f>A287+1</f>
    </nc>
  </rcc>
  <rcc rId="8137" sId="4">
    <oc r="A289">
      <f>A288+1</f>
    </oc>
    <nc r="A289">
      <f>A288+1</f>
    </nc>
  </rcc>
  <rcc rId="8138" sId="4">
    <oc r="A290">
      <f>A289+1</f>
    </oc>
    <nc r="A290">
      <f>A289+1</f>
    </nc>
  </rcc>
  <rcc rId="8139" sId="4">
    <oc r="A291">
      <f>A290+1</f>
    </oc>
    <nc r="A291">
      <f>A290+1</f>
    </nc>
  </rcc>
  <rcc rId="8140" sId="4">
    <oc r="A292">
      <f>A291+1</f>
    </oc>
    <nc r="A292">
      <f>A291+1</f>
    </nc>
  </rcc>
  <rcc rId="8141" sId="4">
    <oc r="A293">
      <f>A292+1</f>
    </oc>
    <nc r="A293">
      <f>A292+1</f>
    </nc>
  </rcc>
  <rcc rId="8142" sId="4">
    <oc r="A294">
      <f>A293+1</f>
    </oc>
    <nc r="A294">
      <f>A293+1</f>
    </nc>
  </rcc>
  <rcc rId="8143" sId="4">
    <oc r="A295">
      <f>A294+1</f>
    </oc>
    <nc r="A295">
      <f>A294+1</f>
    </nc>
  </rcc>
  <rcc rId="8144" sId="4">
    <oc r="A296">
      <f>A295+1</f>
    </oc>
    <nc r="A296">
      <f>A295+1</f>
    </nc>
  </rcc>
  <rcc rId="8145" sId="4">
    <oc r="A297">
      <f>A296+1</f>
    </oc>
    <nc r="A297">
      <f>A296+1</f>
    </nc>
  </rcc>
  <rcc rId="8146" sId="4">
    <oc r="A298">
      <f>A297+1</f>
    </oc>
    <nc r="A298">
      <f>A297+1</f>
    </nc>
  </rcc>
  <rcc rId="8147" sId="4">
    <oc r="A299">
      <f>A298+1</f>
    </oc>
    <nc r="A299">
      <f>A298+1</f>
    </nc>
  </rcc>
  <rcc rId="8148" sId="4">
    <oc r="A300">
      <f>A299+1</f>
    </oc>
    <nc r="A300">
      <f>A299+1</f>
    </nc>
  </rcc>
  <rcc rId="8149" sId="4">
    <oc r="A301">
      <f>A300+1</f>
    </oc>
    <nc r="A301">
      <f>A300+1</f>
    </nc>
  </rcc>
  <rcc rId="8150" sId="4">
    <oc r="A302">
      <f>A301+1</f>
    </oc>
    <nc r="A302">
      <f>A301+1</f>
    </nc>
  </rcc>
  <rcc rId="8151" sId="4">
    <oc r="A303">
      <f>A302+1</f>
    </oc>
    <nc r="A303">
      <f>A302+1</f>
    </nc>
  </rcc>
  <rcc rId="8152" sId="4">
    <oc r="A304">
      <f>A303+1</f>
    </oc>
    <nc r="A304">
      <f>A303+1</f>
    </nc>
  </rcc>
  <rcc rId="8153" sId="4">
    <oc r="A305">
      <f>A304+1</f>
    </oc>
    <nc r="A305">
      <f>A304+1</f>
    </nc>
  </rcc>
  <rcc rId="8154" sId="4">
    <oc r="A306">
      <f>A305+1</f>
    </oc>
    <nc r="A306">
      <f>A305+1</f>
    </nc>
  </rcc>
  <rcc rId="8155" sId="4">
    <oc r="A307">
      <f>A306+1</f>
    </oc>
    <nc r="A307">
      <f>A306+1</f>
    </nc>
  </rcc>
  <rcc rId="8156" sId="4">
    <oc r="A308">
      <f>A307+1</f>
    </oc>
    <nc r="A308">
      <f>A307+1</f>
    </nc>
  </rcc>
  <rcc rId="8157" sId="4">
    <oc r="A309">
      <f>A308+1</f>
    </oc>
    <nc r="A309">
      <f>A308+1</f>
    </nc>
  </rcc>
  <rcc rId="8158" sId="4">
    <oc r="A310">
      <f>A309+1</f>
    </oc>
    <nc r="A310">
      <f>A309+1</f>
    </nc>
  </rcc>
  <rcc rId="8159" sId="4">
    <oc r="A311">
      <f>A310+1</f>
    </oc>
    <nc r="A311">
      <f>A310+1</f>
    </nc>
  </rcc>
  <rcc rId="8160" sId="4">
    <oc r="A312">
      <f>A311+1</f>
    </oc>
    <nc r="A312">
      <f>A311+1</f>
    </nc>
  </rcc>
  <rcc rId="8161" sId="4">
    <oc r="A313">
      <f>A312+1</f>
    </oc>
    <nc r="A313">
      <f>A312+1</f>
    </nc>
  </rcc>
  <rcc rId="8162" sId="4">
    <oc r="A314">
      <f>A313+1</f>
    </oc>
    <nc r="A314">
      <f>A313+1</f>
    </nc>
  </rcc>
  <rcc rId="8163" sId="4">
    <oc r="A315">
      <f>A314+1</f>
    </oc>
    <nc r="A315">
      <f>A314+1</f>
    </nc>
  </rcc>
  <rcc rId="8164" sId="4">
    <oc r="A316">
      <f>A315+1</f>
    </oc>
    <nc r="A316">
      <f>A315+1</f>
    </nc>
  </rcc>
  <rcc rId="8165" sId="4">
    <oc r="A317">
      <f>A316+1</f>
    </oc>
    <nc r="A317">
      <f>A316+1</f>
    </nc>
  </rcc>
  <rcc rId="8166" sId="4">
    <oc r="A318">
      <f>A317+1</f>
    </oc>
    <nc r="A318">
      <f>A317+1</f>
    </nc>
  </rcc>
  <rcc rId="8167" sId="4">
    <oc r="A319">
      <f>A318+1</f>
    </oc>
    <nc r="A319">
      <f>A318+1</f>
    </nc>
  </rcc>
  <rcc rId="8168" sId="4">
    <oc r="A320">
      <f>A319+1</f>
    </oc>
    <nc r="A320">
      <f>A319+1</f>
    </nc>
  </rcc>
  <rcc rId="8169" sId="4">
    <oc r="A321">
      <f>A320+1</f>
    </oc>
    <nc r="A321">
      <f>A320+1</f>
    </nc>
  </rcc>
  <rcc rId="8170" sId="4">
    <oc r="A322">
      <f>A321+1</f>
    </oc>
    <nc r="A322">
      <f>A321+1</f>
    </nc>
  </rcc>
  <rcc rId="8171" sId="4">
    <oc r="A323">
      <f>A322+1</f>
    </oc>
    <nc r="A323">
      <f>A322+1</f>
    </nc>
  </rcc>
  <rcc rId="8172" sId="4">
    <oc r="A324">
      <f>A323+1</f>
    </oc>
    <nc r="A324">
      <f>A323+1</f>
    </nc>
  </rcc>
  <rcc rId="8173" sId="4">
    <oc r="A325">
      <f>A324+1</f>
    </oc>
    <nc r="A325">
      <f>A324+1</f>
    </nc>
  </rcc>
  <rcc rId="8174" sId="4">
    <oc r="E188" t="inlineStr">
      <is>
        <t>Have you had a heart attack?</t>
        <phoneticPr fontId="31" type="noConversion"/>
      </is>
    </oc>
    <nc r="E188" t="inlineStr">
      <is>
        <t>Have you ever been diagnosed with a heart attack?</t>
        <phoneticPr fontId="31" type="noConversion"/>
      </is>
    </nc>
  </rcc>
  <rcc rId="8175" sId="4">
    <oc r="E187" t="inlineStr">
      <is>
        <t>Do you get angina?</t>
        <phoneticPr fontId="31" type="noConversion"/>
      </is>
    </oc>
    <nc r="E187" t="inlineStr">
      <is>
        <t>Do you still get angina?</t>
        <phoneticPr fontId="31" type="noConversion"/>
      </is>
    </nc>
  </rcc>
  <rcc rId="8176" sId="4">
    <oc r="E193" t="inlineStr">
      <is>
        <t>Have you ever had atrial fibrillation?</t>
      </is>
    </oc>
    <nc r="E193" t="inlineStr">
      <is>
        <t>Have you had atrial fibrillation?</t>
        <phoneticPr fontId="31" type="noConversion"/>
      </is>
    </nc>
  </rcc>
  <rcv guid="{A2822BA0-8792-8A42-8107-58F529CC73B7}" action="delete"/>
  <rcv guid="{A2822BA0-8792-8A42-8107-58F529CC73B7}" action="add"/>
</revisions>
</file>

<file path=xl/revisions/revisionLog1141.xml><?xml version="1.0" encoding="utf-8"?>
<revisions xmlns="http://schemas.openxmlformats.org/spreadsheetml/2006/main" xmlns:r="http://schemas.openxmlformats.org/officeDocument/2006/relationships" xmlns:mc="http://schemas.openxmlformats.org/markup-compatibility/2006" xmlns:mv="urn:schemas-microsoft-com:mac:vml" mc:Ignorable="mv" mc:PreserveAttributes="mv:*">
  <rrc rId="6361" sId="4" ref="A8:XFD11" action="insertRow"/>
  <rcc rId="6362" sId="4">
    <nc r="B8">
      <f>VLOOKUP(D8,'Concept heirarchy position'!A$1:I$623,2,0)</f>
    </nc>
  </rcc>
  <rcc rId="6363" sId="4">
    <nc r="D8" t="inlineStr">
      <is>
        <t>Patient_Surname</t>
      </is>
    </nc>
  </rcc>
  <rcc rId="6364" sId="4">
    <nc r="E8" t="inlineStr">
      <is>
        <t>Family name</t>
      </is>
    </nc>
  </rcc>
  <rcc rId="6365" sId="4">
    <nc r="F8" t="inlineStr">
      <is>
        <t>All</t>
      </is>
    </nc>
  </rcc>
  <rcc rId="6366" sId="4">
    <nc r="G8" t="inlineStr">
      <is>
        <t>Free_text</t>
      </is>
    </nc>
  </rcc>
  <rcc rId="6367" sId="4">
    <nc r="I8">
      <v>20</v>
    </nc>
  </rcc>
  <rcc rId="6368" sId="4">
    <nc r="N8">
      <f>VLOOKUP(D8,'Concept heirarchy position'!A$1:I$623,3,0)</f>
    </nc>
  </rcc>
  <rcc rId="6369" sId="4">
    <nc r="Q8" t="inlineStr">
      <is>
        <t>Y</t>
      </is>
    </nc>
  </rcc>
  <rfmt sheetId="4" sqref="R8" start="0" length="0">
    <dxf>
      <alignment horizontal="center" wrapText="1" readingOrder="0"/>
    </dxf>
  </rfmt>
  <rfmt sheetId="4" sqref="S8" start="0" length="0">
    <dxf>
      <alignment horizontal="center" wrapText="1" readingOrder="0"/>
    </dxf>
  </rfmt>
  <rfmt sheetId="4" sqref="T8" start="0" length="0">
    <dxf>
      <alignment horizontal="center" wrapText="1" readingOrder="0"/>
    </dxf>
  </rfmt>
  <rfmt sheetId="4" sqref="U8" start="0" length="0">
    <dxf>
      <alignment horizontal="center" wrapText="1" readingOrder="0"/>
    </dxf>
  </rfmt>
  <rfmt sheetId="4" sqref="V8" start="0" length="0">
    <dxf>
      <alignment horizontal="center" wrapText="1" readingOrder="0"/>
    </dxf>
  </rfmt>
  <rfmt sheetId="4" sqref="W8" start="0" length="0">
    <dxf>
      <alignment horizontal="center" wrapText="1" readingOrder="0"/>
    </dxf>
  </rfmt>
  <rfmt sheetId="4" sqref="A8:XFD8" start="0" length="0">
    <dxf>
      <alignment horizontal="center" wrapText="1" readingOrder="0"/>
    </dxf>
  </rfmt>
  <rcc rId="6370" sId="4">
    <nc r="B9">
      <f>VLOOKUP(D9,'Concept heirarchy position'!A$1:I$623,2,0)</f>
    </nc>
  </rcc>
  <rcc rId="6371" sId="4">
    <nc r="D9" t="inlineStr">
      <is>
        <t>Patient_First_Name</t>
      </is>
    </nc>
  </rcc>
  <rcc rId="6372" sId="4">
    <nc r="E9" t="inlineStr">
      <is>
        <t>First name</t>
      </is>
    </nc>
  </rcc>
  <rcc rId="6373" sId="4">
    <nc r="F9" t="inlineStr">
      <is>
        <t>All</t>
      </is>
    </nc>
  </rcc>
  <rcc rId="6374" sId="4">
    <nc r="G9" t="inlineStr">
      <is>
        <t>Free_text</t>
      </is>
    </nc>
  </rcc>
  <rcc rId="6375" sId="4">
    <nc r="I9">
      <v>20</v>
    </nc>
  </rcc>
  <rcc rId="6376" sId="4">
    <nc r="N9">
      <f>VLOOKUP(D9,'Concept heirarchy position'!A$1:I$623,3,0)</f>
    </nc>
  </rcc>
  <rcc rId="6377" sId="4">
    <nc r="Q9" t="inlineStr">
      <is>
        <t>Y</t>
      </is>
    </nc>
  </rcc>
  <rcc rId="6378" sId="4">
    <nc r="B10">
      <f>VLOOKUP(D10,'Concept heirarchy position'!A$1:I$623,2,0)</f>
    </nc>
  </rcc>
  <rcc rId="6379" sId="4">
    <nc r="D10" t="inlineStr">
      <is>
        <t>Patient_Middle_Name</t>
      </is>
    </nc>
  </rcc>
  <rcc rId="6380" sId="4">
    <nc r="E10" t="inlineStr">
      <is>
        <t>Middle name(s)</t>
      </is>
    </nc>
  </rcc>
  <rcc rId="6381" sId="4">
    <nc r="F10" t="inlineStr">
      <is>
        <t>All</t>
      </is>
    </nc>
  </rcc>
  <rcc rId="6382" sId="4">
    <nc r="G10" t="inlineStr">
      <is>
        <t>Free_text</t>
      </is>
    </nc>
  </rcc>
  <rcc rId="6383" sId="4">
    <nc r="I10">
      <v>40</v>
    </nc>
  </rcc>
  <rcc rId="6384" sId="4">
    <nc r="N10">
      <f>VLOOKUP(D10,'Concept heirarchy position'!A$1:I$623,3,0)</f>
    </nc>
  </rcc>
  <rcc rId="6385" sId="4">
    <nc r="Q10" t="inlineStr">
      <is>
        <t>Y</t>
      </is>
    </nc>
  </rcc>
  <rcc rId="6386" sId="4">
    <nc r="B11">
      <f>VLOOKUP(D11,'Concept heirarchy position'!A$1:I$623,2,0)</f>
    </nc>
  </rcc>
  <rcc rId="6387" sId="4">
    <nc r="D11" t="inlineStr">
      <is>
        <t>Patient_DOB</t>
      </is>
    </nc>
  </rcc>
  <rcc rId="6388" sId="4">
    <nc r="E11" t="inlineStr">
      <is>
        <t>Date of birth (DD-MM-YYYY)</t>
        <phoneticPr fontId="31" type="noConversion"/>
      </is>
    </nc>
  </rcc>
  <rcc rId="6389" sId="4">
    <nc r="F11" t="inlineStr">
      <is>
        <t>All</t>
      </is>
    </nc>
  </rcc>
  <rcc rId="6390" sId="4">
    <nc r="G11" t="inlineStr">
      <is>
        <t>Date</t>
      </is>
    </nc>
  </rcc>
  <rcc rId="6391" sId="4">
    <nc r="M11" t="inlineStr">
      <is>
        <t>Past</t>
      </is>
    </nc>
  </rcc>
  <rcc rId="6392" sId="4">
    <nc r="N11">
      <f>VLOOKUP(D11,'Concept heirarchy position'!A$1:I$623,3,0)</f>
    </nc>
  </rcc>
  <rcc rId="6393" sId="4">
    <nc r="Q11" t="inlineStr">
      <is>
        <t>Y</t>
      </is>
    </nc>
  </rcc>
  <rcc rId="6394" sId="4">
    <nc r="C8">
      <v>476</v>
    </nc>
  </rcc>
  <rcc rId="6395" sId="4">
    <nc r="C9">
      <v>477</v>
    </nc>
  </rcc>
  <rcc rId="6396" sId="4">
    <nc r="C10">
      <v>478</v>
    </nc>
  </rcc>
  <rcc rId="6397" sId="4">
    <nc r="C11">
      <v>479</v>
    </nc>
  </rcc>
  <rrc rId="6398" sId="4" ref="A18:XFD18" action="insertRow"/>
  <rcc rId="6399" sId="4">
    <nc r="B18">
      <f>VLOOKUP(D18,'Concept heirarchy position'!A$1:I$623,2,0)</f>
    </nc>
  </rcc>
  <rcc rId="6400" sId="4">
    <nc r="D18" t="inlineStr">
      <is>
        <t>Patient_Email</t>
      </is>
    </nc>
  </rcc>
  <rcc rId="6401" sId="4">
    <nc r="E18" t="inlineStr">
      <is>
        <t>E-mail address</t>
      </is>
    </nc>
  </rcc>
  <rcc rId="6402" sId="4">
    <nc r="F18" t="inlineStr">
      <is>
        <t>All</t>
      </is>
    </nc>
  </rcc>
  <rcc rId="6403" sId="4">
    <nc r="G18" t="inlineStr">
      <is>
        <t>Free_text</t>
      </is>
    </nc>
  </rcc>
  <rcc rId="6404" sId="4">
    <nc r="I18">
      <v>40</v>
    </nc>
  </rcc>
  <rcc rId="6405" sId="4">
    <nc r="N18">
      <f>VLOOKUP(D18,'Concept heirarchy position'!A$1:I$623,3,0)</f>
    </nc>
  </rcc>
  <rcc rId="6406" sId="4">
    <nc r="Q18" t="inlineStr">
      <is>
        <t>Y</t>
      </is>
    </nc>
  </rcc>
  <rcc rId="6407" sId="4">
    <nc r="C18">
      <v>480</v>
    </nc>
  </rcc>
  <rrc rId="6408" sId="4" ref="A54:XFD59" action="insertRow"/>
  <rcc rId="6409" sId="4">
    <nc r="B54">
      <f>VLOOKUP(D54,'Concept heirarchy position'!A$1:I$623,2,0)</f>
    </nc>
  </rcc>
  <rcc rId="6410" sId="4">
    <nc r="D54" t="inlineStr">
      <is>
        <t>Parent_Name</t>
        <phoneticPr fontId="31" type="noConversion"/>
      </is>
    </nc>
  </rcc>
  <rcc rId="6411" sId="4">
    <nc r="E54" t="inlineStr">
      <is>
        <t>Parent name</t>
        <phoneticPr fontId="31" type="noConversion"/>
      </is>
    </nc>
  </rcc>
  <rcc rId="6412" sId="4">
    <nc r="F54" t="inlineStr">
      <is>
        <t>Patient_Age &lt; 18</t>
      </is>
    </nc>
  </rcc>
  <rcc rId="6413" sId="4">
    <nc r="G54" t="inlineStr">
      <is>
        <t>Free_text</t>
      </is>
    </nc>
  </rcc>
  <rcc rId="6414" sId="4">
    <nc r="I54">
      <v>20</v>
    </nc>
  </rcc>
  <rcc rId="6415" sId="4">
    <nc r="N54">
      <f>VLOOKUP(D54,'Concept heirarchy position'!A$1:I$623,3,0)</f>
    </nc>
  </rcc>
  <rcc rId="6416" sId="4">
    <nc r="Q54" t="inlineStr">
      <is>
        <t>Y</t>
      </is>
    </nc>
  </rcc>
  <rcc rId="6417" sId="4">
    <nc r="B55">
      <f>VLOOKUP(D55,'Concept heirarchy position'!A$1:I$623,2,0)</f>
    </nc>
  </rcc>
  <rcc rId="6418" sId="4">
    <nc r="D55" t="inlineStr">
      <is>
        <t>Parent_Contact_equals_Patient_Contact</t>
      </is>
    </nc>
  </rcc>
  <rcc rId="6419" sId="4">
    <nc r="E55" t="inlineStr">
      <is>
        <t>Are the contact details for the parent the same as the patient's contact details?</t>
        <phoneticPr fontId="31" type="noConversion"/>
      </is>
    </nc>
  </rcc>
  <rcc rId="6420" sId="4">
    <nc r="F55" t="inlineStr">
      <is>
        <t>Patient_Age &lt; 18</t>
        <phoneticPr fontId="31" type="noConversion"/>
      </is>
    </nc>
  </rcc>
  <rcc rId="6421" sId="4">
    <nc r="G55" t="inlineStr">
      <is>
        <t>OneOption</t>
      </is>
    </nc>
  </rcc>
  <rcc rId="6422" sId="4" odxf="1" dxf="1">
    <nc r="H55" t="inlineStr">
      <is>
        <t>Y_N</t>
        <phoneticPr fontId="31" type="noConversion"/>
      </is>
    </nc>
    <odxf>
      <alignment vertical="center" readingOrder="0"/>
    </odxf>
    <ndxf>
      <alignment vertical="bottom" readingOrder="0"/>
    </ndxf>
  </rcc>
  <rcc rId="6423" sId="4">
    <nc r="N55">
      <f>VLOOKUP(D55,'Concept heirarchy position'!A$1:I$623,3,0)</f>
    </nc>
  </rcc>
  <rcc rId="6424" sId="4">
    <nc r="Q55" t="inlineStr">
      <is>
        <t>Y</t>
      </is>
    </nc>
  </rcc>
  <rcc rId="6425" sId="4">
    <nc r="B56">
      <f>VLOOKUP(D56,'Concept heirarchy position'!A$1:I$623,2,0)</f>
    </nc>
  </rcc>
  <rcc rId="6426" sId="4">
    <nc r="D56" t="inlineStr">
      <is>
        <t>Parent_Home_Phone</t>
      </is>
    </nc>
  </rcc>
  <rcc rId="6427" sId="4">
    <nc r="E56" t="inlineStr">
      <is>
        <t>Parent home telephone</t>
        <phoneticPr fontId="31" type="noConversion"/>
      </is>
    </nc>
  </rcc>
  <rcc rId="6428" sId="4">
    <nc r="F56" t="inlineStr">
      <is>
        <t>Parent_Contact_equals_Patient_Contact=No and Patient_Age &lt; 18</t>
        <phoneticPr fontId="31" type="noConversion"/>
      </is>
    </nc>
  </rcc>
  <rcc rId="6429" sId="4">
    <nc r="G56" t="inlineStr">
      <is>
        <t>Free_text</t>
      </is>
    </nc>
  </rcc>
  <rcc rId="6430" sId="4">
    <nc r="I56">
      <v>20</v>
    </nc>
  </rcc>
  <rcc rId="6431" sId="4">
    <nc r="N56">
      <f>VLOOKUP(D56,'Concept heirarchy position'!A$1:I$623,3,0)</f>
    </nc>
  </rcc>
  <rcc rId="6432" sId="4">
    <nc r="Q56" t="inlineStr">
      <is>
        <t>Y</t>
      </is>
    </nc>
  </rcc>
  <rcc rId="6433" sId="4">
    <nc r="B57">
      <f>VLOOKUP(D57,'Concept heirarchy position'!A$1:I$623,2,0)</f>
    </nc>
  </rcc>
  <rcc rId="6434" sId="4">
    <nc r="D57" t="inlineStr">
      <is>
        <t>Parent_Mobile_Phone</t>
      </is>
    </nc>
  </rcc>
  <rcc rId="6435" sId="4">
    <nc r="E57" t="inlineStr">
      <is>
        <t>Parent mobile telephone</t>
        <phoneticPr fontId="31" type="noConversion"/>
      </is>
    </nc>
  </rcc>
  <rcc rId="6436" sId="4">
    <nc r="F57" t="inlineStr">
      <is>
        <t>Parent_Contact_equals_Patient_Contact=No and Patient_Age &lt; 18</t>
        <phoneticPr fontId="31" type="noConversion"/>
      </is>
    </nc>
  </rcc>
  <rcc rId="6437" sId="4">
    <nc r="G57" t="inlineStr">
      <is>
        <t>Free_text</t>
      </is>
    </nc>
  </rcc>
  <rcc rId="6438" sId="4">
    <nc r="I57">
      <v>20</v>
    </nc>
  </rcc>
  <rcc rId="6439" sId="4">
    <nc r="N57">
      <f>VLOOKUP(D57,'Concept heirarchy position'!A$1:I$623,3,0)</f>
    </nc>
  </rcc>
  <rcc rId="6440" sId="4">
    <nc r="Q57" t="inlineStr">
      <is>
        <t>Y</t>
      </is>
    </nc>
  </rcc>
  <rcc rId="6441" sId="4">
    <nc r="B58">
      <f>VLOOKUP(D58,'Concept heirarchy position'!A$1:I$623,2,0)</f>
    </nc>
  </rcc>
  <rcc rId="6442" sId="4">
    <nc r="D58" t="inlineStr">
      <is>
        <t>Parent_Work_Phone</t>
      </is>
    </nc>
  </rcc>
  <rcc rId="6443" sId="4">
    <nc r="E58" t="inlineStr">
      <is>
        <t>Parent work telephone</t>
        <phoneticPr fontId="31" type="noConversion"/>
      </is>
    </nc>
  </rcc>
  <rcc rId="6444" sId="4">
    <nc r="F58" t="inlineStr">
      <is>
        <t>Parent_Contact_equals_Patient_Contact=No and Patient_Age &lt; 18</t>
        <phoneticPr fontId="31" type="noConversion"/>
      </is>
    </nc>
  </rcc>
  <rcc rId="6445" sId="4">
    <nc r="G58" t="inlineStr">
      <is>
        <t>Free_text</t>
      </is>
    </nc>
  </rcc>
  <rcc rId="6446" sId="4">
    <nc r="I58">
      <v>20</v>
    </nc>
  </rcc>
  <rcc rId="6447" sId="4">
    <nc r="N58">
      <f>VLOOKUP(D58,'Concept heirarchy position'!A$1:I$623,3,0)</f>
    </nc>
  </rcc>
  <rcc rId="6448" sId="4">
    <nc r="Q58" t="inlineStr">
      <is>
        <t>Y</t>
      </is>
    </nc>
  </rcc>
  <rcc rId="6449" sId="4">
    <nc r="B59">
      <f>VLOOKUP(D59,'Concept heirarchy position'!A$1:I$623,2,0)</f>
    </nc>
  </rcc>
  <rcc rId="6450" sId="4">
    <nc r="D59" t="inlineStr">
      <is>
        <t>Parent_Email</t>
      </is>
    </nc>
  </rcc>
  <rcc rId="6451" sId="4">
    <nc r="E59" t="inlineStr">
      <is>
        <t>Parent E-mail address</t>
        <phoneticPr fontId="31" type="noConversion"/>
      </is>
    </nc>
  </rcc>
  <rcc rId="6452" sId="4">
    <nc r="F59" t="inlineStr">
      <is>
        <t>Parent_Contact_equals_Patient_Contact=No and Patient_Age &lt; 18</t>
        <phoneticPr fontId="31" type="noConversion"/>
      </is>
    </nc>
  </rcc>
  <rcc rId="6453" sId="4">
    <nc r="G59" t="inlineStr">
      <is>
        <t>Free_text</t>
      </is>
    </nc>
  </rcc>
  <rcc rId="6454" sId="4">
    <nc r="I59">
      <v>40</v>
    </nc>
  </rcc>
  <rcc rId="6455" sId="4">
    <nc r="N59">
      <f>VLOOKUP(D59,'Concept heirarchy position'!A$1:I$623,3,0)</f>
    </nc>
  </rcc>
  <rcc rId="6456" sId="4">
    <nc r="Q59" t="inlineStr">
      <is>
        <t>Y</t>
      </is>
    </nc>
  </rcc>
  <rcc rId="6457" sId="4">
    <nc r="C54">
      <v>481</v>
    </nc>
  </rcc>
  <rcc rId="6458" sId="4">
    <nc r="C55">
      <v>482</v>
    </nc>
  </rcc>
  <rcc rId="6459" sId="4">
    <nc r="C56">
      <v>483</v>
    </nc>
  </rcc>
  <rcc rId="6460" sId="4">
    <nc r="C57">
      <v>484</v>
    </nc>
  </rcc>
  <rcc rId="6461" sId="4">
    <nc r="C58">
      <v>485</v>
    </nc>
  </rcc>
  <rcc rId="6462" sId="4">
    <nc r="C59">
      <v>486</v>
    </nc>
  </rcc>
  <rcc rId="6463" sId="4">
    <oc r="Q53" t="inlineStr">
      <is>
        <t>Y</t>
      </is>
    </oc>
    <nc r="Q53"/>
  </rcc>
  <rcc rId="6464" sId="4">
    <oc r="Q48" t="inlineStr">
      <is>
        <t>Y</t>
      </is>
    </oc>
    <nc r="Q48"/>
  </rcc>
  <rcc rId="6465" sId="4">
    <oc r="Q49" t="inlineStr">
      <is>
        <t>Y</t>
      </is>
    </oc>
    <nc r="Q49"/>
  </rcc>
  <rcc rId="6466" sId="4">
    <oc r="Q50" t="inlineStr">
      <is>
        <t>Y</t>
      </is>
    </oc>
    <nc r="Q50"/>
  </rcc>
  <rcc rId="6467" sId="4">
    <oc r="Q51" t="inlineStr">
      <is>
        <t>Y</t>
      </is>
    </oc>
    <nc r="Q51"/>
  </rcc>
  <rcc rId="6468" sId="4">
    <oc r="Q52" t="inlineStr">
      <is>
        <t>Y</t>
      </is>
    </oc>
    <nc r="Q52"/>
  </rcc>
  <rcc rId="6469" sId="4">
    <oc r="Q4" t="inlineStr">
      <is>
        <t>Y</t>
      </is>
    </oc>
    <nc r="Q4"/>
  </rcc>
  <rcc rId="6470" sId="4">
    <oc r="Q5" t="inlineStr">
      <is>
        <t>Y</t>
      </is>
    </oc>
    <nc r="Q5"/>
  </rcc>
  <rcc rId="6471" sId="4">
    <oc r="Q6" t="inlineStr">
      <is>
        <t>Y</t>
      </is>
    </oc>
    <nc r="Q6"/>
  </rcc>
  <rcc rId="6472" sId="4">
    <oc r="Q7" t="inlineStr">
      <is>
        <t>Y</t>
      </is>
    </oc>
    <nc r="Q7"/>
  </rcc>
  <rrc rId="6473" sId="4" ref="A62:XFD62" action="insertRow"/>
  <rcc rId="6474" sId="4">
    <nc r="B62">
      <f>VLOOKUP(D62,'Concept heirarchy position'!A$1:I$623,2,0)</f>
    </nc>
  </rcc>
  <rcc rId="6475" sId="4">
    <nc r="D62" t="inlineStr">
      <is>
        <t>Parent_Preferred_Contact</t>
      </is>
    </nc>
  </rcc>
  <rcc rId="6476" sId="4">
    <nc r="E62" t="inlineStr">
      <is>
        <t>Parent's preferred contact method</t>
        <phoneticPr fontId="31" type="noConversion"/>
      </is>
    </nc>
  </rcc>
  <rcc rId="6477" sId="4">
    <nc r="F62" t="inlineStr">
      <is>
        <t>Parent_Contact_equals_Patient_Contact=No and Patient_Age &lt; 18</t>
        <phoneticPr fontId="31" type="noConversion"/>
      </is>
    </nc>
  </rcc>
  <rcc rId="6478" sId="4">
    <nc r="G62" t="inlineStr">
      <is>
        <t>OneOption</t>
      </is>
    </nc>
  </rcc>
  <rcc rId="6479" sId="4">
    <nc r="H62" t="inlineStr">
      <is>
        <t>Preferred_contact</t>
      </is>
    </nc>
  </rcc>
  <rcc rId="6480" sId="4">
    <nc r="N62">
      <f>VLOOKUP(D62,'Concept heirarchy position'!A$1:I$623,3,0)</f>
    </nc>
  </rcc>
  <rcc rId="6481" sId="4">
    <nc r="O62" t="inlineStr">
      <is>
        <t>Y</t>
        <phoneticPr fontId="31" type="noConversion"/>
      </is>
    </nc>
  </rcc>
  <rcc rId="6482" sId="4">
    <nc r="C62">
      <v>487</v>
    </nc>
  </rcc>
  <rcc rId="6483" sId="4">
    <oc r="O61" t="inlineStr">
      <is>
        <t>Y</t>
        <phoneticPr fontId="31" type="noConversion"/>
      </is>
    </oc>
    <nc r="O61"/>
  </rcc>
  <rcc rId="6484" sId="4">
    <oc r="P84" t="inlineStr">
      <is>
        <t>Y</t>
        <phoneticPr fontId="31" type="noConversion"/>
      </is>
    </oc>
    <nc r="P84"/>
  </rcc>
  <rfmt sheetId="4" sqref="A481" start="0" length="0">
    <dxf>
      <alignment horizontal="center" wrapText="1" readingOrder="0"/>
    </dxf>
  </rfmt>
  <rcc rId="6485" sId="4">
    <nc r="B481">
      <f>VLOOKUP(D481,'Concept heirarchy position'!A$1:I$623,2,0)</f>
    </nc>
  </rcc>
  <rcc rId="6486" sId="4">
    <nc r="D481" t="inlineStr">
      <is>
        <t>Anesthetist</t>
        <phoneticPr fontId="31" type="noConversion"/>
      </is>
    </nc>
  </rcc>
  <rcc rId="6487" sId="4">
    <nc r="E481" t="inlineStr">
      <is>
        <t>Anesthetist</t>
        <phoneticPr fontId="31" type="noConversion"/>
      </is>
    </nc>
  </rcc>
  <rcc rId="6488" sId="4">
    <nc r="F481" t="inlineStr">
      <is>
        <t>All</t>
      </is>
    </nc>
  </rcc>
  <rcc rId="6489" sId="4">
    <nc r="G481" t="inlineStr">
      <is>
        <t>Lookup_User_Anesthetist</t>
        <phoneticPr fontId="31" type="noConversion"/>
      </is>
    </nc>
  </rcc>
  <rcc rId="6490" sId="4">
    <nc r="L481" t="inlineStr">
      <is>
        <t>Y</t>
        <phoneticPr fontId="31" type="noConversion"/>
      </is>
    </nc>
  </rcc>
  <rcc rId="6491" sId="4">
    <nc r="N481">
      <f>VLOOKUP(D481,'Concept heirarchy position'!A$1:I$623,3,0)</f>
    </nc>
  </rcc>
  <rcc rId="6492" sId="4" odxf="1" dxf="1">
    <nc r="Q481" t="inlineStr">
      <is>
        <t>Y</t>
        <phoneticPr fontId="31" type="noConversion"/>
      </is>
    </nc>
    <odxf>
      <alignment horizontal="general" readingOrder="0"/>
    </odxf>
    <ndxf>
      <alignment horizontal="center" readingOrder="0"/>
    </ndxf>
  </rcc>
  <rfmt sheetId="4" s="1" sqref="U481" start="0" length="0">
    <dxf>
      <font>
        <sz val="10"/>
        <color auto="1"/>
        <name val="Arial"/>
        <scheme val="none"/>
      </font>
      <alignment vertical="bottom" readingOrder="0"/>
    </dxf>
  </rfmt>
  <rfmt sheetId="4" s="1" sqref="V481" start="0" length="0">
    <dxf>
      <font>
        <sz val="10"/>
        <color auto="1"/>
        <name val="Arial"/>
        <scheme val="none"/>
      </font>
      <alignment vertical="bottom" readingOrder="0"/>
    </dxf>
  </rfmt>
  <rfmt sheetId="4" s="1" sqref="W481" start="0" length="0">
    <dxf>
      <font>
        <sz val="10"/>
        <color auto="1"/>
        <name val="Arial"/>
        <scheme val="none"/>
      </font>
      <alignment vertical="bottom" readingOrder="0"/>
    </dxf>
  </rfmt>
  <rfmt sheetId="4" sqref="A482" start="0" length="0">
    <dxf>
      <alignment horizontal="center" wrapText="1" readingOrder="0"/>
    </dxf>
  </rfmt>
  <rcc rId="6493" sId="4">
    <nc r="B482">
      <f>VLOOKUP(D482,'Concept heirarchy position'!A$1:I$623,2,0)</f>
    </nc>
  </rcc>
  <rcc rId="6494" sId="4">
    <nc r="D482" t="inlineStr">
      <is>
        <t>Anesthetist</t>
        <phoneticPr fontId="31" type="noConversion"/>
      </is>
    </nc>
  </rcc>
  <rcc rId="6495" sId="4">
    <nc r="E482" t="inlineStr">
      <is>
        <t>Anesthetist</t>
        <phoneticPr fontId="31" type="noConversion"/>
      </is>
    </nc>
  </rcc>
  <rcc rId="6496" sId="4">
    <nc r="F482" t="inlineStr">
      <is>
        <t>All</t>
      </is>
    </nc>
  </rcc>
  <rcc rId="6497" sId="4">
    <nc r="G482" t="inlineStr">
      <is>
        <t>Lookup_User_Anesthetist</t>
        <phoneticPr fontId="31" type="noConversion"/>
      </is>
    </nc>
  </rcc>
  <rcc rId="6498" sId="4">
    <nc r="L482" t="inlineStr">
      <is>
        <t>Y</t>
        <phoneticPr fontId="31" type="noConversion"/>
      </is>
    </nc>
  </rcc>
  <rcc rId="6499" sId="4">
    <nc r="N482">
      <f>VLOOKUP(D482,'Concept heirarchy position'!A$1:I$623,3,0)</f>
    </nc>
  </rcc>
  <rfmt sheetId="4" sqref="Q482" start="0" length="0">
    <dxf>
      <alignment horizontal="center" readingOrder="0"/>
    </dxf>
  </rfmt>
  <rfmt sheetId="4" s="1" sqref="U482" start="0" length="0">
    <dxf>
      <font>
        <sz val="10"/>
        <color auto="1"/>
        <name val="Arial"/>
        <scheme val="none"/>
      </font>
      <alignment vertical="bottom" readingOrder="0"/>
    </dxf>
  </rfmt>
  <rfmt sheetId="4" s="1" sqref="V482" start="0" length="0">
    <dxf>
      <font>
        <sz val="10"/>
        <color auto="1"/>
        <name val="Arial"/>
        <scheme val="none"/>
      </font>
      <alignment vertical="bottom" readingOrder="0"/>
    </dxf>
  </rfmt>
  <rfmt sheetId="4" s="1" sqref="W482" start="0" length="0">
    <dxf>
      <font>
        <sz val="10"/>
        <color auto="1"/>
        <name val="Arial"/>
        <scheme val="none"/>
      </font>
      <alignment vertical="bottom" readingOrder="0"/>
    </dxf>
  </rfmt>
  <rcc rId="6500" sId="4">
    <nc r="C481">
      <v>488</v>
    </nc>
  </rcc>
  <rcc rId="6501" sId="4">
    <nc r="C482">
      <v>489</v>
    </nc>
  </rcc>
  <rcc rId="6502" sId="4">
    <nc r="P482" t="inlineStr">
      <is>
        <t>Y</t>
        <phoneticPr fontId="31" type="noConversion"/>
      </is>
    </nc>
  </rcc>
  <rcc rId="6503" sId="4">
    <oc r="Q84" t="inlineStr">
      <is>
        <t>Y</t>
        <phoneticPr fontId="31" type="noConversion"/>
      </is>
    </oc>
    <nc r="Q84"/>
  </rcc>
  <rrc rId="6504" sId="4" ref="A84:XFD84" action="insertRow"/>
  <rrc rId="6505" sId="4" ref="A84:XFD84" action="insertRow"/>
  <rfmt sheetId="4" s="1" sqref="A84" start="0" length="0">
    <dxf>
      <font>
        <sz val="10"/>
        <color auto="1"/>
        <name val="Arial"/>
        <scheme val="none"/>
      </font>
      <alignment horizontal="general" vertical="bottom" wrapText="0" readingOrder="0"/>
    </dxf>
  </rfmt>
  <rfmt sheetId="4" s="1" sqref="B84" start="0" length="0">
    <dxf>
      <font>
        <sz val="10"/>
        <color auto="1"/>
        <name val="Arial"/>
        <scheme val="none"/>
      </font>
      <alignment vertical="bottom" readingOrder="0"/>
    </dxf>
  </rfmt>
  <rfmt sheetId="4" s="1" sqref="C84" start="0" length="0">
    <dxf>
      <font>
        <sz val="10"/>
        <color auto="1"/>
        <name val="Arial"/>
        <scheme val="none"/>
      </font>
      <alignment vertical="bottom" readingOrder="0"/>
    </dxf>
  </rfmt>
  <rfmt sheetId="4" s="1" sqref="D84" start="0" length="0">
    <dxf>
      <font>
        <sz val="10"/>
        <color auto="1"/>
        <name val="Arial"/>
        <scheme val="none"/>
      </font>
      <alignment vertical="bottom" readingOrder="0"/>
    </dxf>
  </rfmt>
  <rfmt sheetId="4" s="1" sqref="E84" start="0" length="0">
    <dxf>
      <font>
        <sz val="10"/>
        <color auto="1"/>
        <name val="Arial"/>
        <scheme val="none"/>
      </font>
      <alignment horizontal="general" readingOrder="0"/>
    </dxf>
  </rfmt>
  <rfmt sheetId="4" s="1" sqref="F84" start="0" length="0">
    <dxf>
      <font>
        <sz val="10"/>
        <color auto="1"/>
        <name val="Arial"/>
        <scheme val="none"/>
      </font>
      <alignment vertical="bottom" readingOrder="0"/>
    </dxf>
  </rfmt>
  <rfmt sheetId="4" s="1" sqref="G84" start="0" length="0">
    <dxf>
      <font>
        <sz val="10"/>
        <color auto="1"/>
        <name val="Arial"/>
        <scheme val="none"/>
      </font>
    </dxf>
  </rfmt>
  <rfmt sheetId="4" s="1" sqref="H84" start="0" length="0">
    <dxf>
      <font>
        <sz val="10"/>
        <color auto="1"/>
        <name val="Arial"/>
        <scheme val="none"/>
      </font>
    </dxf>
  </rfmt>
  <rfmt sheetId="4" s="1" sqref="I84" start="0" length="0">
    <dxf>
      <font>
        <sz val="10"/>
        <color auto="1"/>
        <name val="Arial"/>
        <scheme val="none"/>
      </font>
      <alignment vertical="bottom" readingOrder="0"/>
    </dxf>
  </rfmt>
  <rfmt sheetId="4" s="1" sqref="J84" start="0" length="0">
    <dxf>
      <font>
        <sz val="10"/>
        <color auto="1"/>
        <name val="Arial"/>
        <scheme val="none"/>
      </font>
      <alignment vertical="bottom" readingOrder="0"/>
    </dxf>
  </rfmt>
  <rfmt sheetId="4" s="1" sqref="K84" start="0" length="0">
    <dxf>
      <font>
        <sz val="10"/>
        <color auto="1"/>
        <name val="Arial"/>
        <scheme val="none"/>
      </font>
      <alignment vertical="bottom" readingOrder="0"/>
    </dxf>
  </rfmt>
  <rfmt sheetId="4" s="1" sqref="L84" start="0" length="0">
    <dxf>
      <font>
        <sz val="10"/>
        <color auto="1"/>
        <name val="Arial"/>
        <scheme val="none"/>
      </font>
      <alignment vertical="bottom" readingOrder="0"/>
    </dxf>
  </rfmt>
  <rfmt sheetId="4" s="1" sqref="M84" start="0" length="0">
    <dxf>
      <font>
        <sz val="10"/>
        <color auto="1"/>
        <name val="Arial"/>
        <scheme val="none"/>
      </font>
      <alignment vertical="bottom" readingOrder="0"/>
    </dxf>
  </rfmt>
  <rfmt sheetId="4" s="1" sqref="N84" start="0" length="0">
    <dxf>
      <font>
        <sz val="10"/>
        <color auto="1"/>
        <name val="Arial"/>
        <scheme val="none"/>
      </font>
      <alignment vertical="bottom" readingOrder="0"/>
    </dxf>
  </rfmt>
  <rfmt sheetId="4" s="1" sqref="O84" start="0" length="0">
    <dxf>
      <font>
        <sz val="10"/>
        <color auto="1"/>
        <name val="Arial"/>
        <scheme val="none"/>
      </font>
      <alignment horizontal="general" vertical="bottom" readingOrder="0"/>
    </dxf>
  </rfmt>
  <rfmt sheetId="4" s="1" sqref="P84" start="0" length="0">
    <dxf>
      <font>
        <sz val="10"/>
        <color auto="1"/>
        <name val="Arial"/>
        <scheme val="none"/>
      </font>
      <alignment horizontal="general" readingOrder="0"/>
    </dxf>
  </rfmt>
  <rfmt sheetId="4" s="1" sqref="Q84" start="0" length="0">
    <dxf>
      <font>
        <sz val="10"/>
        <color auto="1"/>
        <name val="Arial"/>
        <scheme val="none"/>
      </font>
      <alignment horizontal="general" readingOrder="0"/>
    </dxf>
  </rfmt>
  <rfmt sheetId="4" s="1" sqref="R84" start="0" length="0">
    <dxf>
      <font>
        <sz val="10"/>
        <color auto="1"/>
        <name val="Arial"/>
        <scheme val="none"/>
      </font>
      <alignment vertical="bottom" readingOrder="0"/>
    </dxf>
  </rfmt>
  <rfmt sheetId="4" s="1" sqref="S84" start="0" length="0">
    <dxf>
      <font>
        <sz val="10"/>
        <color auto="1"/>
        <name val="Arial"/>
        <scheme val="none"/>
      </font>
      <alignment vertical="bottom" readingOrder="0"/>
    </dxf>
  </rfmt>
  <rfmt sheetId="4" s="1" sqref="T84" start="0" length="0">
    <dxf>
      <font>
        <sz val="10"/>
        <color auto="1"/>
        <name val="Arial"/>
        <scheme val="none"/>
      </font>
      <alignment vertical="bottom" readingOrder="0"/>
    </dxf>
  </rfmt>
  <rfmt sheetId="4" s="1" sqref="A85" start="0" length="0">
    <dxf>
      <font>
        <sz val="10"/>
        <color auto="1"/>
        <name val="Arial"/>
        <scheme val="none"/>
      </font>
      <alignment horizontal="general" vertical="bottom" wrapText="0" readingOrder="0"/>
    </dxf>
  </rfmt>
  <rfmt sheetId="4" s="1" sqref="B85" start="0" length="0">
    <dxf>
      <font>
        <sz val="10"/>
        <color auto="1"/>
        <name val="Arial"/>
        <scheme val="none"/>
      </font>
      <alignment vertical="bottom" readingOrder="0"/>
    </dxf>
  </rfmt>
  <rfmt sheetId="4" s="1" sqref="C85" start="0" length="0">
    <dxf>
      <font>
        <sz val="10"/>
        <color auto="1"/>
        <name val="Arial"/>
        <scheme val="none"/>
      </font>
      <alignment vertical="bottom" readingOrder="0"/>
    </dxf>
  </rfmt>
  <rfmt sheetId="4" s="1" sqref="D85" start="0" length="0">
    <dxf>
      <font>
        <sz val="10"/>
        <color auto="1"/>
        <name val="Arial"/>
        <scheme val="none"/>
      </font>
      <alignment vertical="bottom" readingOrder="0"/>
    </dxf>
  </rfmt>
  <rfmt sheetId="4" s="1" sqref="E85" start="0" length="0">
    <dxf>
      <font>
        <sz val="10"/>
        <color auto="1"/>
        <name val="Arial"/>
        <scheme val="none"/>
      </font>
      <alignment horizontal="general" readingOrder="0"/>
    </dxf>
  </rfmt>
  <rfmt sheetId="4" s="1" sqref="F85" start="0" length="0">
    <dxf>
      <font>
        <sz val="10"/>
        <color auto="1"/>
        <name val="Arial"/>
        <scheme val="none"/>
      </font>
      <alignment vertical="bottom" readingOrder="0"/>
    </dxf>
  </rfmt>
  <rfmt sheetId="4" s="1" sqref="G85" start="0" length="0">
    <dxf>
      <font>
        <sz val="10"/>
        <color auto="1"/>
        <name val="Arial"/>
        <scheme val="none"/>
      </font>
    </dxf>
  </rfmt>
  <rfmt sheetId="4" s="1" sqref="H85" start="0" length="0">
    <dxf>
      <font>
        <sz val="10"/>
        <color auto="1"/>
        <name val="Arial"/>
        <scheme val="none"/>
      </font>
    </dxf>
  </rfmt>
  <rfmt sheetId="4" s="1" sqref="I85" start="0" length="0">
    <dxf>
      <font>
        <sz val="10"/>
        <color auto="1"/>
        <name val="Arial"/>
        <scheme val="none"/>
      </font>
      <alignment vertical="bottom" readingOrder="0"/>
    </dxf>
  </rfmt>
  <rfmt sheetId="4" s="1" sqref="J85" start="0" length="0">
    <dxf>
      <font>
        <sz val="10"/>
        <color auto="1"/>
        <name val="Arial"/>
        <scheme val="none"/>
      </font>
      <alignment vertical="bottom" readingOrder="0"/>
    </dxf>
  </rfmt>
  <rfmt sheetId="4" s="1" sqref="K85" start="0" length="0">
    <dxf>
      <font>
        <sz val="10"/>
        <color auto="1"/>
        <name val="Arial"/>
        <scheme val="none"/>
      </font>
      <alignment vertical="bottom" readingOrder="0"/>
    </dxf>
  </rfmt>
  <rfmt sheetId="4" s="1" sqref="L85" start="0" length="0">
    <dxf>
      <font>
        <sz val="10"/>
        <color auto="1"/>
        <name val="Arial"/>
        <scheme val="none"/>
      </font>
      <alignment vertical="bottom" readingOrder="0"/>
    </dxf>
  </rfmt>
  <rfmt sheetId="4" s="1" sqref="M85" start="0" length="0">
    <dxf>
      <font>
        <sz val="10"/>
        <color auto="1"/>
        <name val="Arial"/>
        <scheme val="none"/>
      </font>
      <alignment vertical="bottom" readingOrder="0"/>
    </dxf>
  </rfmt>
  <rfmt sheetId="4" s="1" sqref="N85" start="0" length="0">
    <dxf>
      <font>
        <sz val="10"/>
        <color auto="1"/>
        <name val="Arial"/>
        <scheme val="none"/>
      </font>
      <alignment vertical="bottom" readingOrder="0"/>
    </dxf>
  </rfmt>
  <rfmt sheetId="4" s="1" sqref="O85" start="0" length="0">
    <dxf>
      <font>
        <sz val="10"/>
        <color auto="1"/>
        <name val="Arial"/>
        <scheme val="none"/>
      </font>
      <alignment horizontal="general" vertical="bottom" readingOrder="0"/>
    </dxf>
  </rfmt>
  <rfmt sheetId="4" s="1" sqref="P85" start="0" length="0">
    <dxf>
      <font>
        <sz val="10"/>
        <color auto="1"/>
        <name val="Arial"/>
        <scheme val="none"/>
      </font>
      <alignment horizontal="general" readingOrder="0"/>
    </dxf>
  </rfmt>
  <rfmt sheetId="4" s="1" sqref="Q85" start="0" length="0">
    <dxf>
      <font>
        <sz val="10"/>
        <color auto="1"/>
        <name val="Arial"/>
        <scheme val="none"/>
      </font>
      <alignment horizontal="general" readingOrder="0"/>
    </dxf>
  </rfmt>
  <rfmt sheetId="4" s="1" sqref="R85" start="0" length="0">
    <dxf>
      <font>
        <sz val="10"/>
        <color auto="1"/>
        <name val="Arial"/>
        <scheme val="none"/>
      </font>
      <alignment vertical="bottom" readingOrder="0"/>
    </dxf>
  </rfmt>
  <rfmt sheetId="4" s="1" sqref="S85" start="0" length="0">
    <dxf>
      <font>
        <sz val="10"/>
        <color auto="1"/>
        <name val="Arial"/>
        <scheme val="none"/>
      </font>
      <alignment vertical="bottom" readingOrder="0"/>
    </dxf>
  </rfmt>
  <rfmt sheetId="4" s="1" sqref="T85" start="0" length="0">
    <dxf>
      <font>
        <sz val="10"/>
        <color auto="1"/>
        <name val="Arial"/>
        <scheme val="none"/>
      </font>
      <alignment vertical="bottom" readingOrder="0"/>
    </dxf>
  </rfmt>
  <rfmt sheetId="4" xfDxf="1" sqref="A84" start="0" length="0">
    <dxf>
      <font>
        <name val="Calibri"/>
        <scheme val="none"/>
      </font>
      <alignment horizontal="center" vertical="center" wrapText="1" readingOrder="0"/>
    </dxf>
  </rfmt>
  <rcc rId="6506" sId="4" xfDxf="1" dxf="1">
    <nc r="B84" t="inlineStr">
      <is>
        <t>Anesthetist</t>
      </is>
    </nc>
    <ndxf>
      <font>
        <name val="Calibri"/>
        <scheme val="none"/>
      </font>
      <alignment vertical="center" readingOrder="0"/>
    </ndxf>
  </rcc>
  <rcc rId="6507" sId="4" xfDxf="1" dxf="1">
    <nc r="C84">
      <v>488</v>
    </nc>
    <ndxf>
      <font>
        <name val="Calibri"/>
        <scheme val="none"/>
      </font>
      <alignment vertical="center" readingOrder="0"/>
    </ndxf>
  </rcc>
  <rcc rId="6508" sId="4" xfDxf="1" dxf="1">
    <nc r="D84" t="inlineStr">
      <is>
        <t>Anesthetist</t>
      </is>
    </nc>
    <ndxf>
      <font>
        <name val="Calibri"/>
        <scheme val="none"/>
      </font>
      <alignment vertical="center" readingOrder="0"/>
    </ndxf>
  </rcc>
  <rcc rId="6509" sId="4" xfDxf="1" dxf="1">
    <nc r="E84" t="inlineStr">
      <is>
        <t>Anesthetist</t>
      </is>
    </nc>
    <ndxf>
      <font>
        <name val="Calibri"/>
        <scheme val="none"/>
      </font>
      <alignment horizontal="left" vertical="center" readingOrder="0"/>
    </ndxf>
  </rcc>
  <rcc rId="6510" sId="4" xfDxf="1" dxf="1">
    <nc r="F84" t="inlineStr">
      <is>
        <t>All</t>
      </is>
    </nc>
    <ndxf>
      <font>
        <name val="Calibri"/>
        <scheme val="none"/>
      </font>
      <alignment vertical="center" readingOrder="0"/>
    </ndxf>
  </rcc>
  <rcc rId="6511" sId="4" xfDxf="1" dxf="1">
    <nc r="G84" t="inlineStr">
      <is>
        <t>Lookup_User_Anesthetist</t>
      </is>
    </nc>
    <ndxf>
      <font>
        <name val="Calibri"/>
        <scheme val="none"/>
      </font>
      <alignment vertical="center" mergeCell="1" readingOrder="0"/>
    </ndxf>
  </rcc>
  <rfmt sheetId="4" xfDxf="1" sqref="H84" start="0" length="0">
    <dxf>
      <font>
        <name val="Calibri"/>
        <scheme val="none"/>
      </font>
      <alignment vertical="center" mergeCell="1" readingOrder="0"/>
    </dxf>
  </rfmt>
  <rfmt sheetId="4" xfDxf="1" sqref="I84" start="0" length="0">
    <dxf>
      <font>
        <name val="Calibri"/>
        <scheme val="none"/>
      </font>
      <alignment vertical="center" readingOrder="0"/>
    </dxf>
  </rfmt>
  <rfmt sheetId="4" xfDxf="1" sqref="J84" start="0" length="0">
    <dxf>
      <font>
        <name val="Calibri"/>
        <scheme val="none"/>
      </font>
      <alignment vertical="center" readingOrder="0"/>
    </dxf>
  </rfmt>
  <rfmt sheetId="4" xfDxf="1" sqref="K84" start="0" length="0">
    <dxf>
      <font>
        <name val="Calibri"/>
        <scheme val="none"/>
      </font>
      <alignment vertical="center" readingOrder="0"/>
    </dxf>
  </rfmt>
  <rcc rId="6512" sId="4" xfDxf="1" dxf="1">
    <nc r="L84" t="inlineStr">
      <is>
        <t>Y</t>
      </is>
    </nc>
    <ndxf>
      <font>
        <name val="Calibri"/>
        <scheme val="none"/>
      </font>
      <alignment vertical="center" readingOrder="0"/>
    </ndxf>
  </rcc>
  <rfmt sheetId="4" xfDxf="1" sqref="M84" start="0" length="0">
    <dxf>
      <font>
        <name val="Calibri"/>
        <scheme val="none"/>
      </font>
      <alignment vertical="center" readingOrder="0"/>
    </dxf>
  </rfmt>
  <rcc rId="6513" sId="4" xfDxf="1" dxf="1">
    <nc r="N84">
      <v>57</v>
    </nc>
    <ndxf>
      <font>
        <name val="Calibri"/>
        <scheme val="none"/>
      </font>
      <alignment vertical="center" readingOrder="0"/>
    </ndxf>
  </rcc>
  <rfmt sheetId="4" xfDxf="1" sqref="O84" start="0" length="0">
    <dxf>
      <font>
        <name val="Calibri"/>
        <scheme val="none"/>
      </font>
      <alignment horizontal="center" vertical="center" readingOrder="0"/>
    </dxf>
  </rfmt>
  <rfmt sheetId="4" xfDxf="1" sqref="P84" start="0" length="0">
    <dxf>
      <font>
        <name val="Calibri"/>
        <scheme val="none"/>
      </font>
      <alignment horizontal="center" vertical="center" readingOrder="0"/>
    </dxf>
  </rfmt>
  <rcc rId="6514" sId="4" xfDxf="1" dxf="1">
    <nc r="Q84" t="inlineStr">
      <is>
        <t>Y</t>
      </is>
    </nc>
    <ndxf>
      <font>
        <name val="Calibri"/>
        <scheme val="none"/>
      </font>
      <alignment horizontal="center" vertical="center" readingOrder="0"/>
    </ndxf>
  </rcc>
  <rfmt sheetId="4" xfDxf="1" sqref="R84" start="0" length="0">
    <dxf>
      <font>
        <name val="Calibri"/>
        <scheme val="none"/>
      </font>
      <alignment vertical="center" readingOrder="0"/>
    </dxf>
  </rfmt>
  <rfmt sheetId="4" xfDxf="1" sqref="S84" start="0" length="0">
    <dxf>
      <font>
        <name val="Calibri"/>
        <scheme val="none"/>
      </font>
      <alignment vertical="center" readingOrder="0"/>
    </dxf>
  </rfmt>
  <rfmt sheetId="4" xfDxf="1" sqref="T84" start="0" length="0">
    <dxf>
      <font>
        <name val="Calibri"/>
        <scheme val="none"/>
      </font>
      <alignment vertical="center" readingOrder="0"/>
    </dxf>
  </rfmt>
  <rfmt sheetId="4" xfDxf="1" sqref="U84" start="0" length="0">
    <dxf>
      <font>
        <b val="0"/>
        <strike/>
        <condense/>
        <extend val="0"/>
        <outline val="0"/>
        <shadow val="0"/>
        <sz val="45010124.799999997"/>
        <color indexed="4"/>
      </font>
      <alignment horizontal="right" wrapText="0" mergeCell="0" readingOrder="0"/>
    </dxf>
  </rfmt>
  <rfmt sheetId="4" xfDxf="1" sqref="V84" start="0" length="0">
    <dxf>
      <font>
        <b val="0"/>
        <strike/>
        <condense/>
        <extend val="0"/>
        <outline val="0"/>
        <shadow val="0"/>
        <sz val="55705600"/>
        <color indexed="4"/>
      </font>
      <alignment horizontal="right" wrapText="0" mergeCell="0" readingOrder="0"/>
    </dxf>
  </rfmt>
  <rfmt sheetId="4" xfDxf="1" sqref="W84" start="0" length="0">
    <dxf>
      <font>
        <b val="0"/>
        <i val="0"/>
        <strike/>
        <condense/>
        <extend val="0"/>
        <outline val="0"/>
        <shadow val="0"/>
        <sz val="46215987.200000003"/>
        <color indexed="4"/>
      </font>
      <alignment horizontal="fill" wrapText="1" mergeCell="1" readingOrder="0"/>
    </dxf>
  </rfmt>
  <rfmt sheetId="4" xfDxf="1" sqref="A85" start="0" length="0">
    <dxf>
      <font>
        <name val="Calibri"/>
        <scheme val="none"/>
      </font>
      <alignment horizontal="center" vertical="center" wrapText="1" readingOrder="0"/>
    </dxf>
  </rfmt>
  <rcc rId="6515" sId="4" xfDxf="1" dxf="1">
    <nc r="B85" t="inlineStr">
      <is>
        <t>Anesthetist</t>
      </is>
    </nc>
    <ndxf>
      <font>
        <name val="Calibri"/>
        <scheme val="none"/>
      </font>
      <alignment vertical="center" readingOrder="0"/>
    </ndxf>
  </rcc>
  <rcc rId="6516" sId="4" xfDxf="1" dxf="1">
    <nc r="C85">
      <v>489</v>
    </nc>
    <ndxf>
      <font>
        <name val="Calibri"/>
        <scheme val="none"/>
      </font>
      <alignment vertical="center" readingOrder="0"/>
    </ndxf>
  </rcc>
  <rcc rId="6517" sId="4" xfDxf="1" dxf="1">
    <nc r="D85" t="inlineStr">
      <is>
        <t>Anesthetist</t>
      </is>
    </nc>
    <ndxf>
      <font>
        <name val="Calibri"/>
        <scheme val="none"/>
      </font>
      <alignment vertical="center" readingOrder="0"/>
    </ndxf>
  </rcc>
  <rcc rId="6518" sId="4" xfDxf="1" dxf="1">
    <nc r="E85" t="inlineStr">
      <is>
        <t>Anesthetist</t>
      </is>
    </nc>
    <ndxf>
      <font>
        <name val="Calibri"/>
        <scheme val="none"/>
      </font>
      <alignment horizontal="left" vertical="center" readingOrder="0"/>
    </ndxf>
  </rcc>
  <rcc rId="6519" sId="4" xfDxf="1" dxf="1">
    <nc r="F85" t="inlineStr">
      <is>
        <t>All</t>
      </is>
    </nc>
    <ndxf>
      <font>
        <name val="Calibri"/>
        <scheme val="none"/>
      </font>
      <alignment vertical="center" readingOrder="0"/>
    </ndxf>
  </rcc>
  <rcc rId="6520" sId="4" xfDxf="1" dxf="1">
    <nc r="G85" t="inlineStr">
      <is>
        <t>Lookup_User_Anesthetist</t>
      </is>
    </nc>
    <ndxf>
      <font>
        <name val="Calibri"/>
        <scheme val="none"/>
      </font>
      <alignment vertical="center" mergeCell="1" readingOrder="0"/>
    </ndxf>
  </rcc>
  <rfmt sheetId="4" xfDxf="1" sqref="H85" start="0" length="0">
    <dxf>
      <font>
        <name val="Calibri"/>
        <scheme val="none"/>
      </font>
      <alignment vertical="center" mergeCell="1" readingOrder="0"/>
    </dxf>
  </rfmt>
  <rfmt sheetId="4" xfDxf="1" sqref="I85" start="0" length="0">
    <dxf>
      <font>
        <name val="Calibri"/>
        <scheme val="none"/>
      </font>
      <alignment vertical="center" readingOrder="0"/>
    </dxf>
  </rfmt>
  <rfmt sheetId="4" xfDxf="1" sqref="J85" start="0" length="0">
    <dxf>
      <font>
        <name val="Calibri"/>
        <scheme val="none"/>
      </font>
      <alignment vertical="center" readingOrder="0"/>
    </dxf>
  </rfmt>
  <rfmt sheetId="4" xfDxf="1" sqref="K85" start="0" length="0">
    <dxf>
      <font>
        <name val="Calibri"/>
        <scheme val="none"/>
      </font>
      <alignment vertical="center" readingOrder="0"/>
    </dxf>
  </rfmt>
  <rcc rId="6521" sId="4" xfDxf="1" dxf="1">
    <nc r="L85" t="inlineStr">
      <is>
        <t>Y</t>
      </is>
    </nc>
    <ndxf>
      <font>
        <name val="Calibri"/>
        <scheme val="none"/>
      </font>
      <alignment vertical="center" readingOrder="0"/>
    </ndxf>
  </rcc>
  <rfmt sheetId="4" xfDxf="1" sqref="M85" start="0" length="0">
    <dxf>
      <font>
        <name val="Calibri"/>
        <scheme val="none"/>
      </font>
      <alignment vertical="center" readingOrder="0"/>
    </dxf>
  </rfmt>
  <rcc rId="6522" sId="4" xfDxf="1" dxf="1">
    <nc r="N85">
      <v>57</v>
    </nc>
    <ndxf>
      <font>
        <name val="Calibri"/>
        <scheme val="none"/>
      </font>
      <alignment vertical="center" readingOrder="0"/>
    </ndxf>
  </rcc>
  <rfmt sheetId="4" xfDxf="1" sqref="O85" start="0" length="0">
    <dxf>
      <font>
        <name val="Calibri"/>
        <scheme val="none"/>
      </font>
      <alignment horizontal="center" vertical="center" readingOrder="0"/>
    </dxf>
  </rfmt>
  <rcc rId="6523" sId="4" xfDxf="1" dxf="1">
    <nc r="P85" t="inlineStr">
      <is>
        <t>Y</t>
      </is>
    </nc>
    <ndxf>
      <font>
        <name val="Calibri"/>
        <scheme val="none"/>
      </font>
      <alignment horizontal="center" vertical="center" readingOrder="0"/>
    </ndxf>
  </rcc>
  <rfmt sheetId="4" xfDxf="1" sqref="Q85" start="0" length="0">
    <dxf>
      <font>
        <name val="Calibri"/>
        <scheme val="none"/>
      </font>
      <alignment horizontal="center" vertical="center" readingOrder="0"/>
    </dxf>
  </rfmt>
  <rfmt sheetId="4" xfDxf="1" sqref="R85" start="0" length="0">
    <dxf>
      <font>
        <name val="Calibri"/>
        <scheme val="none"/>
      </font>
      <alignment vertical="center" readingOrder="0"/>
    </dxf>
  </rfmt>
  <rfmt sheetId="4" xfDxf="1" sqref="S85" start="0" length="0">
    <dxf>
      <font>
        <name val="Calibri"/>
        <scheme val="none"/>
      </font>
      <alignment vertical="center" readingOrder="0"/>
    </dxf>
  </rfmt>
  <rfmt sheetId="4" xfDxf="1" sqref="T85" start="0" length="0">
    <dxf>
      <font>
        <name val="Calibri"/>
        <scheme val="none"/>
      </font>
      <alignment vertical="center" readingOrder="0"/>
    </dxf>
  </rfmt>
  <rfmt sheetId="4" xfDxf="1" sqref="U85" start="0" length="0">
    <dxf>
      <font>
        <b val="0"/>
        <strike/>
        <condense/>
        <extend val="0"/>
        <outline val="0"/>
        <shadow val="0"/>
        <sz val="54499737.600000001"/>
        <color indexed="4"/>
      </font>
      <alignment horizontal="fill" wrapText="0" mergeCell="0" readingOrder="0"/>
    </dxf>
  </rfmt>
  <rfmt sheetId="4" xfDxf="1" sqref="V85" start="0" length="0">
    <dxf>
      <font>
        <b val="0"/>
        <strike val="0"/>
        <condense/>
        <extend/>
        <outline val="0"/>
        <shadow/>
        <sz val="102209945.59999999"/>
        <color indexed="4"/>
      </font>
      <alignment horizontal="fill" wrapText="0" mergeCell="0" readingOrder="0"/>
    </dxf>
  </rfmt>
  <rfmt sheetId="4" xfDxf="1" sqref="W85" start="0" length="0">
    <dxf>
      <font>
        <b val="0"/>
        <i val="0"/>
        <strike val="0"/>
        <condense/>
        <extend val="0"/>
        <outline val="0"/>
        <shadow/>
        <color indexed="4"/>
      </font>
      <alignment horizontal="fill" wrapText="1" mergeCell="1" readingOrder="0"/>
    </dxf>
  </rfmt>
  <rfmt sheetId="4" s="1" sqref="A84" start="0" length="0">
    <dxf/>
  </rfmt>
  <rfmt sheetId="4" s="1" sqref="A85" start="0" length="0">
    <dxf/>
  </rfmt>
  <rcc rId="6524" sId="4">
    <oc r="Q17" t="inlineStr">
      <is>
        <t>Y</t>
      </is>
    </oc>
    <nc r="Q17"/>
  </rcc>
  <rrc rId="6525" sId="4" ref="A91:XFD91" action="insertRow"/>
  <rrc rId="6526" sId="4" ref="A89:XFD89" action="insertRow"/>
  <rcc rId="6527" sId="4">
    <nc r="B89">
      <f>VLOOKUP(D89,'Concept heirarchy position'!A$1:I$623,2,0)</f>
    </nc>
  </rcc>
  <rcc rId="6528" sId="4">
    <nc r="D89" t="inlineStr">
      <is>
        <t>Referring_Surgeon</t>
      </is>
    </nc>
  </rcc>
  <rcc rId="6529" sId="4">
    <nc r="E89" t="inlineStr">
      <is>
        <t>Surgeon</t>
      </is>
    </nc>
  </rcc>
  <rcc rId="6530" sId="4">
    <nc r="F89" t="inlineStr">
      <is>
        <t>All</t>
      </is>
    </nc>
  </rcc>
  <rcc rId="6531" sId="4">
    <nc r="G89" t="inlineStr">
      <is>
        <t>Free_text</t>
      </is>
    </nc>
  </rcc>
  <rcc rId="6532" sId="4">
    <nc r="I89">
      <v>40</v>
    </nc>
  </rcc>
  <rcc rId="6533" sId="4">
    <nc r="N89">
      <f>VLOOKUP(D89,'Concept heirarchy position'!A$1:I$623,3,0)</f>
    </nc>
  </rcc>
  <rcc rId="6534" sId="4">
    <nc r="R89" t="inlineStr">
      <is>
        <t>Y</t>
        <phoneticPr fontId="31" type="noConversion"/>
      </is>
    </nc>
  </rcc>
  <rcc rId="6535" sId="4">
    <oc r="R88" t="inlineStr">
      <is>
        <t>Y</t>
        <phoneticPr fontId="31" type="noConversion"/>
      </is>
    </oc>
    <nc r="R88"/>
  </rcc>
  <rcc rId="6536" sId="4">
    <nc r="C89">
      <v>490</v>
    </nc>
  </rcc>
  <rrc rId="6537" sId="4" ref="A91:XFD91" action="insertRow"/>
  <rcc rId="6538" sId="4">
    <nc r="B91">
      <f>VLOOKUP(D91,'Concept heirarchy position'!A$1:I$623,2,0)</f>
    </nc>
  </rcc>
  <rcc rId="6539" sId="4">
    <nc r="D91" t="inlineStr">
      <is>
        <t>Referring_Speciality</t>
      </is>
    </nc>
  </rcc>
  <rcc rId="6540" sId="4" odxf="1" dxf="1">
    <nc r="E91" t="inlineStr">
      <is>
        <t>Surgical speciality</t>
        <phoneticPr fontId="31" type="noConversion"/>
      </is>
    </nc>
    <odxf>
      <font>
        <name val="Calibri"/>
        <scheme val="none"/>
      </font>
    </odxf>
    <ndxf>
      <font>
        <color indexed="8"/>
        <name val="Calibri"/>
        <scheme val="none"/>
      </font>
    </ndxf>
  </rcc>
  <rcc rId="6541" sId="4" odxf="1" dxf="1">
    <nc r="F91" t="inlineStr">
      <is>
        <t>All</t>
      </is>
    </nc>
    <odxf>
      <font>
        <name val="Calibri"/>
        <scheme val="none"/>
      </font>
    </odxf>
    <ndxf>
      <font>
        <color indexed="8"/>
        <name val="Calibri"/>
        <scheme val="none"/>
      </font>
    </ndxf>
  </rcc>
  <rcc rId="6542" sId="4" odxf="1" dxf="1">
    <nc r="G91" t="inlineStr">
      <is>
        <t>OneOption</t>
      </is>
    </nc>
    <odxf>
      <font>
        <name val="Calibri"/>
        <scheme val="none"/>
      </font>
    </odxf>
    <ndxf>
      <font>
        <color indexed="8"/>
        <name val="Calibri"/>
        <scheme val="none"/>
      </font>
    </ndxf>
  </rcc>
  <rcc rId="6543" sId="4" odxf="1" dxf="1">
    <nc r="H91" t="inlineStr">
      <is>
        <t>Surgical_specialities</t>
      </is>
    </nc>
    <odxf>
      <font>
        <name val="Calibri"/>
        <scheme val="none"/>
      </font>
    </odxf>
    <ndxf>
      <font>
        <sz val="12"/>
        <color indexed="8"/>
        <name val="Calibri"/>
        <scheme val="none"/>
      </font>
    </ndxf>
  </rcc>
  <rcc rId="6544" sId="4">
    <nc r="J91" t="inlineStr">
      <is>
        <t>Y</t>
      </is>
    </nc>
  </rcc>
  <rcc rId="6545" sId="4">
    <nc r="K91" t="inlineStr">
      <is>
        <t>Other</t>
      </is>
    </nc>
  </rcc>
  <rcc rId="6546" sId="4">
    <nc r="N91">
      <f>VLOOKUP(D91,'Concept heirarchy position'!A$1:I$623,3,0)</f>
    </nc>
  </rcc>
  <rfmt sheetId="4" sqref="O91" start="0" length="0">
    <dxf>
      <alignment wrapText="0" readingOrder="0"/>
    </dxf>
  </rfmt>
  <rfmt sheetId="4" sqref="P91" start="0" length="0">
    <dxf>
      <font>
        <color indexed="8"/>
        <name val="Calibri"/>
        <scheme val="none"/>
      </font>
    </dxf>
  </rfmt>
  <rcc rId="6547" sId="4">
    <nc r="R91" t="inlineStr">
      <is>
        <t>Y</t>
        <phoneticPr fontId="31" type="noConversion"/>
      </is>
    </nc>
  </rcc>
  <rfmt sheetId="4" s="1" sqref="U91" start="0" length="0">
    <dxf>
      <font>
        <sz val="10"/>
        <color auto="1"/>
        <name val="Calibri"/>
        <scheme val="none"/>
      </font>
      <alignment vertical="center" readingOrder="0"/>
    </dxf>
  </rfmt>
  <rfmt sheetId="4" s="1" sqref="V91" start="0" length="0">
    <dxf>
      <font>
        <sz val="10"/>
        <color auto="1"/>
        <name val="Calibri"/>
        <scheme val="none"/>
      </font>
      <alignment vertical="center" readingOrder="0"/>
    </dxf>
  </rfmt>
  <rfmt sheetId="4" s="1" sqref="W91" start="0" length="0">
    <dxf>
      <font>
        <sz val="10"/>
        <color auto="1"/>
        <name val="Calibri"/>
        <scheme val="none"/>
      </font>
      <alignment vertical="center" readingOrder="0"/>
    </dxf>
  </rfmt>
  <rcc rId="6548" sId="4">
    <nc r="C91">
      <v>491</v>
    </nc>
  </rcc>
  <rcc rId="6549" sId="4">
    <oc r="R92" t="inlineStr">
      <is>
        <t>Y</t>
        <phoneticPr fontId="31" type="noConversion"/>
      </is>
    </oc>
    <nc r="R92"/>
  </rcc>
  <rrc rId="6550" sId="4" ref="A96:XFD96" action="insertRow"/>
  <rcc rId="6551" sId="4">
    <nc r="B96">
      <f>VLOOKUP(D96,'Concept heirarchy position'!A$1:I$623,2,0)</f>
    </nc>
  </rcc>
  <rcc rId="6552" sId="4">
    <nc r="D96" t="inlineStr">
      <is>
        <t>Surgical_Procedure_Planned</t>
      </is>
    </nc>
  </rcc>
  <rcc rId="6553" sId="4">
    <nc r="E96" t="inlineStr">
      <is>
        <t>Procedure planned</t>
      </is>
    </nc>
  </rcc>
  <rcc rId="6554" sId="4">
    <nc r="F96" t="inlineStr">
      <is>
        <t>All</t>
      </is>
    </nc>
  </rcc>
  <rcc rId="6555" sId="4">
    <nc r="G96" t="inlineStr">
      <is>
        <t>Free_text</t>
      </is>
    </nc>
  </rcc>
  <rcc rId="6556" sId="4">
    <nc r="I96">
      <v>50</v>
    </nc>
  </rcc>
  <rcc rId="6557" sId="4">
    <nc r="N96">
      <f>VLOOKUP(D96,'Concept heirarchy position'!A$1:I$623,3,0)</f>
    </nc>
  </rcc>
  <rfmt sheetId="4" sqref="O96" start="0" length="0">
    <dxf>
      <font>
        <color indexed="8"/>
        <name val="Calibri"/>
        <scheme val="none"/>
      </font>
      <alignment vertical="center" readingOrder="0"/>
    </dxf>
  </rfmt>
  <rcc rId="6558" sId="4">
    <nc r="R96" t="inlineStr">
      <is>
        <t>Y</t>
        <phoneticPr fontId="31" type="noConversion"/>
      </is>
    </nc>
  </rcc>
  <rcc rId="6559" sId="4">
    <nc r="C96">
      <v>492</v>
    </nc>
  </rcc>
  <rcc rId="6560" sId="4">
    <oc r="R97" t="inlineStr">
      <is>
        <t>Y</t>
        <phoneticPr fontId="31" type="noConversion"/>
      </is>
    </oc>
    <nc r="R97"/>
  </rcc>
  <rcc rId="6561" sId="4">
    <oc r="A4">
      <f>A3+1</f>
    </oc>
    <nc r="A4">
      <f>A3+1</f>
    </nc>
  </rcc>
  <rcc rId="6562" sId="4">
    <oc r="A5">
      <f>A4+1</f>
    </oc>
    <nc r="A5">
      <f>A4+1</f>
    </nc>
  </rcc>
  <rcc rId="6563" sId="4">
    <oc r="A6">
      <f>A5+1</f>
    </oc>
    <nc r="A6">
      <f>A5+1</f>
    </nc>
  </rcc>
  <rcc rId="6564" sId="4">
    <oc r="A7">
      <f>A6+1</f>
    </oc>
    <nc r="A7">
      <f>A6+1</f>
    </nc>
  </rcc>
  <rcc rId="6565" sId="4">
    <nc r="A8">
      <f>A7+1</f>
    </nc>
  </rcc>
  <rcc rId="6566" sId="4">
    <nc r="A9">
      <f>A8+1</f>
    </nc>
  </rcc>
  <rcc rId="6567" sId="4">
    <nc r="A10">
      <f>A9+1</f>
    </nc>
  </rcc>
  <rcc rId="6568" sId="4">
    <nc r="A11">
      <f>A10+1</f>
    </nc>
  </rcc>
  <rcc rId="6569" sId="4">
    <oc r="A12">
      <f>A7+1</f>
    </oc>
    <nc r="A12">
      <f>A11+1</f>
    </nc>
  </rcc>
  <rcc rId="6570" sId="4">
    <oc r="A13">
      <f>A12+1</f>
    </oc>
    <nc r="A13">
      <f>A12+1</f>
    </nc>
  </rcc>
  <rcc rId="6571" sId="4">
    <oc r="A14">
      <f>A13+1</f>
    </oc>
    <nc r="A14">
      <f>A13+1</f>
    </nc>
  </rcc>
  <rcc rId="6572" sId="4">
    <oc r="A15">
      <f>A14+1</f>
    </oc>
    <nc r="A15">
      <f>A14+1</f>
    </nc>
  </rcc>
  <rcc rId="6573" sId="4">
    <oc r="A16">
      <f>A15+1</f>
    </oc>
    <nc r="A16">
      <f>A15+1</f>
    </nc>
  </rcc>
  <rcc rId="6574" sId="4">
    <oc r="A17">
      <f>A16+1</f>
    </oc>
    <nc r="A17">
      <f>A16+1</f>
    </nc>
  </rcc>
  <rcc rId="6575" sId="4">
    <nc r="A18">
      <f>A17+1</f>
    </nc>
  </rcc>
  <rcc rId="6576" sId="4">
    <oc r="A19">
      <f>A17+1</f>
    </oc>
    <nc r="A19">
      <f>A18+1</f>
    </nc>
  </rcc>
  <rcc rId="6577" sId="4">
    <oc r="A20">
      <f>A19+1</f>
    </oc>
    <nc r="A20">
      <f>A19+1</f>
    </nc>
  </rcc>
  <rcc rId="6578" sId="4">
    <oc r="A21">
      <f>A20+1</f>
    </oc>
    <nc r="A21">
      <f>A20+1</f>
    </nc>
  </rcc>
  <rcc rId="6579" sId="4">
    <oc r="A22">
      <f>A21+1</f>
    </oc>
    <nc r="A22">
      <f>A21+1</f>
    </nc>
  </rcc>
  <rcc rId="6580" sId="4">
    <oc r="A23">
      <f>A22+1</f>
    </oc>
    <nc r="A23">
      <f>A22+1</f>
    </nc>
  </rcc>
  <rcc rId="6581" sId="4">
    <oc r="A24">
      <f>A23+1</f>
    </oc>
    <nc r="A24">
      <f>A23+1</f>
    </nc>
  </rcc>
  <rcc rId="6582" sId="4">
    <oc r="A25">
      <f>A24+1</f>
    </oc>
    <nc r="A25">
      <f>A24+1</f>
    </nc>
  </rcc>
  <rcc rId="6583" sId="4">
    <oc r="A26">
      <f>A25+1</f>
    </oc>
    <nc r="A26">
      <f>A25+1</f>
    </nc>
  </rcc>
  <rcc rId="6584" sId="4">
    <oc r="A27">
      <f>A26+1</f>
    </oc>
    <nc r="A27">
      <f>A26+1</f>
    </nc>
  </rcc>
  <rcc rId="6585" sId="4">
    <oc r="A28">
      <f>A27+1</f>
    </oc>
    <nc r="A28">
      <f>A27+1</f>
    </nc>
  </rcc>
  <rcc rId="6586" sId="4">
    <oc r="A29">
      <f>A28+1</f>
    </oc>
    <nc r="A29">
      <f>A28+1</f>
    </nc>
  </rcc>
  <rcc rId="6587" sId="4">
    <oc r="A30">
      <f>A29+1</f>
    </oc>
    <nc r="A30">
      <f>A29+1</f>
    </nc>
  </rcc>
  <rcc rId="6588" sId="4">
    <oc r="A31">
      <f>A30+1</f>
    </oc>
    <nc r="A31">
      <f>A30+1</f>
    </nc>
  </rcc>
  <rcc rId="6589" sId="4">
    <oc r="A32">
      <f>A31+1</f>
    </oc>
    <nc r="A32">
      <f>A31+1</f>
    </nc>
  </rcc>
  <rcc rId="6590" sId="4">
    <oc r="A33">
      <f>A32+1</f>
    </oc>
    <nc r="A33">
      <f>A32+1</f>
    </nc>
  </rcc>
  <rcc rId="6591" sId="4">
    <oc r="A34">
      <f>A33+1</f>
    </oc>
    <nc r="A34">
      <f>A33+1</f>
    </nc>
  </rcc>
  <rcc rId="6592" sId="4">
    <oc r="A35">
      <f>A34+1</f>
    </oc>
    <nc r="A35">
      <f>A34+1</f>
    </nc>
  </rcc>
  <rcc rId="6593" sId="4">
    <oc r="A36">
      <f>A35+1</f>
    </oc>
    <nc r="A36">
      <f>A35+1</f>
    </nc>
  </rcc>
  <rcc rId="6594" sId="4">
    <oc r="A37">
      <f>A36+1</f>
    </oc>
    <nc r="A37">
      <f>A36+1</f>
    </nc>
  </rcc>
  <rcc rId="6595" sId="4">
    <oc r="A38">
      <f>A37+1</f>
    </oc>
    <nc r="A38">
      <f>A37+1</f>
    </nc>
  </rcc>
  <rcc rId="6596" sId="4">
    <oc r="A39">
      <f>A38+1</f>
    </oc>
    <nc r="A39">
      <f>A38+1</f>
    </nc>
  </rcc>
  <rcc rId="6597" sId="4">
    <oc r="A40">
      <f>A39+1</f>
    </oc>
    <nc r="A40">
      <f>A39+1</f>
    </nc>
  </rcc>
  <rcc rId="6598" sId="4">
    <oc r="A41">
      <f>A40+1</f>
    </oc>
    <nc r="A41">
      <f>A40+1</f>
    </nc>
  </rcc>
  <rcc rId="6599" sId="4">
    <oc r="A42">
      <f>A41+1</f>
    </oc>
    <nc r="A42">
      <f>A41+1</f>
    </nc>
  </rcc>
  <rcc rId="6600" sId="4">
    <oc r="A43">
      <f>A42+1</f>
    </oc>
    <nc r="A43">
      <f>A42+1</f>
    </nc>
  </rcc>
  <rcc rId="6601" sId="4">
    <oc r="A44">
      <f>A43+1</f>
    </oc>
    <nc r="A44">
      <f>A43+1</f>
    </nc>
  </rcc>
  <rcc rId="6602" sId="4">
    <oc r="A45">
      <f>A44+1</f>
    </oc>
    <nc r="A45">
      <f>A44+1</f>
    </nc>
  </rcc>
  <rcc rId="6603" sId="4">
    <oc r="A46">
      <f>A45+1</f>
    </oc>
    <nc r="A46">
      <f>A45+1</f>
    </nc>
  </rcc>
  <rcc rId="6604" sId="4">
    <oc r="A47">
      <f>A46+1</f>
    </oc>
    <nc r="A47">
      <f>A46+1</f>
    </nc>
  </rcc>
  <rcc rId="6605" sId="4">
    <oc r="A48">
      <f>A47+1</f>
    </oc>
    <nc r="A48">
      <f>A47+1</f>
    </nc>
  </rcc>
  <rcc rId="6606" sId="4">
    <oc r="A49">
      <f>A48+1</f>
    </oc>
    <nc r="A49">
      <f>A48+1</f>
    </nc>
  </rcc>
  <rcc rId="6607" sId="4">
    <oc r="A50">
      <f>A49+1</f>
    </oc>
    <nc r="A50">
      <f>A49+1</f>
    </nc>
  </rcc>
  <rcc rId="6608" sId="4">
    <oc r="A51">
      <f>A50+1</f>
    </oc>
    <nc r="A51">
      <f>A50+1</f>
    </nc>
  </rcc>
  <rcc rId="6609" sId="4">
    <oc r="A52">
      <f>A51+1</f>
    </oc>
    <nc r="A52">
      <f>A51+1</f>
    </nc>
  </rcc>
  <rcc rId="6610" sId="4">
    <oc r="A53">
      <f>A52+1</f>
    </oc>
    <nc r="A53">
      <f>A52+1</f>
    </nc>
  </rcc>
  <rcc rId="6611" sId="4">
    <nc r="A54">
      <f>A53+1</f>
    </nc>
  </rcc>
  <rcc rId="6612" sId="4">
    <nc r="A55">
      <f>A54+1</f>
    </nc>
  </rcc>
  <rcc rId="6613" sId="4">
    <nc r="A56">
      <f>A55+1</f>
    </nc>
  </rcc>
  <rcc rId="6614" sId="4">
    <nc r="A57">
      <f>A56+1</f>
    </nc>
  </rcc>
  <rcc rId="6615" sId="4">
    <nc r="A58">
      <f>A57+1</f>
    </nc>
  </rcc>
  <rcc rId="6616" sId="4">
    <nc r="A59">
      <f>A58+1</f>
    </nc>
  </rcc>
  <rcc rId="6617" sId="4">
    <oc r="A60">
      <f>A53+1</f>
    </oc>
    <nc r="A60">
      <f>A59+1</f>
    </nc>
  </rcc>
  <rcc rId="6618" sId="4">
    <oc r="A61">
      <f>A60+1</f>
    </oc>
    <nc r="A61">
      <f>A60+1</f>
    </nc>
  </rcc>
  <rcc rId="6619" sId="4">
    <nc r="A62">
      <f>A61+1</f>
    </nc>
  </rcc>
  <rcc rId="6620" sId="4">
    <oc r="A63">
      <f>A61+1</f>
    </oc>
    <nc r="A63">
      <f>A62+1</f>
    </nc>
  </rcc>
  <rcc rId="6621" sId="4">
    <oc r="A64">
      <f>A63+1</f>
    </oc>
    <nc r="A64">
      <f>A63+1</f>
    </nc>
  </rcc>
  <rcc rId="6622" sId="4">
    <oc r="A65">
      <f>A64+1</f>
    </oc>
    <nc r="A65">
      <f>A64+1</f>
    </nc>
  </rcc>
  <rcc rId="6623" sId="4">
    <oc r="A66">
      <f>A65+1</f>
    </oc>
    <nc r="A66">
      <f>A65+1</f>
    </nc>
  </rcc>
  <rcc rId="6624" sId="4">
    <oc r="A67">
      <f>A66+1</f>
    </oc>
    <nc r="A67">
      <f>A66+1</f>
    </nc>
  </rcc>
  <rcc rId="6625" sId="4">
    <oc r="A68">
      <f>A67+1</f>
    </oc>
    <nc r="A68">
      <f>A67+1</f>
    </nc>
  </rcc>
  <rcc rId="6626" sId="4">
    <oc r="A69">
      <f>A68+1</f>
    </oc>
    <nc r="A69">
      <f>A68+1</f>
    </nc>
  </rcc>
  <rcc rId="6627" sId="4">
    <oc r="A70">
      <f>A69+1</f>
    </oc>
    <nc r="A70">
      <f>A69+1</f>
    </nc>
  </rcc>
  <rcc rId="6628" sId="4">
    <oc r="A71">
      <f>A70+1</f>
    </oc>
    <nc r="A71">
      <f>A70+1</f>
    </nc>
  </rcc>
  <rcc rId="6629" sId="4">
    <oc r="A72">
      <f>A71+1</f>
    </oc>
    <nc r="A72">
      <f>A71+1</f>
    </nc>
  </rcc>
  <rcc rId="6630" sId="4">
    <oc r="A73">
      <f>A72+1</f>
    </oc>
    <nc r="A73">
      <f>A72+1</f>
    </nc>
  </rcc>
  <rcc rId="6631" sId="4">
    <oc r="A74">
      <f>A73+1</f>
    </oc>
    <nc r="A74">
      <f>A73+1</f>
    </nc>
  </rcc>
  <rcc rId="6632" sId="4">
    <oc r="A75">
      <f>A74+1</f>
    </oc>
    <nc r="A75">
      <f>A74+1</f>
    </nc>
  </rcc>
  <rcc rId="6633" sId="4">
    <oc r="A76">
      <f>A75+1</f>
    </oc>
    <nc r="A76">
      <f>A75+1</f>
    </nc>
  </rcc>
  <rcc rId="6634" sId="4">
    <oc r="A77">
      <f>A76+1</f>
    </oc>
    <nc r="A77">
      <f>A76+1</f>
    </nc>
  </rcc>
  <rcc rId="6635" sId="4">
    <oc r="A78">
      <f>A77+1</f>
    </oc>
    <nc r="A78">
      <f>A77+1</f>
    </nc>
  </rcc>
  <rcc rId="6636" sId="4">
    <oc r="A79">
      <f>A78+1</f>
    </oc>
    <nc r="A79">
      <f>A78+1</f>
    </nc>
  </rcc>
  <rcc rId="6637" sId="4">
    <oc r="A80">
      <f>A79+1</f>
    </oc>
    <nc r="A80">
      <f>A79+1</f>
    </nc>
  </rcc>
  <rcc rId="6638" sId="4">
    <oc r="A81">
      <f>A80+1</f>
    </oc>
    <nc r="A81">
      <f>A80+1</f>
    </nc>
  </rcc>
  <rcc rId="6639" sId="4">
    <oc r="A82">
      <f>A81+1</f>
    </oc>
    <nc r="A82">
      <f>A81+1</f>
    </nc>
  </rcc>
  <rcc rId="6640" sId="4">
    <oc r="A83">
      <f>A82+1</f>
    </oc>
    <nc r="A83">
      <f>A82+1</f>
    </nc>
  </rcc>
  <rcc rId="6641" sId="4">
    <nc r="A84">
      <f>A83+1</f>
    </nc>
  </rcc>
  <rcc rId="6642" sId="4">
    <nc r="A85">
      <f>A84+1</f>
    </nc>
  </rcc>
  <rcc rId="6643" sId="4">
    <oc r="A86">
      <f>A83+1</f>
    </oc>
    <nc r="A86">
      <f>A85+1</f>
    </nc>
  </rcc>
  <rcc rId="6644" sId="4">
    <oc r="A87">
      <f>A86+1</f>
    </oc>
    <nc r="A87">
      <f>A86+1</f>
    </nc>
  </rcc>
  <rcc rId="6645" sId="4">
    <oc r="A88">
      <f>A87+1</f>
    </oc>
    <nc r="A88">
      <f>A87+1</f>
    </nc>
  </rcc>
  <rcc rId="6646" sId="4">
    <nc r="A89">
      <f>A88+1</f>
    </nc>
  </rcc>
  <rcc rId="6647" sId="4">
    <oc r="A90">
      <f>A88+1</f>
    </oc>
    <nc r="A90">
      <f>A89+1</f>
    </nc>
  </rcc>
  <rcc rId="6648" sId="4">
    <nc r="A91">
      <f>A90+1</f>
    </nc>
  </rcc>
  <rcc rId="6649" sId="4">
    <oc r="A92">
      <f>A89+1</f>
    </oc>
    <nc r="A92">
      <f>A91+1</f>
    </nc>
  </rcc>
  <rcc rId="6650" sId="4">
    <nc r="A93">
      <f>A92+1</f>
    </nc>
  </rcc>
  <rcc rId="6651" sId="4">
    <oc r="A94">
      <f>A92+1</f>
    </oc>
    <nc r="A94">
      <f>A93+1</f>
    </nc>
  </rcc>
  <rcc rId="6652" sId="4">
    <oc r="A95">
      <f>A94+1</f>
    </oc>
    <nc r="A95">
      <f>A94+1</f>
    </nc>
  </rcc>
  <rcc rId="6653" sId="4">
    <nc r="A96">
      <f>A95+1</f>
    </nc>
  </rcc>
  <rcc rId="6654" sId="4">
    <oc r="A97">
      <f>A95+1</f>
    </oc>
    <nc r="A97">
      <f>A96+1</f>
    </nc>
  </rcc>
  <rcc rId="6655" sId="4">
    <oc r="A98">
      <f>A97+1</f>
    </oc>
    <nc r="A98">
      <f>A97+1</f>
    </nc>
  </rcc>
  <rcc rId="6656" sId="4">
    <oc r="A99">
      <f>A98+1</f>
    </oc>
    <nc r="A99">
      <f>A98+1</f>
    </nc>
  </rcc>
  <rcc rId="6657" sId="4">
    <oc r="A100">
      <f>A99+1</f>
    </oc>
    <nc r="A100">
      <f>A99+1</f>
    </nc>
  </rcc>
  <rcc rId="6658" sId="4">
    <oc r="A101">
      <f>A100+1</f>
    </oc>
    <nc r="A101">
      <f>A100+1</f>
    </nc>
  </rcc>
  <rcc rId="6659" sId="4">
    <oc r="A102">
      <f>A101+1</f>
    </oc>
    <nc r="A102">
      <f>A101+1</f>
    </nc>
  </rcc>
  <rcc rId="6660" sId="4">
    <oc r="A103">
      <f>A107+1</f>
    </oc>
    <nc r="A103">
      <f>A102+1</f>
    </nc>
  </rcc>
  <rcc rId="6661" sId="4">
    <oc r="A104">
      <f>A102+1</f>
    </oc>
    <nc r="A104">
      <f>A103+1</f>
    </nc>
  </rcc>
  <rcc rId="6662" sId="4">
    <oc r="A105">
      <f>A103+1</f>
    </oc>
    <nc r="A105">
      <f>A104+1</f>
    </nc>
  </rcc>
  <rcc rId="6663" sId="4">
    <oc r="A106">
      <f>A104+1</f>
    </oc>
    <nc r="A106">
      <f>A105+1</f>
    </nc>
  </rcc>
  <rcc rId="6664" sId="4">
    <oc r="A107">
      <f>A106+1</f>
    </oc>
    <nc r="A107">
      <f>A106+1</f>
    </nc>
  </rcc>
  <rcc rId="6665" sId="4">
    <oc r="A108">
      <f>A105+1</f>
    </oc>
    <nc r="A108">
      <f>A107+1</f>
    </nc>
  </rcc>
  <rcc rId="6666" sId="4">
    <oc r="A109">
      <f>A108+1</f>
    </oc>
    <nc r="A109">
      <f>A108+1</f>
    </nc>
  </rcc>
  <rcc rId="6667" sId="4">
    <oc r="A110">
      <f>A109+1</f>
    </oc>
    <nc r="A110">
      <f>A109+1</f>
    </nc>
  </rcc>
  <rcc rId="6668" sId="4">
    <oc r="A111">
      <f>A110+1</f>
    </oc>
    <nc r="A111">
      <f>A110+1</f>
    </nc>
  </rcc>
  <rcc rId="6669" sId="4">
    <oc r="A112">
      <f>A111+1</f>
    </oc>
    <nc r="A112">
      <f>A111+1</f>
    </nc>
  </rcc>
  <rcc rId="6670" sId="4">
    <oc r="A113">
      <f>A112+1</f>
    </oc>
    <nc r="A113">
      <f>A112+1</f>
    </nc>
  </rcc>
  <rcc rId="6671" sId="4">
    <oc r="A114">
      <f>A113+1</f>
    </oc>
    <nc r="A114">
      <f>A113+1</f>
    </nc>
  </rcc>
  <rcc rId="6672" sId="4">
    <oc r="A115">
      <f>A114+1</f>
    </oc>
    <nc r="A115">
      <f>A114+1</f>
    </nc>
  </rcc>
  <rcc rId="6673" sId="4">
    <oc r="A116">
      <f>A115+1</f>
    </oc>
    <nc r="A116">
      <f>A115+1</f>
    </nc>
  </rcc>
  <rcc rId="6674" sId="4">
    <oc r="A117">
      <f>A116+1</f>
    </oc>
    <nc r="A117">
      <f>A116+1</f>
    </nc>
  </rcc>
  <rcc rId="6675" sId="4">
    <oc r="A118">
      <f>A117+1</f>
    </oc>
    <nc r="A118">
      <f>A117+1</f>
    </nc>
  </rcc>
  <rcc rId="6676" sId="4">
    <oc r="A119">
      <f>A118+1</f>
    </oc>
    <nc r="A119">
      <f>A118+1</f>
    </nc>
  </rcc>
  <rcc rId="6677" sId="4">
    <oc r="A120">
      <f>A119+1</f>
    </oc>
    <nc r="A120">
      <f>A119+1</f>
    </nc>
  </rcc>
  <rcc rId="6678" sId="4">
    <oc r="A121">
      <f>A120+1</f>
    </oc>
    <nc r="A121">
      <f>A120+1</f>
    </nc>
  </rcc>
  <rcc rId="6679" sId="4">
    <oc r="A122">
      <f>A121+1</f>
    </oc>
    <nc r="A122">
      <f>A121+1</f>
    </nc>
  </rcc>
  <rcc rId="6680" sId="4">
    <oc r="A123">
      <f>A122+1</f>
    </oc>
    <nc r="A123">
      <f>A122+1</f>
    </nc>
  </rcc>
  <rcc rId="6681" sId="4">
    <oc r="A124">
      <f>A123+1</f>
    </oc>
    <nc r="A124">
      <f>A123+1</f>
    </nc>
  </rcc>
  <rcc rId="6682" sId="4">
    <oc r="A125">
      <f>A124+1</f>
    </oc>
    <nc r="A125">
      <f>A124+1</f>
    </nc>
  </rcc>
  <rcc rId="6683" sId="4">
    <oc r="A126">
      <f>A125+1</f>
    </oc>
    <nc r="A126">
      <f>A125+1</f>
    </nc>
  </rcc>
  <rcc rId="6684" sId="4">
    <oc r="A127">
      <f>A126+1</f>
    </oc>
    <nc r="A127">
      <f>A126+1</f>
    </nc>
  </rcc>
  <rcc rId="6685" sId="4">
    <oc r="A128">
      <f>A127+1</f>
    </oc>
    <nc r="A128">
      <f>A127+1</f>
    </nc>
  </rcc>
  <rcc rId="6686" sId="4">
    <oc r="A129">
      <f>A128+1</f>
    </oc>
    <nc r="A129">
      <f>A128+1</f>
    </nc>
  </rcc>
  <rcc rId="6687" sId="4">
    <oc r="A130">
      <f>A129+1</f>
    </oc>
    <nc r="A130">
      <f>A129+1</f>
    </nc>
  </rcc>
  <rcc rId="6688" sId="4">
    <oc r="A131">
      <f>A130+1</f>
    </oc>
    <nc r="A131">
      <f>A130+1</f>
    </nc>
  </rcc>
  <rcc rId="6689" sId="4">
    <oc r="A132">
      <f>A131+1</f>
    </oc>
    <nc r="A132">
      <f>A131+1</f>
    </nc>
  </rcc>
  <rcc rId="6690" sId="4">
    <oc r="A133">
      <f>A132+1</f>
    </oc>
    <nc r="A133">
      <f>A132+1</f>
    </nc>
  </rcc>
  <rcc rId="6691" sId="4">
    <oc r="A134">
      <f>A133+1</f>
    </oc>
    <nc r="A134">
      <f>A133+1</f>
    </nc>
  </rcc>
  <rcc rId="6692" sId="4">
    <oc r="A135">
      <f>A134+1</f>
    </oc>
    <nc r="A135">
      <f>A134+1</f>
    </nc>
  </rcc>
  <rcc rId="6693" sId="4">
    <oc r="A136">
      <f>A135+1</f>
    </oc>
    <nc r="A136">
      <f>A135+1</f>
    </nc>
  </rcc>
  <rcc rId="6694" sId="4">
    <oc r="A137">
      <f>A136+1</f>
    </oc>
    <nc r="A137">
      <f>A136+1</f>
    </nc>
  </rcc>
  <rcc rId="6695" sId="4">
    <oc r="A138">
      <f>A137+1</f>
    </oc>
    <nc r="A138">
      <f>A137+1</f>
    </nc>
  </rcc>
  <rcc rId="6696" sId="4">
    <oc r="A139">
      <f>A138+1</f>
    </oc>
    <nc r="A139">
      <f>A138+1</f>
    </nc>
  </rcc>
  <rcc rId="6697" sId="4">
    <oc r="A140">
      <f>A139+1</f>
    </oc>
    <nc r="A140">
      <f>A139+1</f>
    </nc>
  </rcc>
  <rcc rId="6698" sId="4">
    <oc r="A141">
      <f>A140+1</f>
    </oc>
    <nc r="A141">
      <f>A140+1</f>
    </nc>
  </rcc>
  <rcc rId="6699" sId="4">
    <oc r="A142">
      <f>A141+1</f>
    </oc>
    <nc r="A142">
      <f>A141+1</f>
    </nc>
  </rcc>
  <rcc rId="6700" sId="4">
    <oc r="A143">
      <f>A142+1</f>
    </oc>
    <nc r="A143">
      <f>A142+1</f>
    </nc>
  </rcc>
  <rcc rId="6701" sId="4">
    <oc r="A144">
      <f>A143+1</f>
    </oc>
    <nc r="A144">
      <f>A143+1</f>
    </nc>
  </rcc>
  <rcc rId="6702" sId="4">
    <oc r="A145">
      <f>A144+1</f>
    </oc>
    <nc r="A145">
      <f>A144+1</f>
    </nc>
  </rcc>
  <rcc rId="6703" sId="4">
    <oc r="A146">
      <f>A145+1</f>
    </oc>
    <nc r="A146">
      <f>A145+1</f>
    </nc>
  </rcc>
  <rcc rId="6704" sId="4">
    <oc r="A147">
      <f>A146+1</f>
    </oc>
    <nc r="A147">
      <f>A146+1</f>
    </nc>
  </rcc>
  <rcc rId="6705" sId="4">
    <oc r="A148">
      <f>A147+1</f>
    </oc>
    <nc r="A148">
      <f>A147+1</f>
    </nc>
  </rcc>
  <rcc rId="6706" sId="4">
    <oc r="A149">
      <f>A148+1</f>
    </oc>
    <nc r="A149">
      <f>A148+1</f>
    </nc>
  </rcc>
  <rcc rId="6707" sId="4">
    <oc r="A150">
      <f>A149+1</f>
    </oc>
    <nc r="A150">
      <f>A149+1</f>
    </nc>
  </rcc>
  <rcc rId="6708" sId="4">
    <oc r="A151">
      <f>A150+1</f>
    </oc>
    <nc r="A151">
      <f>A150+1</f>
    </nc>
  </rcc>
  <rcc rId="6709" sId="4">
    <oc r="A152">
      <f>A151+1</f>
    </oc>
    <nc r="A152">
      <f>A151+1</f>
    </nc>
  </rcc>
  <rcc rId="6710" sId="4">
    <oc r="A153">
      <f>A152+1</f>
    </oc>
    <nc r="A153">
      <f>A152+1</f>
    </nc>
  </rcc>
  <rcc rId="6711" sId="4">
    <oc r="A154">
      <f>A153+1</f>
    </oc>
    <nc r="A154">
      <f>A153+1</f>
    </nc>
  </rcc>
  <rcc rId="6712" sId="4">
    <oc r="A155">
      <f>A154+1</f>
    </oc>
    <nc r="A155">
      <f>A154+1</f>
    </nc>
  </rcc>
  <rcc rId="6713" sId="4">
    <oc r="A156">
      <f>A155+1</f>
    </oc>
    <nc r="A156">
      <f>A155+1</f>
    </nc>
  </rcc>
  <rcc rId="6714" sId="4">
    <oc r="A157">
      <f>A156+1</f>
    </oc>
    <nc r="A157">
      <f>A156+1</f>
    </nc>
  </rcc>
  <rcc rId="6715" sId="4">
    <oc r="A158">
      <f>A157+1</f>
    </oc>
    <nc r="A158">
      <f>A157+1</f>
    </nc>
  </rcc>
  <rcc rId="6716" sId="4">
    <oc r="A159">
      <f>A158+1</f>
    </oc>
    <nc r="A159">
      <f>A158+1</f>
    </nc>
  </rcc>
  <rcc rId="6717" sId="4">
    <oc r="A160">
      <f>A159+1</f>
    </oc>
    <nc r="A160">
      <f>A159+1</f>
    </nc>
  </rcc>
  <rcc rId="6718" sId="4">
    <oc r="A161">
      <f>A160+1</f>
    </oc>
    <nc r="A161">
      <f>A160+1</f>
    </nc>
  </rcc>
  <rcc rId="6719" sId="4">
    <oc r="A162">
      <f>A161+1</f>
    </oc>
    <nc r="A162">
      <f>A161+1</f>
    </nc>
  </rcc>
  <rcc rId="6720" sId="4">
    <oc r="A163">
      <f>A162+1</f>
    </oc>
    <nc r="A163">
      <f>A162+1</f>
    </nc>
  </rcc>
  <rcc rId="6721" sId="4">
    <oc r="A164">
      <f>A163+1</f>
    </oc>
    <nc r="A164">
      <f>A163+1</f>
    </nc>
  </rcc>
  <rcc rId="6722" sId="4">
    <oc r="A165">
      <f>A164+1</f>
    </oc>
    <nc r="A165">
      <f>A164+1</f>
    </nc>
  </rcc>
  <rcc rId="6723" sId="4">
    <oc r="A166">
      <f>A165+1</f>
    </oc>
    <nc r="A166">
      <f>A165+1</f>
    </nc>
  </rcc>
  <rcc rId="6724" sId="4">
    <oc r="A167">
      <f>A166+1</f>
    </oc>
    <nc r="A167">
      <f>A166+1</f>
    </nc>
  </rcc>
  <rcc rId="6725" sId="4">
    <oc r="A168">
      <f>A167+1</f>
    </oc>
    <nc r="A168">
      <f>A167+1</f>
    </nc>
  </rcc>
  <rcc rId="6726" sId="4">
    <oc r="A169">
      <f>A168+1</f>
    </oc>
    <nc r="A169">
      <f>A168+1</f>
    </nc>
  </rcc>
  <rcc rId="6727" sId="4">
    <oc r="A170">
      <f>A169+1</f>
    </oc>
    <nc r="A170">
      <f>A169+1</f>
    </nc>
  </rcc>
  <rcc rId="6728" sId="4">
    <oc r="A171">
      <f>A170+1</f>
    </oc>
    <nc r="A171">
      <f>A170+1</f>
    </nc>
  </rcc>
  <rcc rId="6729" sId="4">
    <oc r="A172">
      <f>A171+1</f>
    </oc>
    <nc r="A172">
      <f>A171+1</f>
    </nc>
  </rcc>
  <rcc rId="6730" sId="4">
    <oc r="A173">
      <f>A172+1</f>
    </oc>
    <nc r="A173">
      <f>A172+1</f>
    </nc>
  </rcc>
  <rcc rId="6731" sId="4">
    <oc r="A174">
      <f>A173+1</f>
    </oc>
    <nc r="A174">
      <f>A173+1</f>
    </nc>
  </rcc>
  <rcc rId="6732" sId="4">
    <oc r="A175">
      <f>A174+1</f>
    </oc>
    <nc r="A175">
      <f>A174+1</f>
    </nc>
  </rcc>
  <rcc rId="6733" sId="4">
    <oc r="A176">
      <f>A175+1</f>
    </oc>
    <nc r="A176">
      <f>A175+1</f>
    </nc>
  </rcc>
  <rcc rId="6734" sId="4">
    <oc r="A177">
      <f>A176+1</f>
    </oc>
    <nc r="A177">
      <f>A176+1</f>
    </nc>
  </rcc>
  <rcc rId="6735" sId="4">
    <oc r="A178">
      <f>A177+1</f>
    </oc>
    <nc r="A178">
      <f>A177+1</f>
    </nc>
  </rcc>
  <rcc rId="6736" sId="4">
    <oc r="A179">
      <f>A178+1</f>
    </oc>
    <nc r="A179">
      <f>A178+1</f>
    </nc>
  </rcc>
  <rcc rId="6737" sId="4">
    <oc r="A180">
      <f>A179+1</f>
    </oc>
    <nc r="A180">
      <f>A179+1</f>
    </nc>
  </rcc>
  <rcc rId="6738" sId="4">
    <oc r="A181">
      <f>A180+1</f>
    </oc>
    <nc r="A181">
      <f>A180+1</f>
    </nc>
  </rcc>
  <rcc rId="6739" sId="4">
    <oc r="A182">
      <f>A181+1</f>
    </oc>
    <nc r="A182">
      <f>A181+1</f>
    </nc>
  </rcc>
  <rcc rId="6740" sId="4">
    <oc r="A183">
      <f>A182+1</f>
    </oc>
    <nc r="A183">
      <f>A182+1</f>
    </nc>
  </rcc>
  <rcc rId="6741" sId="4">
    <oc r="A184">
      <f>A183+1</f>
    </oc>
    <nc r="A184">
      <f>A183+1</f>
    </nc>
  </rcc>
  <rcc rId="6742" sId="4">
    <oc r="A185">
      <f>A184+1</f>
    </oc>
    <nc r="A185">
      <f>A184+1</f>
    </nc>
  </rcc>
  <rcc rId="6743" sId="4">
    <oc r="A186">
      <f>A185+1</f>
    </oc>
    <nc r="A186">
      <f>A185+1</f>
    </nc>
  </rcc>
  <rcc rId="6744" sId="4">
    <oc r="A187">
      <f>A186+1</f>
    </oc>
    <nc r="A187">
      <f>A186+1</f>
    </nc>
  </rcc>
  <rcc rId="6745" sId="4">
    <oc r="A188">
      <f>A187+1</f>
    </oc>
    <nc r="A188">
      <f>A187+1</f>
    </nc>
  </rcc>
  <rcc rId="6746" sId="4">
    <oc r="A189">
      <f>A188+1</f>
    </oc>
    <nc r="A189">
      <f>A188+1</f>
    </nc>
  </rcc>
  <rcc rId="6747" sId="4">
    <oc r="A190">
      <f>A189+1</f>
    </oc>
    <nc r="A190">
      <f>A189+1</f>
    </nc>
  </rcc>
  <rcc rId="6748" sId="4">
    <oc r="A191">
      <f>A190+1</f>
    </oc>
    <nc r="A191">
      <f>A190+1</f>
    </nc>
  </rcc>
  <rcc rId="6749" sId="4">
    <oc r="A192">
      <f>A191+1</f>
    </oc>
    <nc r="A192">
      <f>A191+1</f>
    </nc>
  </rcc>
  <rcc rId="6750" sId="4">
    <oc r="A193">
      <f>A192+1</f>
    </oc>
    <nc r="A193">
      <f>A192+1</f>
    </nc>
  </rcc>
  <rcc rId="6751" sId="4">
    <oc r="A194">
      <f>A193+1</f>
    </oc>
    <nc r="A194">
      <f>A193+1</f>
    </nc>
  </rcc>
  <rcc rId="6752" sId="4">
    <oc r="A195">
      <f>A194+1</f>
    </oc>
    <nc r="A195">
      <f>A194+1</f>
    </nc>
  </rcc>
  <rcc rId="6753" sId="4">
    <oc r="A196">
      <f>A195+1</f>
    </oc>
    <nc r="A196">
      <f>A195+1</f>
    </nc>
  </rcc>
  <rcc rId="6754" sId="4">
    <oc r="A197">
      <f>A196+1</f>
    </oc>
    <nc r="A197">
      <f>A196+1</f>
    </nc>
  </rcc>
  <rcc rId="6755" sId="4">
    <oc r="A198">
      <f>A197+1</f>
    </oc>
    <nc r="A198">
      <f>A197+1</f>
    </nc>
  </rcc>
  <rcc rId="6756" sId="4">
    <oc r="A199">
      <f>A198+1</f>
    </oc>
    <nc r="A199">
      <f>A198+1</f>
    </nc>
  </rcc>
  <rcc rId="6757" sId="4">
    <oc r="A200">
      <f>A199+1</f>
    </oc>
    <nc r="A200">
      <f>A199+1</f>
    </nc>
  </rcc>
  <rcc rId="6758" sId="4">
    <oc r="A201">
      <f>A200+1</f>
    </oc>
    <nc r="A201">
      <f>A200+1</f>
    </nc>
  </rcc>
  <rcc rId="6759" sId="4">
    <oc r="A202">
      <f>A201+1</f>
    </oc>
    <nc r="A202">
      <f>A201+1</f>
    </nc>
  </rcc>
  <rcc rId="6760" sId="4">
    <oc r="A203">
      <f>A202+1</f>
    </oc>
    <nc r="A203">
      <f>A202+1</f>
    </nc>
  </rcc>
  <rcc rId="6761" sId="4">
    <oc r="A204">
      <f>A203+1</f>
    </oc>
    <nc r="A204">
      <f>A203+1</f>
    </nc>
  </rcc>
  <rcc rId="6762" sId="4">
    <oc r="A205">
      <f>A204+1</f>
    </oc>
    <nc r="A205">
      <f>A204+1</f>
    </nc>
  </rcc>
  <rcc rId="6763" sId="4">
    <oc r="A206">
      <f>A205+1</f>
    </oc>
    <nc r="A206">
      <f>A205+1</f>
    </nc>
  </rcc>
  <rcc rId="6764" sId="4">
    <oc r="A207">
      <f>A206+1</f>
    </oc>
    <nc r="A207">
      <f>A206+1</f>
    </nc>
  </rcc>
  <rcc rId="6765" sId="4">
    <oc r="A208">
      <f>A207+1</f>
    </oc>
    <nc r="A208">
      <f>A207+1</f>
    </nc>
  </rcc>
  <rcc rId="6766" sId="4">
    <oc r="A209">
      <f>A208+1</f>
    </oc>
    <nc r="A209">
      <f>A208+1</f>
    </nc>
  </rcc>
  <rcc rId="6767" sId="4">
    <oc r="A210">
      <f>A209+1</f>
    </oc>
    <nc r="A210">
      <f>A209+1</f>
    </nc>
  </rcc>
  <rcc rId="6768" sId="4">
    <oc r="A211">
      <f>A210+1</f>
    </oc>
    <nc r="A211">
      <f>A210+1</f>
    </nc>
  </rcc>
  <rcc rId="6769" sId="4">
    <oc r="A212">
      <f>A211+1</f>
    </oc>
    <nc r="A212">
      <f>A211+1</f>
    </nc>
  </rcc>
  <rcc rId="6770" sId="4">
    <oc r="A213">
      <f>A212+1</f>
    </oc>
    <nc r="A213">
      <f>A212+1</f>
    </nc>
  </rcc>
  <rcc rId="6771" sId="4">
    <oc r="A214">
      <f>A213+1</f>
    </oc>
    <nc r="A214">
      <f>A213+1</f>
    </nc>
  </rcc>
  <rcc rId="6772" sId="4">
    <oc r="A215">
      <f>A214+1</f>
    </oc>
    <nc r="A215">
      <f>A214+1</f>
    </nc>
  </rcc>
  <rcc rId="6773" sId="4">
    <oc r="A216">
      <f>A215+1</f>
    </oc>
    <nc r="A216">
      <f>A215+1</f>
    </nc>
  </rcc>
  <rcc rId="6774" sId="4">
    <oc r="A217">
      <f>A216+1</f>
    </oc>
    <nc r="A217">
      <f>A216+1</f>
    </nc>
  </rcc>
  <rcc rId="6775" sId="4">
    <oc r="A218">
      <f>A217+1</f>
    </oc>
    <nc r="A218">
      <f>A217+1</f>
    </nc>
  </rcc>
  <rcc rId="6776" sId="4">
    <oc r="A219">
      <f>A218+1</f>
    </oc>
    <nc r="A219">
      <f>A218+1</f>
    </nc>
  </rcc>
  <rcc rId="6777" sId="4">
    <oc r="A220">
      <f>A219+1</f>
    </oc>
    <nc r="A220">
      <f>A219+1</f>
    </nc>
  </rcc>
  <rcc rId="6778" sId="4">
    <oc r="A221">
      <f>A220+1</f>
    </oc>
    <nc r="A221">
      <f>A220+1</f>
    </nc>
  </rcc>
  <rcc rId="6779" sId="4">
    <oc r="A222">
      <f>A221+1</f>
    </oc>
    <nc r="A222">
      <f>A221+1</f>
    </nc>
  </rcc>
  <rcc rId="6780" sId="4">
    <oc r="A223">
      <f>A222+1</f>
    </oc>
    <nc r="A223">
      <f>A222+1</f>
    </nc>
  </rcc>
  <rcc rId="6781" sId="4">
    <oc r="A224">
      <f>A223+1</f>
    </oc>
    <nc r="A224">
      <f>A223+1</f>
    </nc>
  </rcc>
  <rcc rId="6782" sId="4">
    <oc r="A225">
      <f>A224+1</f>
    </oc>
    <nc r="A225">
      <f>A224+1</f>
    </nc>
  </rcc>
  <rcc rId="6783" sId="4">
    <oc r="A226">
      <f>A225+1</f>
    </oc>
    <nc r="A226">
      <f>A225+1</f>
    </nc>
  </rcc>
  <rcc rId="6784" sId="4">
    <oc r="A227">
      <f>A226+1</f>
    </oc>
    <nc r="A227">
      <f>A226+1</f>
    </nc>
  </rcc>
  <rcc rId="6785" sId="4">
    <oc r="A228">
      <f>A227+1</f>
    </oc>
    <nc r="A228">
      <f>A227+1</f>
    </nc>
  </rcc>
  <rcc rId="6786" sId="4">
    <oc r="A229">
      <f>A228+1</f>
    </oc>
    <nc r="A229">
      <f>A228+1</f>
    </nc>
  </rcc>
  <rcc rId="6787" sId="4">
    <oc r="A230">
      <f>A229+1</f>
    </oc>
    <nc r="A230">
      <f>A229+1</f>
    </nc>
  </rcc>
  <rcc rId="6788" sId="4">
    <oc r="A231">
      <f>A230+1</f>
    </oc>
    <nc r="A231">
      <f>A230+1</f>
    </nc>
  </rcc>
  <rcc rId="6789" sId="4">
    <oc r="A232">
      <f>A231+1</f>
    </oc>
    <nc r="A232">
      <f>A231+1</f>
    </nc>
  </rcc>
  <rcc rId="6790" sId="4">
    <oc r="A233">
      <f>A232+1</f>
    </oc>
    <nc r="A233">
      <f>A232+1</f>
    </nc>
  </rcc>
  <rcc rId="6791" sId="4">
    <oc r="A234">
      <f>A233+1</f>
    </oc>
    <nc r="A234">
      <f>A233+1</f>
    </nc>
  </rcc>
  <rcc rId="6792" sId="4">
    <oc r="A235">
      <f>A234+1</f>
    </oc>
    <nc r="A235">
      <f>A234+1</f>
    </nc>
  </rcc>
  <rcc rId="6793" sId="4">
    <oc r="A236">
      <f>A235+1</f>
    </oc>
    <nc r="A236">
      <f>A235+1</f>
    </nc>
  </rcc>
  <rcc rId="6794" sId="4">
    <oc r="A237">
      <f>A236+1</f>
    </oc>
    <nc r="A237">
      <f>A236+1</f>
    </nc>
  </rcc>
  <rcc rId="6795" sId="4">
    <oc r="A238">
      <f>A237+1</f>
    </oc>
    <nc r="A238">
      <f>A237+1</f>
    </nc>
  </rcc>
  <rcc rId="6796" sId="4">
    <oc r="A239">
      <f>A238+1</f>
    </oc>
    <nc r="A239">
      <f>A238+1</f>
    </nc>
  </rcc>
  <rcc rId="6797" sId="4">
    <oc r="A240">
      <f>A239+1</f>
    </oc>
    <nc r="A240">
      <f>A239+1</f>
    </nc>
  </rcc>
  <rcc rId="6798" sId="4">
    <oc r="A241">
      <f>A240+1</f>
    </oc>
    <nc r="A241">
      <f>A240+1</f>
    </nc>
  </rcc>
  <rcc rId="6799" sId="4">
    <oc r="A242">
      <f>A241+1</f>
    </oc>
    <nc r="A242">
      <f>A241+1</f>
    </nc>
  </rcc>
  <rcc rId="6800" sId="4">
    <oc r="A243">
      <f>A242+1</f>
    </oc>
    <nc r="A243">
      <f>A242+1</f>
    </nc>
  </rcc>
  <rcc rId="6801" sId="4">
    <oc r="A244">
      <f>A243+1</f>
    </oc>
    <nc r="A244">
      <f>A243+1</f>
    </nc>
  </rcc>
  <rcc rId="6802" sId="4">
    <oc r="A245">
      <f>A244+1</f>
    </oc>
    <nc r="A245">
      <f>A244+1</f>
    </nc>
  </rcc>
  <rcc rId="6803" sId="4">
    <oc r="A246">
      <f>A245+1</f>
    </oc>
    <nc r="A246">
      <f>A245+1</f>
    </nc>
  </rcc>
  <rcc rId="6804" sId="4">
    <oc r="A247">
      <f>A246+1</f>
    </oc>
    <nc r="A247">
      <f>A246+1</f>
    </nc>
  </rcc>
  <rcc rId="6805" sId="4">
    <oc r="A248">
      <f>A247+1</f>
    </oc>
    <nc r="A248">
      <f>A247+1</f>
    </nc>
  </rcc>
  <rcc rId="6806" sId="4">
    <oc r="A249">
      <f>A248+1</f>
    </oc>
    <nc r="A249">
      <f>A248+1</f>
    </nc>
  </rcc>
  <rcc rId="6807" sId="4">
    <oc r="A250">
      <f>A249+1</f>
    </oc>
    <nc r="A250">
      <f>A249+1</f>
    </nc>
  </rcc>
  <rcc rId="6808" sId="4">
    <oc r="A251">
      <f>A250+1</f>
    </oc>
    <nc r="A251">
      <f>A250+1</f>
    </nc>
  </rcc>
  <rcc rId="6809" sId="4">
    <oc r="A252">
      <f>A251+1</f>
    </oc>
    <nc r="A252">
      <f>A251+1</f>
    </nc>
  </rcc>
  <rcc rId="6810" sId="4">
    <oc r="A253">
      <f>A252+1</f>
    </oc>
    <nc r="A253">
      <f>A252+1</f>
    </nc>
  </rcc>
  <rcc rId="6811" sId="4">
    <oc r="A254">
      <f>A253+1</f>
    </oc>
    <nc r="A254">
      <f>A253+1</f>
    </nc>
  </rcc>
  <rcc rId="6812" sId="4">
    <oc r="A255">
      <f>A254+1</f>
    </oc>
    <nc r="A255">
      <f>A254+1</f>
    </nc>
  </rcc>
  <rcc rId="6813" sId="4">
    <oc r="A256">
      <f>A255+1</f>
    </oc>
    <nc r="A256">
      <f>A255+1</f>
    </nc>
  </rcc>
  <rcc rId="6814" sId="4">
    <oc r="A257">
      <f>A256+1</f>
    </oc>
    <nc r="A257">
      <f>A256+1</f>
    </nc>
  </rcc>
  <rcc rId="6815" sId="4">
    <oc r="A258">
      <f>A257+1</f>
    </oc>
    <nc r="A258">
      <f>A257+1</f>
    </nc>
  </rcc>
  <rcc rId="6816" sId="4">
    <oc r="A259">
      <f>A258+1</f>
    </oc>
    <nc r="A259">
      <f>A258+1</f>
    </nc>
  </rcc>
  <rcc rId="6817" sId="4">
    <oc r="A260">
      <f>A259+1</f>
    </oc>
    <nc r="A260">
      <f>A259+1</f>
    </nc>
  </rcc>
  <rcc rId="6818" sId="4">
    <oc r="A261">
      <f>A260+1</f>
    </oc>
    <nc r="A261">
      <f>A260+1</f>
    </nc>
  </rcc>
  <rcc rId="6819" sId="4">
    <oc r="A262">
      <f>A261+1</f>
    </oc>
    <nc r="A262">
      <f>A261+1</f>
    </nc>
  </rcc>
  <rcc rId="6820" sId="4">
    <oc r="A263">
      <f>A262+1</f>
    </oc>
    <nc r="A263">
      <f>A262+1</f>
    </nc>
  </rcc>
  <rcc rId="6821" sId="4">
    <oc r="A264">
      <f>A263+1</f>
    </oc>
    <nc r="A264">
      <f>A263+1</f>
    </nc>
  </rcc>
  <rcc rId="6822" sId="4">
    <oc r="A265">
      <f>A264+1</f>
    </oc>
    <nc r="A265">
      <f>A264+1</f>
    </nc>
  </rcc>
  <rcc rId="6823" sId="4">
    <oc r="A266">
      <f>A265+1</f>
    </oc>
    <nc r="A266">
      <f>A265+1</f>
    </nc>
  </rcc>
  <rcc rId="6824" sId="4">
    <oc r="A267">
      <f>A266+1</f>
    </oc>
    <nc r="A267">
      <f>A266+1</f>
    </nc>
  </rcc>
  <rcc rId="6825" sId="4">
    <oc r="A268">
      <f>A267+1</f>
    </oc>
    <nc r="A268">
      <f>A267+1</f>
    </nc>
  </rcc>
  <rcc rId="6826" sId="4">
    <oc r="A269">
      <f>A268+1</f>
    </oc>
    <nc r="A269">
      <f>A268+1</f>
    </nc>
  </rcc>
  <rcc rId="6827" sId="4">
    <oc r="A270">
      <f>A269+1</f>
    </oc>
    <nc r="A270">
      <f>A269+1</f>
    </nc>
  </rcc>
  <rcc rId="6828" sId="4">
    <oc r="A271">
      <f>A270+1</f>
    </oc>
    <nc r="A271">
      <f>A270+1</f>
    </nc>
  </rcc>
  <rcc rId="6829" sId="4">
    <oc r="A272">
      <f>A271+1</f>
    </oc>
    <nc r="A272">
      <f>A271+1</f>
    </nc>
  </rcc>
  <rcc rId="6830" sId="4">
    <oc r="A273">
      <f>A272+1</f>
    </oc>
    <nc r="A273">
      <f>A272+1</f>
    </nc>
  </rcc>
  <rcc rId="6831" sId="4">
    <oc r="A274">
      <f>A273+1</f>
    </oc>
    <nc r="A274">
      <f>A273+1</f>
    </nc>
  </rcc>
  <rcc rId="6832" sId="4">
    <oc r="A275">
      <f>A274+1</f>
    </oc>
    <nc r="A275">
      <f>A274+1</f>
    </nc>
  </rcc>
  <rcc rId="6833" sId="4">
    <oc r="A276">
      <f>A275+1</f>
    </oc>
    <nc r="A276">
      <f>A275+1</f>
    </nc>
  </rcc>
  <rcc rId="6834" sId="4">
    <oc r="A277">
      <f>A276+1</f>
    </oc>
    <nc r="A277">
      <f>A276+1</f>
    </nc>
  </rcc>
  <rcc rId="6835" sId="4">
    <oc r="A278">
      <f>A277+1</f>
    </oc>
    <nc r="A278">
      <f>A277+1</f>
    </nc>
  </rcc>
  <rcc rId="6836" sId="4">
    <oc r="A279">
      <f>A278+1</f>
    </oc>
    <nc r="A279">
      <f>A278+1</f>
    </nc>
  </rcc>
  <rcc rId="6837" sId="4">
    <oc r="A280">
      <f>A279+1</f>
    </oc>
    <nc r="A280">
      <f>A279+1</f>
    </nc>
  </rcc>
  <rcc rId="6838" sId="4">
    <oc r="A281">
      <f>A280+1</f>
    </oc>
    <nc r="A281">
      <f>A280+1</f>
    </nc>
  </rcc>
  <rcc rId="6839" sId="4">
    <oc r="A282">
      <f>A281+1</f>
    </oc>
    <nc r="A282">
      <f>A281+1</f>
    </nc>
  </rcc>
  <rcc rId="6840" sId="4">
    <oc r="A283">
      <f>A282+1</f>
    </oc>
    <nc r="A283">
      <f>A282+1</f>
    </nc>
  </rcc>
  <rcc rId="6841" sId="4">
    <oc r="A284">
      <f>A283+1</f>
    </oc>
    <nc r="A284">
      <f>A283+1</f>
    </nc>
  </rcc>
  <rcc rId="6842" sId="4">
    <oc r="A285">
      <f>A284+1</f>
    </oc>
    <nc r="A285">
      <f>A284+1</f>
    </nc>
  </rcc>
  <rcc rId="6843" sId="4">
    <oc r="A286">
      <f>A285+1</f>
    </oc>
    <nc r="A286">
      <f>A285+1</f>
    </nc>
  </rcc>
  <rcc rId="6844" sId="4">
    <oc r="A287">
      <f>A286+1</f>
    </oc>
    <nc r="A287">
      <f>A286+1</f>
    </nc>
  </rcc>
  <rcc rId="6845" sId="4">
    <oc r="A288">
      <f>A287+1</f>
    </oc>
    <nc r="A288">
      <f>A287+1</f>
    </nc>
  </rcc>
  <rcc rId="6846" sId="4">
    <oc r="A289">
      <f>A288+1</f>
    </oc>
    <nc r="A289">
      <f>A288+1</f>
    </nc>
  </rcc>
  <rcc rId="6847" sId="4">
    <oc r="A290">
      <f>A289+1</f>
    </oc>
    <nc r="A290">
      <f>A289+1</f>
    </nc>
  </rcc>
  <rcc rId="6848" sId="4">
    <oc r="A291">
      <f>A290+1</f>
    </oc>
    <nc r="A291">
      <f>A290+1</f>
    </nc>
  </rcc>
  <rcc rId="6849" sId="4">
    <oc r="A292">
      <f>A291+1</f>
    </oc>
    <nc r="A292">
      <f>A291+1</f>
    </nc>
  </rcc>
  <rcc rId="6850" sId="4">
    <oc r="A293">
      <f>A292+1</f>
    </oc>
    <nc r="A293">
      <f>A292+1</f>
    </nc>
  </rcc>
  <rcc rId="6851" sId="4">
    <oc r="A294">
      <f>A293+1</f>
    </oc>
    <nc r="A294">
      <f>A293+1</f>
    </nc>
  </rcc>
  <rcc rId="6852" sId="4">
    <oc r="A295">
      <f>A294+1</f>
    </oc>
    <nc r="A295">
      <f>A294+1</f>
    </nc>
  </rcc>
  <rcc rId="6853" sId="4">
    <oc r="A296">
      <f>A295+1</f>
    </oc>
    <nc r="A296">
      <f>A295+1</f>
    </nc>
  </rcc>
  <rcc rId="6854" sId="4">
    <oc r="A297">
      <f>A296+1</f>
    </oc>
    <nc r="A297">
      <f>A296+1</f>
    </nc>
  </rcc>
  <rcc rId="6855" sId="4">
    <oc r="A298">
      <f>A297+1</f>
    </oc>
    <nc r="A298">
      <f>A297+1</f>
    </nc>
  </rcc>
  <rcc rId="6856" sId="4">
    <oc r="A299">
      <f>A298+1</f>
    </oc>
    <nc r="A299">
      <f>A298+1</f>
    </nc>
  </rcc>
  <rcc rId="6857" sId="4">
    <oc r="A300">
      <f>A299+1</f>
    </oc>
    <nc r="A300">
      <f>A299+1</f>
    </nc>
  </rcc>
  <rcc rId="6858" sId="4">
    <oc r="A301">
      <f>A300+1</f>
    </oc>
    <nc r="A301">
      <f>A300+1</f>
    </nc>
  </rcc>
  <rcc rId="6859" sId="4">
    <oc r="A302">
      <f>A301+1</f>
    </oc>
    <nc r="A302">
      <f>A301+1</f>
    </nc>
  </rcc>
  <rcc rId="6860" sId="4">
    <oc r="A303">
      <f>A302+1</f>
    </oc>
    <nc r="A303">
      <f>A302+1</f>
    </nc>
  </rcc>
  <rcc rId="6861" sId="4">
    <oc r="A304">
      <f>A303+1</f>
    </oc>
    <nc r="A304">
      <f>A303+1</f>
    </nc>
  </rcc>
  <rcc rId="6862" sId="4">
    <oc r="A305">
      <f>A304+1</f>
    </oc>
    <nc r="A305">
      <f>A304+1</f>
    </nc>
  </rcc>
  <rcc rId="6863" sId="4">
    <oc r="A306">
      <f>A305+1</f>
    </oc>
    <nc r="A306">
      <f>A305+1</f>
    </nc>
  </rcc>
  <rcc rId="6864" sId="4">
    <oc r="A307">
      <f>A306+1</f>
    </oc>
    <nc r="A307">
      <f>A306+1</f>
    </nc>
  </rcc>
  <rcc rId="6865" sId="4">
    <oc r="A308">
      <f>A307+1</f>
    </oc>
    <nc r="A308">
      <f>A307+1</f>
    </nc>
  </rcc>
  <rcc rId="6866" sId="4">
    <oc r="A309">
      <f>A308+1</f>
    </oc>
    <nc r="A309">
      <f>A308+1</f>
    </nc>
  </rcc>
  <rcc rId="6867" sId="4">
    <oc r="A310">
      <f>A309+1</f>
    </oc>
    <nc r="A310">
      <f>A309+1</f>
    </nc>
  </rcc>
  <rcc rId="6868" sId="4">
    <oc r="A311">
      <f>A310+1</f>
    </oc>
    <nc r="A311">
      <f>A310+1</f>
    </nc>
  </rcc>
  <rcc rId="6869" sId="4">
    <oc r="A312">
      <f>A311+1</f>
    </oc>
    <nc r="A312">
      <f>A311+1</f>
    </nc>
  </rcc>
  <rcc rId="6870" sId="4">
    <oc r="A313">
      <f>A312+1</f>
    </oc>
    <nc r="A313">
      <f>A312+1</f>
    </nc>
  </rcc>
  <rcc rId="6871" sId="4">
    <oc r="A314">
      <f>A313+1</f>
    </oc>
    <nc r="A314">
      <f>A313+1</f>
    </nc>
  </rcc>
  <rcc rId="6872" sId="4">
    <oc r="A315">
      <f>A314+1</f>
    </oc>
    <nc r="A315">
      <f>A314+1</f>
    </nc>
  </rcc>
  <rcc rId="6873" sId="4">
    <oc r="A316">
      <f>A315+1</f>
    </oc>
    <nc r="A316">
      <f>A315+1</f>
    </nc>
  </rcc>
  <rcc rId="6874" sId="4">
    <oc r="A317">
      <f>A316+1</f>
    </oc>
    <nc r="A317">
      <f>A316+1</f>
    </nc>
  </rcc>
  <rcc rId="6875" sId="4">
    <oc r="A318">
      <f>A317+1</f>
    </oc>
    <nc r="A318">
      <f>A317+1</f>
    </nc>
  </rcc>
  <rcc rId="6876" sId="4">
    <oc r="A319">
      <f>A318+1</f>
    </oc>
    <nc r="A319">
      <f>A318+1</f>
    </nc>
  </rcc>
  <rcc rId="6877" sId="4">
    <oc r="A320">
      <f>A319+1</f>
    </oc>
    <nc r="A320">
      <f>A319+1</f>
    </nc>
  </rcc>
  <rcc rId="6878" sId="4">
    <oc r="A321">
      <f>A320+1</f>
    </oc>
    <nc r="A321">
      <f>A320+1</f>
    </nc>
  </rcc>
  <rcc rId="6879" sId="4">
    <oc r="A322">
      <f>A321+1</f>
    </oc>
    <nc r="A322">
      <f>A321+1</f>
    </nc>
  </rcc>
  <rcc rId="6880" sId="4">
    <oc r="A323">
      <f>A322+1</f>
    </oc>
    <nc r="A323">
      <f>A322+1</f>
    </nc>
  </rcc>
  <rcc rId="6881" sId="4">
    <oc r="A324">
      <f>A323+1</f>
    </oc>
    <nc r="A324">
      <f>A323+1</f>
    </nc>
  </rcc>
  <rcc rId="6882" sId="4">
    <oc r="A325">
      <f>A324+1</f>
    </oc>
    <nc r="A325">
      <f>A324+1</f>
    </nc>
  </rcc>
  <rcc rId="6883" sId="4">
    <oc r="A326">
      <f>A325+1</f>
    </oc>
    <nc r="A326">
      <f>A325+1</f>
    </nc>
  </rcc>
  <rcc rId="6884" sId="4">
    <oc r="A327">
      <f>A326+1</f>
    </oc>
    <nc r="A327">
      <f>A326+1</f>
    </nc>
  </rcc>
  <rcc rId="6885" sId="4">
    <oc r="A328">
      <f>A327+1</f>
    </oc>
    <nc r="A328">
      <f>A327+1</f>
    </nc>
  </rcc>
  <rcc rId="6886" sId="4">
    <oc r="A329">
      <f>A328+1</f>
    </oc>
    <nc r="A329">
      <f>A328+1</f>
    </nc>
  </rcc>
  <rcc rId="6887" sId="4">
    <oc r="A330">
      <f>A329+1</f>
    </oc>
    <nc r="A330">
      <f>A329+1</f>
    </nc>
  </rcc>
  <rcc rId="6888" sId="4">
    <oc r="A331">
      <f>A330+1</f>
    </oc>
    <nc r="A331">
      <f>A330+1</f>
    </nc>
  </rcc>
  <rcc rId="6889" sId="4">
    <oc r="A332">
      <f>A331+1</f>
    </oc>
    <nc r="A332">
      <f>A331+1</f>
    </nc>
  </rcc>
  <rcc rId="6890" sId="4">
    <oc r="A333">
      <f>A332+1</f>
    </oc>
    <nc r="A333">
      <f>A332+1</f>
    </nc>
  </rcc>
  <rcc rId="6891" sId="4">
    <oc r="A334">
      <f>A333+1</f>
    </oc>
    <nc r="A334">
      <f>A333+1</f>
    </nc>
  </rcc>
  <rcc rId="6892" sId="4">
    <oc r="A335">
      <f>A334+1</f>
    </oc>
    <nc r="A335">
      <f>A334+1</f>
    </nc>
  </rcc>
  <rcc rId="6893" sId="4">
    <oc r="A336">
      <f>A335+1</f>
    </oc>
    <nc r="A336">
      <f>A335+1</f>
    </nc>
  </rcc>
  <rcc rId="6894" sId="4">
    <oc r="A337">
      <f>A336+1</f>
    </oc>
    <nc r="A337">
      <f>A336+1</f>
    </nc>
  </rcc>
  <rcc rId="6895" sId="4">
    <oc r="A338">
      <f>A337+1</f>
    </oc>
    <nc r="A338">
      <f>A337+1</f>
    </nc>
  </rcc>
  <rcc rId="6896" sId="4">
    <oc r="A339">
      <f>A338+1</f>
    </oc>
    <nc r="A339">
      <f>A338+1</f>
    </nc>
  </rcc>
  <rcc rId="6897" sId="4">
    <oc r="A340">
      <f>A339+1</f>
    </oc>
    <nc r="A340">
      <f>A339+1</f>
    </nc>
  </rcc>
  <rcc rId="6898" sId="4">
    <oc r="A341">
      <f>A340+1</f>
    </oc>
    <nc r="A341">
      <f>A340+1</f>
    </nc>
  </rcc>
  <rcc rId="6899" sId="4">
    <oc r="A342">
      <f>A341+1</f>
    </oc>
    <nc r="A342">
      <f>A341+1</f>
    </nc>
  </rcc>
  <rcc rId="6900" sId="4">
    <oc r="A343">
      <f>A342+1</f>
    </oc>
    <nc r="A343">
      <f>A342+1</f>
    </nc>
  </rcc>
  <rcc rId="6901" sId="4">
    <oc r="A344">
      <f>A343+1</f>
    </oc>
    <nc r="A344">
      <f>A343+1</f>
    </nc>
  </rcc>
  <rcc rId="6902" sId="4">
    <oc r="A345">
      <f>A344+1</f>
    </oc>
    <nc r="A345">
      <f>A344+1</f>
    </nc>
  </rcc>
  <rcc rId="6903" sId="4">
    <oc r="A346">
      <f>A345+1</f>
    </oc>
    <nc r="A346">
      <f>A345+1</f>
    </nc>
  </rcc>
  <rcc rId="6904" sId="4">
    <oc r="A347">
      <f>A346+1</f>
    </oc>
    <nc r="A347">
      <f>A346+1</f>
    </nc>
  </rcc>
  <rcc rId="6905" sId="4">
    <oc r="A348">
      <f>A347+1</f>
    </oc>
    <nc r="A348">
      <f>A347+1</f>
    </nc>
  </rcc>
  <rcc rId="6906" sId="4">
    <oc r="A349">
      <f>A348+1</f>
    </oc>
    <nc r="A349">
      <f>A348+1</f>
    </nc>
  </rcc>
  <rcc rId="6907" sId="4">
    <oc r="A350">
      <f>A349+1</f>
    </oc>
    <nc r="A350">
      <f>A349+1</f>
    </nc>
  </rcc>
  <rcc rId="6908" sId="4">
    <oc r="A351">
      <f>A350+1</f>
    </oc>
    <nc r="A351">
      <f>A350+1</f>
    </nc>
  </rcc>
  <rcc rId="6909" sId="4">
    <oc r="A352">
      <f>A351+1</f>
    </oc>
    <nc r="A352">
      <f>A351+1</f>
    </nc>
  </rcc>
  <rcc rId="6910" sId="4">
    <oc r="A353">
      <f>A352+1</f>
    </oc>
    <nc r="A353">
      <f>A352+1</f>
    </nc>
  </rcc>
  <rcc rId="6911" sId="4">
    <oc r="A354">
      <f>A353+1</f>
    </oc>
    <nc r="A354">
      <f>A353+1</f>
    </nc>
  </rcc>
  <rcc rId="6912" sId="4">
    <oc r="A355">
      <f>A354+1</f>
    </oc>
    <nc r="A355">
      <f>A354+1</f>
    </nc>
  </rcc>
  <rcc rId="6913" sId="4">
    <oc r="A356">
      <f>A355+1</f>
    </oc>
    <nc r="A356">
      <f>A355+1</f>
    </nc>
  </rcc>
  <rcc rId="6914" sId="4">
    <oc r="A357">
      <f>A356+1</f>
    </oc>
    <nc r="A357">
      <f>A356+1</f>
    </nc>
  </rcc>
  <rcc rId="6915" sId="4">
    <oc r="A358">
      <f>A357+1</f>
    </oc>
    <nc r="A358">
      <f>A357+1</f>
    </nc>
  </rcc>
  <rcc rId="6916" sId="4">
    <oc r="A359">
      <f>A358+1</f>
    </oc>
    <nc r="A359">
      <f>A358+1</f>
    </nc>
  </rcc>
  <rcc rId="6917" sId="4">
    <oc r="A360">
      <f>A359+1</f>
    </oc>
    <nc r="A360">
      <f>A359+1</f>
    </nc>
  </rcc>
  <rcc rId="6918" sId="4">
    <oc r="A361">
      <f>A360+1</f>
    </oc>
    <nc r="A361">
      <f>A360+1</f>
    </nc>
  </rcc>
  <rcc rId="6919" sId="4">
    <oc r="A362">
      <f>A361+1</f>
    </oc>
    <nc r="A362">
      <f>A361+1</f>
    </nc>
  </rcc>
  <rcc rId="6920" sId="4">
    <oc r="A363">
      <f>A362+1</f>
    </oc>
    <nc r="A363">
      <f>A362+1</f>
    </nc>
  </rcc>
  <rcc rId="6921" sId="4">
    <oc r="A364">
      <f>A363+1</f>
    </oc>
    <nc r="A364">
      <f>A363+1</f>
    </nc>
  </rcc>
  <rcc rId="6922" sId="4">
    <oc r="A365">
      <f>A364+1</f>
    </oc>
    <nc r="A365">
      <f>A364+1</f>
    </nc>
  </rcc>
  <rcc rId="6923" sId="4">
    <oc r="A366">
      <f>A365+1</f>
    </oc>
    <nc r="A366">
      <f>A365+1</f>
    </nc>
  </rcc>
  <rcc rId="6924" sId="4">
    <oc r="A367">
      <f>A366+1</f>
    </oc>
    <nc r="A367">
      <f>A366+1</f>
    </nc>
  </rcc>
  <rcc rId="6925" sId="4">
    <oc r="A368">
      <f>A367+1</f>
    </oc>
    <nc r="A368">
      <f>A367+1</f>
    </nc>
  </rcc>
  <rcc rId="6926" sId="4">
    <oc r="A369">
      <f>A368+1</f>
    </oc>
    <nc r="A369">
      <f>A368+1</f>
    </nc>
  </rcc>
  <rcc rId="6927" sId="4">
    <oc r="A370">
      <f>A369+1</f>
    </oc>
    <nc r="A370">
      <f>A369+1</f>
    </nc>
  </rcc>
  <rcc rId="6928" sId="4">
    <oc r="A371">
      <f>A370+1</f>
    </oc>
    <nc r="A371">
      <f>A370+1</f>
    </nc>
  </rcc>
  <rcc rId="6929" sId="4">
    <oc r="A372">
      <f>A371+1</f>
    </oc>
    <nc r="A372">
      <f>A371+1</f>
    </nc>
  </rcc>
  <rcc rId="6930" sId="4">
    <oc r="A373">
      <f>A372+1</f>
    </oc>
    <nc r="A373">
      <f>A372+1</f>
    </nc>
  </rcc>
  <rcc rId="6931" sId="4">
    <oc r="A374">
      <f>A373+1</f>
    </oc>
    <nc r="A374">
      <f>A373+1</f>
    </nc>
  </rcc>
  <rcc rId="6932" sId="4">
    <oc r="A375">
      <f>A374+1</f>
    </oc>
    <nc r="A375">
      <f>A374+1</f>
    </nc>
  </rcc>
  <rcc rId="6933" sId="4">
    <oc r="A376">
      <f>A375+1</f>
    </oc>
    <nc r="A376">
      <f>A375+1</f>
    </nc>
  </rcc>
  <rcc rId="6934" sId="4">
    <oc r="A377">
      <f>A376+1</f>
    </oc>
    <nc r="A377">
      <f>A376+1</f>
    </nc>
  </rcc>
  <rcc rId="6935" sId="4">
    <oc r="A378">
      <f>A377+1</f>
    </oc>
    <nc r="A378">
      <f>A377+1</f>
    </nc>
  </rcc>
  <rcc rId="6936" sId="4">
    <oc r="A379">
      <f>A378+1</f>
    </oc>
    <nc r="A379">
      <f>A378+1</f>
    </nc>
  </rcc>
  <rcc rId="6937" sId="4">
    <oc r="A380">
      <f>A379+1</f>
    </oc>
    <nc r="A380">
      <f>A379+1</f>
    </nc>
  </rcc>
  <rcc rId="6938" sId="4">
    <oc r="A381">
      <f>A380+1</f>
    </oc>
    <nc r="A381">
      <f>A380+1</f>
    </nc>
  </rcc>
  <rcc rId="6939" sId="4">
    <oc r="A382">
      <f>A381+1</f>
    </oc>
    <nc r="A382">
      <f>A381+1</f>
    </nc>
  </rcc>
  <rcc rId="6940" sId="4">
    <oc r="A383">
      <f>A382+1</f>
    </oc>
    <nc r="A383">
      <f>A382+1</f>
    </nc>
  </rcc>
  <rcc rId="6941" sId="4">
    <oc r="A384">
      <f>A383+1</f>
    </oc>
    <nc r="A384">
      <f>A383+1</f>
    </nc>
  </rcc>
  <rcc rId="6942" sId="4">
    <oc r="A385">
      <f>A384+1</f>
    </oc>
    <nc r="A385">
      <f>A384+1</f>
    </nc>
  </rcc>
  <rcc rId="6943" sId="4">
    <oc r="A386">
      <f>A385+1</f>
    </oc>
    <nc r="A386">
      <f>A385+1</f>
    </nc>
  </rcc>
  <rcc rId="6944" sId="4">
    <oc r="A387">
      <f>A386+1</f>
    </oc>
    <nc r="A387">
      <f>A386+1</f>
    </nc>
  </rcc>
  <rcc rId="6945" sId="4">
    <oc r="A388">
      <f>A387+1</f>
    </oc>
    <nc r="A388">
      <f>A387+1</f>
    </nc>
  </rcc>
  <rcc rId="6946" sId="4">
    <oc r="A389">
      <f>A388+1</f>
    </oc>
    <nc r="A389">
      <f>A388+1</f>
    </nc>
  </rcc>
  <rcc rId="6947" sId="4">
    <oc r="A390">
      <f>A389+1</f>
    </oc>
    <nc r="A390">
      <f>A389+1</f>
    </nc>
  </rcc>
  <rcc rId="6948" sId="4">
    <oc r="A391">
      <f>A390+1</f>
    </oc>
    <nc r="A391">
      <f>A390+1</f>
    </nc>
  </rcc>
  <rcc rId="6949" sId="4">
    <oc r="A392">
      <f>A391+1</f>
    </oc>
    <nc r="A392">
      <f>A391+1</f>
    </nc>
  </rcc>
  <rcc rId="6950" sId="4">
    <oc r="A393">
      <f>A392+1</f>
    </oc>
    <nc r="A393">
      <f>A392+1</f>
    </nc>
  </rcc>
  <rcc rId="6951" sId="4">
    <oc r="A394">
      <f>A393+1</f>
    </oc>
    <nc r="A394">
      <f>A393+1</f>
    </nc>
  </rcc>
  <rcc rId="6952" sId="4">
    <oc r="A395">
      <f>A394+1</f>
    </oc>
    <nc r="A395">
      <f>A394+1</f>
    </nc>
  </rcc>
  <rcc rId="6953" sId="4">
    <oc r="A396">
      <f>A395+1</f>
    </oc>
    <nc r="A396">
      <f>A395+1</f>
    </nc>
  </rcc>
  <rcc rId="6954" sId="4">
    <oc r="A397">
      <f>A396+1</f>
    </oc>
    <nc r="A397">
      <f>A396+1</f>
    </nc>
  </rcc>
  <rcc rId="6955" sId="4">
    <oc r="A398">
      <f>A397+1</f>
    </oc>
    <nc r="A398">
      <f>A397+1</f>
    </nc>
  </rcc>
  <rcc rId="6956" sId="4">
    <oc r="A399">
      <f>A398+1</f>
    </oc>
    <nc r="A399">
      <f>A398+1</f>
    </nc>
  </rcc>
  <rcc rId="6957" sId="4">
    <oc r="A400">
      <f>A399+1</f>
    </oc>
    <nc r="A400">
      <f>A399+1</f>
    </nc>
  </rcc>
  <rcc rId="6958" sId="4">
    <oc r="A401">
      <f>A400+1</f>
    </oc>
    <nc r="A401">
      <f>A400+1</f>
    </nc>
  </rcc>
  <rcc rId="6959" sId="4">
    <oc r="A402">
      <f>A401+1</f>
    </oc>
    <nc r="A402">
      <f>A401+1</f>
    </nc>
  </rcc>
  <rcc rId="6960" sId="4">
    <oc r="A403">
      <f>A402+1</f>
    </oc>
    <nc r="A403">
      <f>A402+1</f>
    </nc>
  </rcc>
  <rcc rId="6961" sId="4">
    <oc r="A404">
      <f>A403+1</f>
    </oc>
    <nc r="A404">
      <f>A403+1</f>
    </nc>
  </rcc>
  <rcc rId="6962" sId="4">
    <oc r="A405">
      <f>A404+1</f>
    </oc>
    <nc r="A405">
      <f>A404+1</f>
    </nc>
  </rcc>
  <rcc rId="6963" sId="4">
    <oc r="A406">
      <f>A405+1</f>
    </oc>
    <nc r="A406">
      <f>A405+1</f>
    </nc>
  </rcc>
  <rcc rId="6964" sId="4">
    <oc r="A407">
      <f>A406+1</f>
    </oc>
    <nc r="A407">
      <f>A406+1</f>
    </nc>
  </rcc>
  <rcc rId="6965" sId="4">
    <oc r="A408">
      <f>A407+1</f>
    </oc>
    <nc r="A408">
      <f>A407+1</f>
    </nc>
  </rcc>
  <rcc rId="6966" sId="4">
    <oc r="A409">
      <f>A408+1</f>
    </oc>
    <nc r="A409">
      <f>A408+1</f>
    </nc>
  </rcc>
  <rcc rId="6967" sId="4">
    <oc r="A410">
      <f>A409+1</f>
    </oc>
    <nc r="A410">
      <f>A409+1</f>
    </nc>
  </rcc>
  <rcc rId="6968" sId="4">
    <oc r="A411">
      <f>A410+1</f>
    </oc>
    <nc r="A411">
      <f>A410+1</f>
    </nc>
  </rcc>
  <rcc rId="6969" sId="4">
    <oc r="A412">
      <f>A411+1</f>
    </oc>
    <nc r="A412">
      <f>A411+1</f>
    </nc>
  </rcc>
  <rcc rId="6970" sId="4">
    <oc r="A413">
      <f>A412+1</f>
    </oc>
    <nc r="A413">
      <f>A412+1</f>
    </nc>
  </rcc>
  <rcc rId="6971" sId="4">
    <oc r="A414">
      <f>A413+1</f>
    </oc>
    <nc r="A414">
      <f>A413+1</f>
    </nc>
  </rcc>
  <rcc rId="6972" sId="4">
    <oc r="A415">
      <f>A414+1</f>
    </oc>
    <nc r="A415">
      <f>A414+1</f>
    </nc>
  </rcc>
  <rcc rId="6973" sId="4">
    <oc r="A416">
      <f>A415+1</f>
    </oc>
    <nc r="A416">
      <f>A415+1</f>
    </nc>
  </rcc>
  <rcc rId="6974" sId="4">
    <oc r="A417">
      <f>A416+1</f>
    </oc>
    <nc r="A417">
      <f>A416+1</f>
    </nc>
  </rcc>
  <rcc rId="6975" sId="4">
    <oc r="A418">
      <f>A417+1</f>
    </oc>
    <nc r="A418">
      <f>A417+1</f>
    </nc>
  </rcc>
  <rcc rId="6976" sId="4">
    <oc r="A419">
      <f>A418+1</f>
    </oc>
    <nc r="A419">
      <f>A418+1</f>
    </nc>
  </rcc>
  <rcc rId="6977" sId="4">
    <oc r="A420">
      <f>A419+1</f>
    </oc>
    <nc r="A420">
      <f>A419+1</f>
    </nc>
  </rcc>
  <rcc rId="6978" sId="4">
    <oc r="A421">
      <f>A420+1</f>
    </oc>
    <nc r="A421">
      <f>A420+1</f>
    </nc>
  </rcc>
  <rcc rId="6979" sId="4">
    <oc r="A422">
      <f>A421+1</f>
    </oc>
    <nc r="A422">
      <f>A421+1</f>
    </nc>
  </rcc>
  <rcc rId="6980" sId="4">
    <oc r="A423">
      <f>A422+1</f>
    </oc>
    <nc r="A423">
      <f>A422+1</f>
    </nc>
  </rcc>
  <rcc rId="6981" sId="4">
    <oc r="A424">
      <f>A423+1</f>
    </oc>
    <nc r="A424">
      <f>A423+1</f>
    </nc>
  </rcc>
  <rcc rId="6982" sId="4">
    <oc r="A425">
      <f>A424+1</f>
    </oc>
    <nc r="A425">
      <f>A424+1</f>
    </nc>
  </rcc>
  <rcc rId="6983" sId="4">
    <oc r="A426">
      <f>A425+1</f>
    </oc>
    <nc r="A426">
      <f>A425+1</f>
    </nc>
  </rcc>
  <rcc rId="6984" sId="4">
    <oc r="A427">
      <f>A426+1</f>
    </oc>
    <nc r="A427">
      <f>A426+1</f>
    </nc>
  </rcc>
  <rcc rId="6985" sId="4">
    <oc r="A428">
      <f>A427+1</f>
    </oc>
    <nc r="A428">
      <f>A427+1</f>
    </nc>
  </rcc>
  <rcc rId="6986" sId="4">
    <oc r="A429">
      <f>A428+1</f>
    </oc>
    <nc r="A429">
      <f>A428+1</f>
    </nc>
  </rcc>
  <rcc rId="6987" sId="4">
    <oc r="A430">
      <f>A429+1</f>
    </oc>
    <nc r="A430">
      <f>A429+1</f>
    </nc>
  </rcc>
  <rcc rId="6988" sId="4">
    <oc r="A431">
      <f>A430+1</f>
    </oc>
    <nc r="A431">
      <f>A430+1</f>
    </nc>
  </rcc>
  <rcc rId="6989" sId="4">
    <oc r="A432">
      <f>A431+1</f>
    </oc>
    <nc r="A432">
      <f>A431+1</f>
    </nc>
  </rcc>
  <rcc rId="6990" sId="4">
    <oc r="A433">
      <f>A432+1</f>
    </oc>
    <nc r="A433">
      <f>A432+1</f>
    </nc>
  </rcc>
  <rcc rId="6991" sId="4">
    <oc r="A434">
      <f>A433+1</f>
    </oc>
    <nc r="A434">
      <f>A433+1</f>
    </nc>
  </rcc>
  <rcc rId="6992" sId="4">
    <oc r="A435">
      <f>A434+1</f>
    </oc>
    <nc r="A435">
      <f>A434+1</f>
    </nc>
  </rcc>
  <rcc rId="6993" sId="4">
    <oc r="A436">
      <f>A435+1</f>
    </oc>
    <nc r="A436">
      <f>A435+1</f>
    </nc>
  </rcc>
  <rcc rId="6994" sId="4">
    <oc r="A437">
      <f>A436+1</f>
    </oc>
    <nc r="A437">
      <f>A436+1</f>
    </nc>
  </rcc>
  <rcc rId="6995" sId="4">
    <oc r="A438">
      <f>A437+1</f>
    </oc>
    <nc r="A438">
      <f>A437+1</f>
    </nc>
  </rcc>
  <rcc rId="6996" sId="4">
    <oc r="A439">
      <f>A438+1</f>
    </oc>
    <nc r="A439">
      <f>A438+1</f>
    </nc>
  </rcc>
  <rcc rId="6997" sId="4">
    <oc r="A440">
      <f>A439+1</f>
    </oc>
    <nc r="A440">
      <f>A439+1</f>
    </nc>
  </rcc>
  <rcc rId="6998" sId="4">
    <oc r="A441">
      <f>A440+1</f>
    </oc>
    <nc r="A441">
      <f>A440+1</f>
    </nc>
  </rcc>
  <rcc rId="6999" sId="4">
    <oc r="A442">
      <f>A441+1</f>
    </oc>
    <nc r="A442">
      <f>A441+1</f>
    </nc>
  </rcc>
  <rcc rId="7000" sId="4">
    <oc r="A443">
      <f>A442+1</f>
    </oc>
    <nc r="A443">
      <f>A442+1</f>
    </nc>
  </rcc>
  <rcc rId="7001" sId="4">
    <oc r="A444">
      <f>A443+1</f>
    </oc>
    <nc r="A444">
      <f>A443+1</f>
    </nc>
  </rcc>
  <rcc rId="7002" sId="4">
    <oc r="A445">
      <f>A444+1</f>
    </oc>
    <nc r="A445">
      <f>A444+1</f>
    </nc>
  </rcc>
  <rcc rId="7003" sId="4">
    <oc r="A446">
      <f>A445+1</f>
    </oc>
    <nc r="A446">
      <f>A445+1</f>
    </nc>
  </rcc>
  <rcc rId="7004" sId="4">
    <oc r="A447">
      <f>A446+1</f>
    </oc>
    <nc r="A447">
      <f>A446+1</f>
    </nc>
  </rcc>
  <rcc rId="7005" sId="4">
    <oc r="A448">
      <f>A447+1</f>
    </oc>
    <nc r="A448">
      <f>A447+1</f>
    </nc>
  </rcc>
  <rcc rId="7006" sId="4">
    <oc r="A449">
      <f>A448+1</f>
    </oc>
    <nc r="A449">
      <f>A448+1</f>
    </nc>
  </rcc>
  <rcc rId="7007" sId="4">
    <oc r="A450">
      <f>A449+1</f>
    </oc>
    <nc r="A450">
      <f>A449+1</f>
    </nc>
  </rcc>
  <rcc rId="7008" sId="4">
    <oc r="A451">
      <f>A450+1</f>
    </oc>
    <nc r="A451">
      <f>A450+1</f>
    </nc>
  </rcc>
  <rcc rId="7009" sId="4">
    <oc r="A452">
      <f>A451+1</f>
    </oc>
    <nc r="A452">
      <f>A451+1</f>
    </nc>
  </rcc>
  <rcc rId="7010" sId="4">
    <oc r="A453">
      <f>A452+1</f>
    </oc>
    <nc r="A453">
      <f>A452+1</f>
    </nc>
  </rcc>
  <rcc rId="7011" sId="4">
    <oc r="A454">
      <f>A453+1</f>
    </oc>
    <nc r="A454">
      <f>A453+1</f>
    </nc>
  </rcc>
  <rcc rId="7012" sId="4">
    <oc r="A455">
      <f>A454+1</f>
    </oc>
    <nc r="A455">
      <f>A454+1</f>
    </nc>
  </rcc>
  <rcc rId="7013" sId="4">
    <oc r="A456">
      <f>A455+1</f>
    </oc>
    <nc r="A456">
      <f>A455+1</f>
    </nc>
  </rcc>
  <rcc rId="7014" sId="4">
    <oc r="A457">
      <f>A456+1</f>
    </oc>
    <nc r="A457">
      <f>A456+1</f>
    </nc>
  </rcc>
  <rcc rId="7015" sId="4">
    <oc r="A458">
      <f>A457+1</f>
    </oc>
    <nc r="A458">
      <f>A457+1</f>
    </nc>
  </rcc>
  <rcc rId="7016" sId="4">
    <oc r="A459">
      <f>A458+1</f>
    </oc>
    <nc r="A459">
      <f>A458+1</f>
    </nc>
  </rcc>
  <rcc rId="7017" sId="4">
    <oc r="A460">
      <f>A459+1</f>
    </oc>
    <nc r="A460">
      <f>A459+1</f>
    </nc>
  </rcc>
  <rcc rId="7018" sId="4">
    <oc r="A461">
      <f>A460+1</f>
    </oc>
    <nc r="A461">
      <f>A460+1</f>
    </nc>
  </rcc>
  <rcc rId="7019" sId="4">
    <oc r="A462">
      <f>A461+1</f>
    </oc>
    <nc r="A462">
      <f>A461+1</f>
    </nc>
  </rcc>
  <rcc rId="7020" sId="4">
    <oc r="A463">
      <f>A462+1</f>
    </oc>
    <nc r="A463">
      <f>A462+1</f>
    </nc>
  </rcc>
  <rcc rId="7021" sId="4">
    <oc r="A464">
      <f>A463+1</f>
    </oc>
    <nc r="A464">
      <f>A463+1</f>
    </nc>
  </rcc>
  <rcc rId="7022" sId="4">
    <oc r="A465">
      <f>A464+1</f>
    </oc>
    <nc r="A465">
      <f>A464+1</f>
    </nc>
  </rcc>
  <rcc rId="7023" sId="4">
    <oc r="A466">
      <f>A465+1</f>
    </oc>
    <nc r="A466">
      <f>A465+1</f>
    </nc>
  </rcc>
  <rcc rId="7024" sId="4">
    <oc r="A467">
      <f>A466+1</f>
    </oc>
    <nc r="A467">
      <f>A466+1</f>
    </nc>
  </rcc>
  <rcc rId="7025" sId="4">
    <oc r="A468">
      <f>A467+1</f>
    </oc>
    <nc r="A468">
      <f>A467+1</f>
    </nc>
  </rcc>
  <rcc rId="7026" sId="4">
    <oc r="A469">
      <f>A468+1</f>
    </oc>
    <nc r="A469">
      <f>A468+1</f>
    </nc>
  </rcc>
  <rcc rId="7027" sId="4">
    <oc r="A470">
      <f>A469+1</f>
    </oc>
    <nc r="A470">
      <f>A469+1</f>
    </nc>
  </rcc>
  <rcc rId="7028" sId="4">
    <oc r="A471">
      <f>A470+1</f>
    </oc>
    <nc r="A471">
      <f>A470+1</f>
    </nc>
  </rcc>
  <rcc rId="7029" sId="4">
    <oc r="A472">
      <f>A471+1</f>
    </oc>
    <nc r="A472">
      <f>A471+1</f>
    </nc>
  </rcc>
  <rcc rId="7030" sId="4">
    <oc r="A473">
      <f>A472+1</f>
    </oc>
    <nc r="A473">
      <f>A472+1</f>
    </nc>
  </rcc>
  <rcc rId="7031" sId="4">
    <oc r="A474">
      <f>A473+1</f>
    </oc>
    <nc r="A474">
      <f>A473+1</f>
    </nc>
  </rcc>
  <rcc rId="7032" sId="4">
    <oc r="A475">
      <f>A474+1</f>
    </oc>
    <nc r="A475">
      <f>A474+1</f>
    </nc>
  </rcc>
  <rcc rId="7033" sId="4">
    <oc r="A476">
      <f>A475+1</f>
    </oc>
    <nc r="A476">
      <f>A475+1</f>
    </nc>
  </rcc>
  <rcc rId="7034" sId="4">
    <oc r="A477">
      <f>A476+1</f>
    </oc>
    <nc r="A477">
      <f>A476+1</f>
    </nc>
  </rcc>
  <rcc rId="7035" sId="4">
    <oc r="A478">
      <f>A477+1</f>
    </oc>
    <nc r="A478">
      <f>A477+1</f>
    </nc>
  </rcc>
  <rcc rId="7036" sId="4">
    <oc r="A479">
      <f>A478+1</f>
    </oc>
    <nc r="A479">
      <f>A478+1</f>
    </nc>
  </rcc>
  <rcc rId="7037" sId="4">
    <oc r="A480">
      <f>A479+1</f>
    </oc>
    <nc r="A480">
      <f>A479+1</f>
    </nc>
  </rcc>
  <rcc rId="7038" sId="4">
    <oc r="A481">
      <f>A480+1</f>
    </oc>
    <nc r="A481">
      <f>A480+1</f>
    </nc>
  </rcc>
  <rcc rId="7039" sId="4">
    <oc r="A482">
      <f>A481+1</f>
    </oc>
    <nc r="A482">
      <f>A481+1</f>
    </nc>
  </rcc>
  <rcc rId="7040" sId="4">
    <oc r="A483">
      <f>A482+1</f>
    </oc>
    <nc r="A483">
      <f>A482+1</f>
    </nc>
  </rcc>
  <rcc rId="7041" sId="4">
    <oc r="A484">
      <f>A483+1</f>
    </oc>
    <nc r="A484">
      <f>A483+1</f>
    </nc>
  </rcc>
  <rcc rId="7042" sId="4">
    <oc r="A485">
      <f>A484+1</f>
    </oc>
    <nc r="A485">
      <f>A484+1</f>
    </nc>
  </rcc>
  <rcc rId="7043" sId="4">
    <oc r="A486">
      <f>A485+1</f>
    </oc>
    <nc r="A486">
      <f>A485+1</f>
    </nc>
  </rcc>
  <rcc rId="7044" sId="4">
    <nc r="A487">
      <f>A486+1</f>
    </nc>
  </rcc>
  <rcc rId="7045" sId="4">
    <nc r="A488">
      <f>A487+1</f>
    </nc>
  </rcc>
  <rcv guid="{A2822BA0-8792-8A42-8107-58F529CC73B7}" action="delete"/>
  <rdn rId="0" localSheetId="4" customView="1" name="Z_A2822BA0_8792_8A42_8107_58F529CC73B7_.wvu.FilterData" hidden="1" oldHidden="1">
    <formula>Questions!$A$1:$S$488</formula>
    <oldFormula>Questions!$A$1:$S$486</oldFormula>
  </rdn>
  <rcv guid="{A2822BA0-8792-8A42-8107-58F529CC73B7}" action="add"/>
</revisions>
</file>

<file path=xl/revisions/revisionLog115.xml><?xml version="1.0" encoding="utf-8"?>
<revisions xmlns="http://schemas.openxmlformats.org/spreadsheetml/2006/main" xmlns:r="http://schemas.openxmlformats.org/officeDocument/2006/relationships" xmlns:mc="http://schemas.openxmlformats.org/markup-compatibility/2006" xmlns:mv="urn:schemas-microsoft-com:mac:vml" mc:Ignorable="mv" mc:PreserveAttributes="mv:*">
  <rrc rId="7047" sId="4" ref="A93:XFD93" action="deleteRow">
    <undo index="0" exp="ref" v="1" dr="A93" r="A94" sId="4"/>
    <rfmt sheetId="4" xfDxf="1" s="1" sqref="A93:XFD93"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4" dxf="1">
      <nc r="A93">
        <f>A92+1</f>
      </nc>
      <ndxf>
        <alignment horizontal="center" wrapText="1" readingOrder="0"/>
      </ndxf>
    </rcc>
    <rfmt sheetId="4" sqref="E93" start="0" length="0">
      <dxf>
        <font>
          <color indexed="8"/>
          <name val="Calibri"/>
          <scheme val="none"/>
        </font>
        <alignment horizontal="left" vertical="bottom" readingOrder="0"/>
      </dxf>
    </rfmt>
    <rfmt sheetId="4" sqref="F93" start="0" length="0">
      <dxf>
        <font>
          <color indexed="8"/>
          <name val="Calibri"/>
          <scheme val="none"/>
        </font>
        <alignment vertical="bottom" readingOrder="0"/>
      </dxf>
    </rfmt>
    <rfmt sheetId="4" sqref="G93" start="0" length="0">
      <dxf>
        <font>
          <color indexed="8"/>
          <name val="Calibri"/>
          <scheme val="none"/>
        </font>
        <alignment vertical="bottom" readingOrder="0"/>
      </dxf>
    </rfmt>
    <rfmt sheetId="4" sqref="H93" start="0" length="0">
      <dxf>
        <font>
          <sz val="12"/>
          <color indexed="8"/>
          <name val="Calibri"/>
          <scheme val="none"/>
        </font>
        <alignment vertical="bottom" readingOrder="0"/>
      </dxf>
    </rfmt>
    <rfmt sheetId="4" sqref="O93" start="0" length="0">
      <dxf>
        <alignment horizontal="center" readingOrder="0"/>
      </dxf>
    </rfmt>
    <rfmt sheetId="4" sqref="P93" start="0" length="0">
      <dxf>
        <font>
          <color indexed="8"/>
          <name val="Calibri"/>
          <scheme val="none"/>
        </font>
        <alignment horizontal="center" vertical="bottom" readingOrder="0"/>
      </dxf>
    </rfmt>
  </rrc>
  <rcc rId="7048" sId="4">
    <oc r="A92">
      <f>A91+1</f>
    </oc>
    <nc r="A92">
      <f>A91+1</f>
    </nc>
  </rcc>
  <rcc rId="7049" sId="4">
    <oc r="A93">
      <f>#REF!+1</f>
    </oc>
    <nc r="A93">
      <f>A92+1</f>
    </nc>
  </rcc>
  <rcc rId="7050" sId="4">
    <oc r="A94">
      <f>A93+1</f>
    </oc>
    <nc r="A94">
      <f>A93+1</f>
    </nc>
  </rcc>
  <rcc rId="7051" sId="4">
    <oc r="A95">
      <f>A94+1</f>
    </oc>
    <nc r="A95">
      <f>A94+1</f>
    </nc>
  </rcc>
  <rcc rId="7052" sId="4">
    <oc r="A96">
      <f>A95+1</f>
    </oc>
    <nc r="A96">
      <f>A95+1</f>
    </nc>
  </rcc>
  <rcc rId="7053" sId="4">
    <oc r="A97">
      <f>A96+1</f>
    </oc>
    <nc r="A97">
      <f>A96+1</f>
    </nc>
  </rcc>
  <rcc rId="7054" sId="4">
    <oc r="A98">
      <f>A97+1</f>
    </oc>
    <nc r="A98">
      <f>A97+1</f>
    </nc>
  </rcc>
  <rcc rId="7055" sId="4">
    <oc r="A99">
      <f>A98+1</f>
    </oc>
    <nc r="A99">
      <f>A98+1</f>
    </nc>
  </rcc>
  <rcc rId="7056" sId="4">
    <oc r="A100">
      <f>A99+1</f>
    </oc>
    <nc r="A100">
      <f>A99+1</f>
    </nc>
  </rcc>
  <rcc rId="7057" sId="4">
    <oc r="A101">
      <f>A100+1</f>
    </oc>
    <nc r="A101">
      <f>A100+1</f>
    </nc>
  </rcc>
  <rcc rId="7058" sId="4">
    <oc r="A102">
      <f>A101+1</f>
    </oc>
    <nc r="A102">
      <f>A101+1</f>
    </nc>
  </rcc>
  <rcc rId="7059" sId="4">
    <oc r="A103">
      <f>A102+1</f>
    </oc>
    <nc r="A103">
      <f>A102+1</f>
    </nc>
  </rcc>
  <rrc rId="7060" sId="4" ref="A320:XFD320" action="insertRow"/>
  <rcc rId="7061" sId="4">
    <nc r="C320">
      <v>223</v>
    </nc>
  </rcc>
  <rcc rId="7062" sId="4">
    <nc r="D320" t="inlineStr">
      <is>
        <t>Endocrine_disease_other</t>
        <phoneticPr fontId="31" type="noConversion"/>
      </is>
    </nc>
  </rcc>
  <rcc rId="7063" sId="4">
    <nc r="E320" t="inlineStr">
      <is>
        <t>Other endocrine diseases</t>
        <phoneticPr fontId="31" type="noConversion"/>
      </is>
    </nc>
  </rcc>
  <rcc rId="7064" sId="4">
    <oc r="A319">
      <f>A318+1</f>
    </oc>
    <nc r="A319">
      <f>A318+1</f>
    </nc>
  </rcc>
  <rcc rId="7065" sId="4">
    <nc r="A320">
      <f>A319+1</f>
    </nc>
  </rcc>
  <rcc rId="7066" sId="4">
    <oc r="A321">
      <f>A319+1</f>
    </oc>
    <nc r="A321">
      <f>A320+1</f>
    </nc>
  </rcc>
  <rcc rId="7067" sId="4">
    <oc r="A322">
      <f>A321+1</f>
    </oc>
    <nc r="A322">
      <f>A321+1</f>
    </nc>
  </rcc>
  <rcc rId="7068" sId="4">
    <oc r="A323">
      <f>A322+1</f>
    </oc>
    <nc r="A323">
      <f>A322+1</f>
    </nc>
  </rcc>
  <rcc rId="7069" sId="4">
    <nc r="B320">
      <f>VLOOKUP(D320,'Concept heirarchy position'!A$1:I$623,2,0)</f>
    </nc>
  </rcc>
  <rcc rId="7070" sId="4">
    <nc r="B321">
      <f>VLOOKUP(D321,'Concept heirarchy position'!A$1:I$623,2,0)</f>
    </nc>
  </rcc>
  <rcc rId="7071" sId="4">
    <nc r="B322">
      <f>VLOOKUP(D322,'Concept heirarchy position'!A$1:I$623,2,0)</f>
    </nc>
  </rcc>
  <rcc rId="7072" sId="4">
    <oc r="B323">
      <f>VLOOKUP(D323,'Concept heirarchy position'!A$1:I$623,2,0)</f>
    </oc>
    <nc r="B323">
      <f>VLOOKUP(D323,'Concept heirarchy position'!A$1:I$623,2,0)</f>
    </nc>
  </rcc>
  <rcc rId="7073" sId="4">
    <oc r="B324">
      <f>VLOOKUP(D324,'Concept heirarchy position'!A$1:I$623,2,0)</f>
    </oc>
    <nc r="B324">
      <f>VLOOKUP(D324,'Concept heirarchy position'!A$1:I$623,2,0)</f>
    </nc>
  </rcc>
  <rcc rId="7074" sId="4">
    <oc r="B325">
      <f>VLOOKUP(D325,'Concept heirarchy position'!A$1:I$623,2,0)</f>
    </oc>
    <nc r="B325">
      <f>VLOOKUP(D325,'Concept heirarchy position'!A$1:I$623,2,0)</f>
    </nc>
  </rcc>
  <rcc rId="7075" sId="4">
    <oc r="B326">
      <f>VLOOKUP(D326,'Concept heirarchy position'!A$1:I$623,2,0)</f>
    </oc>
    <nc r="B326">
      <f>VLOOKUP(D326,'Concept heirarchy position'!A$1:I$623,2,0)</f>
    </nc>
  </rcc>
  <rcc rId="7076" sId="4">
    <oc r="B327">
      <f>VLOOKUP(D327,'Concept heirarchy position'!A$1:I$623,2,0)</f>
    </oc>
    <nc r="B327">
      <f>VLOOKUP(D327,'Concept heirarchy position'!A$1:I$623,2,0)</f>
    </nc>
  </rcc>
  <rcc rId="7077" sId="4">
    <oc r="B302">
      <f>VLOOKUP(D302,'Concept heirarchy position'!A$1:I$623,2,0)</f>
    </oc>
    <nc r="B302">
      <f>VLOOKUP(D302,'Concept heirarchy position'!A$1:I$623,2,0)</f>
    </nc>
  </rcc>
  <rcc rId="7078" sId="4">
    <nc r="B303">
      <f>VLOOKUP(D303,'Concept heirarchy position'!A$1:I$623,2,0)</f>
    </nc>
  </rcc>
  <rcc rId="7079" sId="4">
    <nc r="B304">
      <f>VLOOKUP(D304,'Concept heirarchy position'!A$1:I$623,2,0)</f>
    </nc>
  </rcc>
  <rcc rId="7080" sId="4">
    <oc r="B305">
      <f>VLOOKUP(D305,'Concept heirarchy position'!A$1:I$623,2,0)</f>
    </oc>
    <nc r="B305">
      <f>VLOOKUP(D305,'Concept heirarchy position'!A$1:I$623,2,0)</f>
    </nc>
  </rcc>
  <rcc rId="7081" sId="4">
    <oc r="B306">
      <f>VLOOKUP(D306,'Concept heirarchy position'!A$1:I$623,2,0)</f>
    </oc>
    <nc r="B306">
      <f>VLOOKUP(D306,'Concept heirarchy position'!A$1:I$623,2,0)</f>
    </nc>
  </rcc>
  <rcc rId="7082" sId="4">
    <oc r="B307">
      <f>VLOOKUP(D307,'Concept heirarchy position'!A$1:I$623,2,0)</f>
    </oc>
    <nc r="B307">
      <f>VLOOKUP(D307,'Concept heirarchy position'!A$1:I$623,2,0)</f>
    </nc>
  </rcc>
  <rcc rId="7083" sId="4">
    <oc r="B308">
      <f>VLOOKUP(D308,'Concept heirarchy position'!A$1:I$623,2,0)</f>
    </oc>
    <nc r="B308">
      <f>VLOOKUP(D308,'Concept heirarchy position'!A$1:I$623,2,0)</f>
    </nc>
  </rcc>
  <rcc rId="7084" sId="4">
    <oc r="B309">
      <f>VLOOKUP(D309,'Concept heirarchy position'!A$1:I$623,2,0)</f>
    </oc>
    <nc r="B309">
      <f>VLOOKUP(D309,'Concept heirarchy position'!A$1:I$623,2,0)</f>
    </nc>
  </rcc>
  <rcc rId="7085" sId="4">
    <oc r="B310">
      <f>VLOOKUP(D310,'Concept heirarchy position'!A$1:I$623,2,0)</f>
    </oc>
    <nc r="B310">
      <f>VLOOKUP(D310,'Concept heirarchy position'!A$1:I$623,2,0)</f>
    </nc>
  </rcc>
  <rcc rId="7086" sId="4">
    <oc r="B311">
      <f>VLOOKUP(D311,'Concept heirarchy position'!A$1:I$623,2,0)</f>
    </oc>
    <nc r="B311">
      <f>VLOOKUP(D311,'Concept heirarchy position'!A$1:I$623,2,0)</f>
    </nc>
  </rcc>
  <rcc rId="7087" sId="4">
    <oc r="B312">
      <f>VLOOKUP(D312,'Concept heirarchy position'!A$1:I$623,2,0)</f>
    </oc>
    <nc r="B312">
      <f>VLOOKUP(D312,'Concept heirarchy position'!A$1:I$623,2,0)</f>
    </nc>
  </rcc>
  <rcc rId="7088" sId="4">
    <nc r="F320" t="inlineStr">
      <is>
        <t>All</t>
      </is>
    </nc>
  </rcc>
  <rcc rId="7089" sId="4">
    <nc r="G320" t="inlineStr">
      <is>
        <t>OneOption</t>
      </is>
    </nc>
  </rcc>
  <rcc rId="7090" sId="4">
    <nc r="H320" t="inlineStr">
      <is>
        <t>Y_N_U_Clinician</t>
      </is>
    </nc>
  </rcc>
  <rcc rId="7091" sId="4">
    <nc r="J320" t="inlineStr">
      <is>
        <t>Y</t>
      </is>
    </nc>
  </rcc>
  <rcc rId="7092" sId="4">
    <nc r="K320" t="inlineStr">
      <is>
        <t>Yes</t>
      </is>
    </nc>
  </rcc>
  <rcc rId="7093" sId="4">
    <nc r="N320">
      <f>VLOOKUP(D320,'Concept heirarchy position'!A$1:I$623,3,0)</f>
    </nc>
  </rcc>
  <rcc rId="7094" sId="4">
    <nc r="N321">
      <f>VLOOKUP(D321,'Concept heirarchy position'!A$1:I$623,3,0)</f>
    </nc>
  </rcc>
  <rcc rId="7095" sId="4">
    <nc r="N322">
      <f>VLOOKUP(D322,'Concept heirarchy position'!A$1:I$623,3,0)</f>
    </nc>
  </rcc>
  <rcc rId="7096" sId="4">
    <oc r="N323">
      <f>VLOOKUP(D323,'Concept heirarchy position'!A$1:I$623,3,0)</f>
    </oc>
    <nc r="N323">
      <f>VLOOKUP(D323,'Concept heirarchy position'!A$1:I$623,3,0)</f>
    </nc>
  </rcc>
  <rcc rId="7097" sId="4">
    <oc r="N324">
      <f>VLOOKUP(D324,'Concept heirarchy position'!A$1:I$623,3,0)</f>
    </oc>
    <nc r="N324">
      <f>VLOOKUP(D324,'Concept heirarchy position'!A$1:I$623,3,0)</f>
    </nc>
  </rcc>
  <rcc rId="7098" sId="4">
    <oc r="N325">
      <f>VLOOKUP(D325,'Concept heirarchy position'!A$1:I$623,3,0)</f>
    </oc>
    <nc r="N325">
      <f>VLOOKUP(D325,'Concept heirarchy position'!A$1:I$623,3,0)</f>
    </nc>
  </rcc>
  <rcv guid="{A2822BA0-8792-8A42-8107-58F529CC73B7}" action="delete"/>
  <rcv guid="{A2822BA0-8792-8A42-8107-58F529CC73B7}" action="add"/>
</revisions>
</file>

<file path=xl/revisions/revisionLog116.xml><?xml version="1.0" encoding="utf-8"?>
<revisions xmlns="http://schemas.openxmlformats.org/spreadsheetml/2006/main" xmlns:r="http://schemas.openxmlformats.org/officeDocument/2006/relationships" xmlns:mc="http://schemas.openxmlformats.org/markup-compatibility/2006" xmlns:mv="urn:schemas-microsoft-com:mac:vml" mc:Ignorable="mv" mc:PreserveAttributes="mv:*">
  <rrc rId="7099" sId="4" ref="A487:XFD487" action="deleteRow">
    <undo index="0" exp="ref" v="1" dr="A487" r="A488" sId="4"/>
    <rfmt sheetId="4" xfDxf="1" s="1" sqref="A487:XFD487"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4" dxf="1">
      <nc r="A487">
        <f>A486+1</f>
      </nc>
      <ndxf>
        <alignment horizontal="center" wrapText="1" readingOrder="0"/>
      </ndxf>
    </rcc>
    <rcc rId="0" sId="4">
      <nc r="B487">
        <f>VLOOKUP(D487,'Concept heirarchy position'!A$1:I$623,2,0)</f>
      </nc>
    </rcc>
    <rcc rId="0" sId="4">
      <nc r="C487">
        <v>488</v>
      </nc>
    </rcc>
    <rcc rId="0" sId="4">
      <nc r="D487" t="inlineStr">
        <is>
          <t>Anesthetist</t>
          <phoneticPr fontId="31" type="noConversion"/>
        </is>
      </nc>
    </rcc>
    <rcc rId="0" sId="4" dxf="1">
      <nc r="E487" t="inlineStr">
        <is>
          <t>Anesthetist</t>
          <phoneticPr fontId="31" type="noConversion"/>
        </is>
      </nc>
      <ndxf>
        <alignment horizontal="left" readingOrder="0"/>
      </ndxf>
    </rcc>
    <rcc rId="0" sId="4">
      <nc r="F487" t="inlineStr">
        <is>
          <t>All</t>
        </is>
      </nc>
    </rcc>
    <rcc rId="0" sId="4">
      <nc r="G487" t="inlineStr">
        <is>
          <t>Lookup_User_Anesthetist</t>
          <phoneticPr fontId="31" type="noConversion"/>
        </is>
      </nc>
    </rcc>
    <rcc rId="0" sId="4">
      <nc r="L487" t="inlineStr">
        <is>
          <t>Y</t>
          <phoneticPr fontId="31" type="noConversion"/>
        </is>
      </nc>
    </rcc>
    <rcc rId="0" sId="4">
      <nc r="N487">
        <f>VLOOKUP(D487,'Concept heirarchy position'!A$1:I$623,3,0)</f>
      </nc>
    </rcc>
    <rfmt sheetId="4" sqref="O487" start="0" length="0">
      <dxf>
        <alignment horizontal="center" readingOrder="0"/>
      </dxf>
    </rfmt>
    <rfmt sheetId="4" sqref="P487" start="0" length="0">
      <dxf>
        <alignment horizontal="center" readingOrder="0"/>
      </dxf>
    </rfmt>
    <rcc rId="0" sId="4" dxf="1">
      <nc r="Q487" t="inlineStr">
        <is>
          <t>Y</t>
          <phoneticPr fontId="31" type="noConversion"/>
        </is>
      </nc>
      <ndxf>
        <alignment horizontal="center" readingOrder="0"/>
      </ndxf>
    </rcc>
    <rfmt sheetId="4" s="1" sqref="U487" start="0" length="0">
      <dxf>
        <font>
          <sz val="10"/>
          <color auto="1"/>
          <name val="Arial"/>
          <scheme val="none"/>
        </font>
        <alignment vertical="bottom" readingOrder="0"/>
      </dxf>
    </rfmt>
    <rfmt sheetId="4" s="1" sqref="V487" start="0" length="0">
      <dxf>
        <font>
          <sz val="10"/>
          <color auto="1"/>
          <name val="Arial"/>
          <scheme val="none"/>
        </font>
        <alignment vertical="bottom" readingOrder="0"/>
      </dxf>
    </rfmt>
    <rfmt sheetId="4" s="1" sqref="W487" start="0" length="0">
      <dxf>
        <font>
          <sz val="10"/>
          <color auto="1"/>
          <name val="Arial"/>
          <scheme val="none"/>
        </font>
        <alignment vertical="bottom" readingOrder="0"/>
      </dxf>
    </rfmt>
  </rrc>
  <rrc rId="7100" sId="4" ref="A487:XFD487" action="deleteRow">
    <undo index="0" exp="area" ref3D="1" dr="$A$1:$S$487" dn="Z_A2822BA0_8792_8A42_8107_58F529CC73B7_.wvu.FilterData" sId="4"/>
    <undo index="0" exp="area" ref3D="1" dr="$A$1:$S$487" dn="_FilterDatabase" sId="4"/>
    <rfmt sheetId="4" xfDxf="1" s="1" sqref="A487:XFD487"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4" dxf="1">
      <nc r="A487">
        <f>#REF!+1</f>
      </nc>
      <ndxf>
        <alignment horizontal="center" wrapText="1" readingOrder="0"/>
      </ndxf>
    </rcc>
    <rcc rId="0" sId="4">
      <nc r="B487">
        <f>VLOOKUP(D487,'Concept heirarchy position'!A$1:I$623,2,0)</f>
      </nc>
    </rcc>
    <rcc rId="0" sId="4">
      <nc r="C487">
        <v>489</v>
      </nc>
    </rcc>
    <rcc rId="0" sId="4">
      <nc r="D487" t="inlineStr">
        <is>
          <t>Anesthetist</t>
          <phoneticPr fontId="31" type="noConversion"/>
        </is>
      </nc>
    </rcc>
    <rcc rId="0" sId="4" dxf="1">
      <nc r="E487" t="inlineStr">
        <is>
          <t>Anesthetist</t>
          <phoneticPr fontId="31" type="noConversion"/>
        </is>
      </nc>
      <ndxf>
        <alignment horizontal="left" readingOrder="0"/>
      </ndxf>
    </rcc>
    <rcc rId="0" sId="4">
      <nc r="F487" t="inlineStr">
        <is>
          <t>All</t>
        </is>
      </nc>
    </rcc>
    <rcc rId="0" sId="4">
      <nc r="G487" t="inlineStr">
        <is>
          <t>Lookup_User_Anesthetist</t>
          <phoneticPr fontId="31" type="noConversion"/>
        </is>
      </nc>
    </rcc>
    <rcc rId="0" sId="4">
      <nc r="L487" t="inlineStr">
        <is>
          <t>Y</t>
          <phoneticPr fontId="31" type="noConversion"/>
        </is>
      </nc>
    </rcc>
    <rcc rId="0" sId="4">
      <nc r="N487">
        <f>VLOOKUP(D487,'Concept heirarchy position'!A$1:I$623,3,0)</f>
      </nc>
    </rcc>
    <rfmt sheetId="4" sqref="O487" start="0" length="0">
      <dxf>
        <alignment horizontal="center" readingOrder="0"/>
      </dxf>
    </rfmt>
    <rcc rId="0" sId="4" dxf="1">
      <nc r="P487" t="inlineStr">
        <is>
          <t>Y</t>
          <phoneticPr fontId="31" type="noConversion"/>
        </is>
      </nc>
      <ndxf>
        <alignment horizontal="center" readingOrder="0"/>
      </ndxf>
    </rcc>
    <rfmt sheetId="4" sqref="Q487" start="0" length="0">
      <dxf>
        <alignment horizontal="center" readingOrder="0"/>
      </dxf>
    </rfmt>
    <rfmt sheetId="4" s="1" sqref="U487" start="0" length="0">
      <dxf>
        <font>
          <sz val="10"/>
          <color auto="1"/>
          <name val="Arial"/>
          <scheme val="none"/>
        </font>
        <alignment vertical="bottom" readingOrder="0"/>
      </dxf>
    </rfmt>
    <rfmt sheetId="4" s="1" sqref="V487" start="0" length="0">
      <dxf>
        <font>
          <sz val="10"/>
          <color auto="1"/>
          <name val="Arial"/>
          <scheme val="none"/>
        </font>
        <alignment vertical="bottom" readingOrder="0"/>
      </dxf>
    </rfmt>
    <rfmt sheetId="4" s="1" sqref="W487" start="0" length="0">
      <dxf>
        <font>
          <sz val="10"/>
          <color auto="1"/>
          <name val="Arial"/>
          <scheme val="none"/>
        </font>
        <alignment vertical="bottom" readingOrder="0"/>
      </dxf>
    </rfmt>
  </rrc>
  <rcv guid="{A2822BA0-8792-8A42-8107-58F529CC73B7}" action="delete"/>
  <rcv guid="{A2822BA0-8792-8A42-8107-58F529CC73B7}" action="add"/>
</revisions>
</file>

<file path=xl/revisions/revisionLog117.xml><?xml version="1.0" encoding="utf-8"?>
<revisions xmlns="http://schemas.openxmlformats.org/spreadsheetml/2006/main" xmlns:r="http://schemas.openxmlformats.org/officeDocument/2006/relationships" xmlns:mc="http://schemas.openxmlformats.org/markup-compatibility/2006" xmlns:mv="urn:schemas-microsoft-com:mac:vml" mc:Ignorable="mv" mc:PreserveAttributes="mv:*">
  <rrc rId="7101" sId="4" ref="A82:XFD82" action="insertRow"/>
  <rfmt sheetId="4" s="1" sqref="A82" start="0" length="0">
    <dxf>
      <font>
        <sz val="10"/>
        <color auto="1"/>
        <name val="Arial"/>
        <scheme val="none"/>
      </font>
      <alignment horizontal="general" vertical="bottom" wrapText="0" readingOrder="0"/>
    </dxf>
  </rfmt>
  <rfmt sheetId="4" s="1" sqref="B82" start="0" length="0">
    <dxf>
      <font>
        <sz val="10"/>
        <color auto="1"/>
        <name val="Arial"/>
        <scheme val="none"/>
      </font>
      <alignment vertical="bottom" readingOrder="0"/>
    </dxf>
  </rfmt>
  <rfmt sheetId="4" s="1" sqref="C82" start="0" length="0">
    <dxf>
      <font>
        <sz val="10"/>
        <color auto="1"/>
        <name val="Arial"/>
        <scheme val="none"/>
      </font>
      <alignment vertical="bottom" readingOrder="0"/>
    </dxf>
  </rfmt>
  <rfmt sheetId="4" s="1" sqref="D82" start="0" length="0">
    <dxf>
      <font>
        <sz val="10"/>
        <color auto="1"/>
        <name val="Arial"/>
        <scheme val="none"/>
      </font>
      <alignment vertical="bottom" readingOrder="0"/>
    </dxf>
  </rfmt>
  <rfmt sheetId="4" s="1" sqref="E82" start="0" length="0">
    <dxf>
      <font>
        <sz val="10"/>
        <color auto="1"/>
        <name val="Arial"/>
        <scheme val="none"/>
      </font>
      <alignment horizontal="general" readingOrder="0"/>
    </dxf>
  </rfmt>
  <rfmt sheetId="4" s="1" sqref="F82" start="0" length="0">
    <dxf>
      <font>
        <sz val="10"/>
        <color auto="1"/>
        <name val="Arial"/>
        <scheme val="none"/>
      </font>
      <alignment vertical="bottom" readingOrder="0"/>
    </dxf>
  </rfmt>
  <rfmt sheetId="4" s="1" sqref="G82" start="0" length="0">
    <dxf>
      <font>
        <sz val="10"/>
        <color auto="1"/>
        <name val="Arial"/>
        <scheme val="none"/>
      </font>
    </dxf>
  </rfmt>
  <rfmt sheetId="4" s="1" sqref="H82" start="0" length="0">
    <dxf>
      <font>
        <sz val="10"/>
        <color auto="1"/>
        <name val="Arial"/>
        <scheme val="none"/>
      </font>
    </dxf>
  </rfmt>
  <rfmt sheetId="4" s="1" sqref="I82" start="0" length="0">
    <dxf>
      <font>
        <sz val="10"/>
        <color auto="1"/>
        <name val="Arial"/>
        <scheme val="none"/>
      </font>
      <alignment vertical="bottom" readingOrder="0"/>
    </dxf>
  </rfmt>
  <rfmt sheetId="4" s="1" sqref="J82" start="0" length="0">
    <dxf>
      <font>
        <sz val="10"/>
        <color auto="1"/>
        <name val="Arial"/>
        <scheme val="none"/>
      </font>
      <alignment vertical="bottom" readingOrder="0"/>
    </dxf>
  </rfmt>
  <rfmt sheetId="4" s="1" sqref="K82" start="0" length="0">
    <dxf>
      <font>
        <sz val="10"/>
        <color auto="1"/>
        <name val="Arial"/>
        <scheme val="none"/>
      </font>
      <alignment vertical="bottom" readingOrder="0"/>
    </dxf>
  </rfmt>
  <rfmt sheetId="4" s="1" sqref="L82" start="0" length="0">
    <dxf>
      <font>
        <sz val="10"/>
        <color auto="1"/>
        <name val="Arial"/>
        <scheme val="none"/>
      </font>
      <alignment vertical="bottom" readingOrder="0"/>
    </dxf>
  </rfmt>
  <rfmt sheetId="4" s="1" sqref="M82" start="0" length="0">
    <dxf>
      <font>
        <sz val="10"/>
        <color auto="1"/>
        <name val="Arial"/>
        <scheme val="none"/>
      </font>
      <alignment vertical="bottom" readingOrder="0"/>
    </dxf>
  </rfmt>
  <rfmt sheetId="4" s="1" sqref="N82" start="0" length="0">
    <dxf>
      <font>
        <sz val="10"/>
        <color auto="1"/>
        <name val="Arial"/>
        <scheme val="none"/>
      </font>
      <alignment vertical="bottom" readingOrder="0"/>
    </dxf>
  </rfmt>
  <rfmt sheetId="4" s="1" sqref="O82" start="0" length="0">
    <dxf>
      <font>
        <sz val="10"/>
        <color auto="1"/>
        <name val="Arial"/>
        <scheme val="none"/>
      </font>
      <alignment horizontal="general" vertical="bottom" readingOrder="0"/>
    </dxf>
  </rfmt>
  <rfmt sheetId="4" s="1" sqref="P82" start="0" length="0">
    <dxf>
      <font>
        <sz val="10"/>
        <color auto="1"/>
        <name val="Arial"/>
        <scheme val="none"/>
      </font>
      <alignment horizontal="general" readingOrder="0"/>
    </dxf>
  </rfmt>
  <rfmt sheetId="4" s="1" sqref="Q82" start="0" length="0">
    <dxf>
      <font>
        <sz val="10"/>
        <color auto="1"/>
        <name val="Arial"/>
        <scheme val="none"/>
      </font>
      <alignment horizontal="general" readingOrder="0"/>
    </dxf>
  </rfmt>
  <rfmt sheetId="4" s="1" sqref="R82" start="0" length="0">
    <dxf>
      <font>
        <sz val="10"/>
        <color auto="1"/>
        <name val="Arial"/>
        <scheme val="none"/>
      </font>
      <alignment vertical="bottom" readingOrder="0"/>
    </dxf>
  </rfmt>
  <rfmt sheetId="4" s="1" sqref="S82" start="0" length="0">
    <dxf>
      <font>
        <sz val="10"/>
        <color auto="1"/>
        <name val="Arial"/>
        <scheme val="none"/>
      </font>
      <alignment vertical="bottom" readingOrder="0"/>
    </dxf>
  </rfmt>
  <rfmt sheetId="4" s="1" sqref="T82" start="0" length="0">
    <dxf>
      <font>
        <sz val="10"/>
        <color auto="1"/>
        <name val="Arial"/>
        <scheme val="none"/>
      </font>
      <alignment vertical="bottom" readingOrder="0"/>
    </dxf>
  </rfmt>
  <rfmt sheetId="4" xfDxf="1" sqref="A82" start="0" length="0">
    <dxf>
      <font>
        <name val="Calibri"/>
        <scheme val="none"/>
      </font>
      <alignment horizontal="center" vertical="center" wrapText="1" readingOrder="0"/>
    </dxf>
  </rfmt>
  <rfmt sheetId="4" xfDxf="1" sqref="B82" start="0" length="0">
    <dxf>
      <font>
        <name val="Calibri"/>
        <scheme val="none"/>
      </font>
      <alignment vertical="center" readingOrder="0"/>
    </dxf>
  </rfmt>
  <rfmt sheetId="4" xfDxf="1" sqref="C82" start="0" length="0">
    <dxf>
      <font>
        <name val="Calibri"/>
        <scheme val="none"/>
      </font>
      <alignment vertical="center" readingOrder="0"/>
    </dxf>
  </rfmt>
  <rfmt sheetId="4" xfDxf="1" sqref="D82" start="0" length="0">
    <dxf>
      <font>
        <name val="Calibri"/>
        <scheme val="none"/>
      </font>
      <alignment vertical="center" readingOrder="0"/>
    </dxf>
  </rfmt>
  <rcc rId="7102" sId="4" xfDxf="1" dxf="1">
    <nc r="E82" t="inlineStr">
      <is>
        <t>Contact information</t>
      </is>
    </nc>
    <ndxf>
      <font>
        <name val="Calibri"/>
        <scheme val="none"/>
      </font>
      <alignment horizontal="left" readingOrder="0"/>
    </ndxf>
  </rcc>
  <rfmt sheetId="4" xfDxf="1" sqref="F82" start="0" length="0">
    <dxf>
      <font>
        <name val="Calibri"/>
        <scheme val="none"/>
      </font>
    </dxf>
  </rfmt>
  <rfmt sheetId="4" xfDxf="1" sqref="G82" start="0" length="0">
    <dxf>
      <font>
        <name val="Calibri"/>
        <scheme val="none"/>
      </font>
    </dxf>
  </rfmt>
  <rfmt sheetId="4" xfDxf="1" sqref="H82" start="0" length="0">
    <dxf>
      <font>
        <name val="Calibri"/>
        <scheme val="none"/>
      </font>
    </dxf>
  </rfmt>
  <rfmt sheetId="4" xfDxf="1" sqref="I82" start="0" length="0">
    <dxf>
      <font>
        <name val="Calibri"/>
        <scheme val="none"/>
      </font>
      <alignment vertical="center" readingOrder="0"/>
    </dxf>
  </rfmt>
  <rfmt sheetId="4" xfDxf="1" sqref="J82" start="0" length="0">
    <dxf>
      <font>
        <name val="Calibri"/>
        <scheme val="none"/>
      </font>
      <alignment vertical="center" readingOrder="0"/>
    </dxf>
  </rfmt>
  <rfmt sheetId="4" xfDxf="1" sqref="K82" start="0" length="0">
    <dxf>
      <font>
        <name val="Calibri"/>
        <scheme val="none"/>
      </font>
      <alignment vertical="center" readingOrder="0"/>
    </dxf>
  </rfmt>
  <rfmt sheetId="4" xfDxf="1" sqref="L82" start="0" length="0">
    <dxf>
      <font>
        <name val="Calibri"/>
        <scheme val="none"/>
      </font>
      <alignment vertical="center" readingOrder="0"/>
    </dxf>
  </rfmt>
  <rfmt sheetId="4" xfDxf="1" sqref="M82" start="0" length="0">
    <dxf>
      <font>
        <name val="Calibri"/>
        <scheme val="none"/>
      </font>
      <alignment vertical="center" readingOrder="0"/>
    </dxf>
  </rfmt>
  <rfmt sheetId="4" xfDxf="1" sqref="N82" start="0" length="0">
    <dxf>
      <font>
        <name val="Calibri"/>
        <scheme val="none"/>
      </font>
      <alignment vertical="center" readingOrder="0"/>
    </dxf>
  </rfmt>
  <rfmt sheetId="4" xfDxf="1" sqref="O82" start="0" length="0">
    <dxf>
      <font>
        <name val="Calibri"/>
        <scheme val="none"/>
      </font>
      <alignment horizontal="center" vertical="center" wrapText="1" readingOrder="0"/>
    </dxf>
  </rfmt>
  <rfmt sheetId="4" xfDxf="1" sqref="P82" start="0" length="0">
    <dxf>
      <font>
        <name val="Calibri"/>
        <scheme val="none"/>
      </font>
      <alignment horizontal="center" readingOrder="0"/>
    </dxf>
  </rfmt>
  <rcc rId="7103" sId="4" xfDxf="1" dxf="1">
    <nc r="Q82" t="inlineStr">
      <is>
        <t>Y</t>
      </is>
    </nc>
    <ndxf>
      <font>
        <name val="Calibri"/>
        <scheme val="none"/>
      </font>
      <alignment horizontal="center" vertical="center" readingOrder="0"/>
    </ndxf>
  </rcc>
  <rfmt sheetId="4" xfDxf="1" sqref="R82" start="0" length="0">
    <dxf>
      <font>
        <name val="Calibri"/>
        <scheme val="none"/>
      </font>
      <alignment vertical="center" readingOrder="0"/>
    </dxf>
  </rfmt>
  <rfmt sheetId="4" xfDxf="1" sqref="S82" start="0" length="0">
    <dxf>
      <font>
        <name val="Calibri"/>
        <scheme val="none"/>
      </font>
      <alignment vertical="center" readingOrder="0"/>
    </dxf>
  </rfmt>
  <rfmt sheetId="4" xfDxf="1" sqref="T82" start="0" length="0">
    <dxf>
      <font>
        <name val="Calibri"/>
        <scheme val="none"/>
      </font>
      <alignment vertical="center" readingOrder="0"/>
    </dxf>
  </rfmt>
  <rfmt sheetId="4" xfDxf="1" sqref="U82" start="0" length="0">
    <dxf>
      <font>
        <name val="Calibri"/>
        <scheme val="none"/>
      </font>
      <alignment vertical="center" readingOrder="0"/>
    </dxf>
  </rfmt>
  <rfmt sheetId="4" xfDxf="1" sqref="V82" start="0" length="0">
    <dxf>
      <font>
        <name val="Calibri"/>
        <scheme val="none"/>
      </font>
      <alignment vertical="center" readingOrder="0"/>
    </dxf>
  </rfmt>
  <rfmt sheetId="4" xfDxf="1" sqref="W82" start="0" length="0">
    <dxf>
      <font>
        <name val="Calibri"/>
        <scheme val="none"/>
      </font>
      <alignment vertical="center" readingOrder="0"/>
    </dxf>
  </rfmt>
  <rcc rId="7104" sId="4" odxf="1" s="1" dxf="1">
    <nc r="A82">
      <f>A81+1</f>
    </nc>
    <ndxf/>
  </rcc>
  <rcc rId="7105" sId="4">
    <oc r="A83">
      <f>A81+1</f>
    </oc>
    <nc r="A83">
      <f>A82+1</f>
    </nc>
  </rcc>
  <rcc rId="7106" sId="4">
    <nc r="G82" t="inlineStr">
      <is>
        <t>End_section</t>
        <phoneticPr fontId="31" type="noConversion"/>
      </is>
    </nc>
  </rcc>
  <rcc rId="7107" sId="4">
    <oc r="N78">
      <f>VLOOKUP(D78,'Concept heirarchy position'!A$1:I$623,3,0)</f>
    </oc>
    <nc r="N78">
      <f>VLOOKUP(D78,'Concept heirarchy position'!A$1:I$623,3,0)</f>
    </nc>
  </rcc>
  <rcc rId="7108" sId="4">
    <oc r="N79">
      <f>VLOOKUP(D79,'Concept heirarchy position'!A$1:I$623,3,0)</f>
    </oc>
    <nc r="N79">
      <f>VLOOKUP(D79,'Concept heirarchy position'!A$1:I$623,3,0)</f>
    </nc>
  </rcc>
  <rcc rId="7109" sId="4">
    <oc r="N80">
      <f>VLOOKUP(D80,'Concept heirarchy position'!A$1:I$623,3,0)</f>
    </oc>
    <nc r="N80">
      <f>VLOOKUP(D80,'Concept heirarchy position'!A$1:I$623,3,0)</f>
    </nc>
  </rcc>
  <rcc rId="7110" sId="4">
    <oc r="N81">
      <f>VLOOKUP(D81,'Concept heirarchy position'!A$1:I$623,3,0)</f>
    </oc>
    <nc r="N81">
      <f>VLOOKUP(D81,'Concept heirarchy position'!A$1:I$623,3,0)</f>
    </nc>
  </rcc>
  <rcc rId="7111" sId="4" odxf="1" s="1" dxf="1">
    <nc r="N82">
      <f>VLOOKUP(D82,'Concept heirarchy position'!A$1:I$623,3,0)</f>
    </nc>
    <ndxf/>
  </rcc>
  <rcc rId="7112" sId="4">
    <nc r="N83">
      <f>VLOOKUP(D83,'Concept heirarchy position'!A$1:I$623,3,0)</f>
    </nc>
  </rcc>
  <rcc rId="7113" sId="4">
    <nc r="N84">
      <f>VLOOKUP(D84,'Concept heirarchy position'!A$1:I$623,3,0)</f>
    </nc>
  </rcc>
  <rcc rId="7114" sId="4" odxf="1" s="1" dxf="1">
    <oc r="N85">
      <v>57</v>
    </oc>
    <nc r="N85">
      <f>VLOOKUP(D85,'Concept heirarchy position'!A$1:I$623,3,0)</f>
    </nc>
    <o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odxf>
    <ndxf/>
  </rcc>
  <rcc rId="7115" sId="4" odxf="1" s="1" dxf="1">
    <oc r="N86">
      <v>57</v>
    </oc>
    <nc r="N86">
      <f>VLOOKUP(D86,'Concept heirarchy position'!A$1:I$623,3,0)</f>
    </nc>
    <o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odxf>
    <ndxf/>
  </rcc>
  <rcc rId="7116" sId="4">
    <oc r="N87">
      <f>VLOOKUP(D87,'Concept heirarchy position'!A$1:I$623,3,0)</f>
    </oc>
    <nc r="N87">
      <f>VLOOKUP(D87,'Concept heirarchy position'!A$1:I$623,3,0)</f>
    </nc>
  </rcc>
  <rcc rId="7117" sId="4">
    <oc r="N88">
      <f>VLOOKUP(D88,'Concept heirarchy position'!A$1:I$623,3,0)</f>
    </oc>
    <nc r="N88">
      <f>VLOOKUP(D88,'Concept heirarchy position'!A$1:I$623,3,0)</f>
    </nc>
  </rcc>
  <rcc rId="7118" sId="4">
    <oc r="N89">
      <f>VLOOKUP(D89,'Concept heirarchy position'!A$1:I$623,3,0)</f>
    </oc>
    <nc r="N89">
      <f>VLOOKUP(D89,'Concept heirarchy position'!A$1:I$623,3,0)</f>
    </nc>
  </rcc>
  <rcc rId="7119" sId="4">
    <oc r="N90">
      <f>VLOOKUP(D90,'Concept heirarchy position'!A$1:I$623,3,0)</f>
    </oc>
    <nc r="N90">
      <f>VLOOKUP(D90,'Concept heirarchy position'!A$1:I$623,3,0)</f>
    </nc>
  </rcc>
  <rcc rId="7120" sId="4">
    <oc r="N91">
      <f>VLOOKUP(D91,'Concept heirarchy position'!A$1:I$623,3,0)</f>
    </oc>
    <nc r="N91">
      <f>VLOOKUP(D91,'Concept heirarchy position'!A$1:I$623,3,0)</f>
    </nc>
  </rcc>
  <rcc rId="7121" sId="4">
    <oc r="N92">
      <f>VLOOKUP(D92,'Concept heirarchy position'!A$1:I$623,3,0)</f>
    </oc>
    <nc r="N92">
      <f>VLOOKUP(D92,'Concept heirarchy position'!A$1:I$623,3,0)</f>
    </nc>
  </rcc>
  <rcc rId="7122" sId="4">
    <oc r="N93">
      <f>VLOOKUP(D93,'Concept heirarchy position'!A$1:I$623,3,0)</f>
    </oc>
    <nc r="N93">
      <f>VLOOKUP(D93,'Concept heirarchy position'!A$1:I$623,3,0)</f>
    </nc>
  </rcc>
  <rrc rId="7123" sId="4" ref="A86:XFD86" action="insertRow"/>
  <rm rId="7124" sheetId="4" source="A84:XFD84" destination="A86:XFD86" sourceSheetId="4">
    <rfmt sheetId="4" xfDxf="1" s="1" sqref="A86:XFD86"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fmt sheetId="4" sqref="A86" start="0" length="0">
      <dxf>
        <alignment horizontal="center" wrapText="1" readingOrder="0"/>
      </dxf>
    </rfmt>
    <rfmt sheetId="4" s="1" sqref="B86" start="0" length="0">
      <dxf/>
    </rfmt>
    <rfmt sheetId="4" s="1" sqref="C86" start="0" length="0">
      <dxf/>
    </rfmt>
    <rfmt sheetId="4" s="1" sqref="D86" start="0" length="0">
      <dxf/>
    </rfmt>
    <rfmt sheetId="4" s="1" sqref="E86" start="0" length="0">
      <dxf>
        <alignment horizontal="left" readingOrder="0"/>
      </dxf>
    </rfmt>
    <rfmt sheetId="4" s="1" sqref="F86" start="0" length="0">
      <dxf/>
    </rfmt>
    <rfmt sheetId="4" s="1" sqref="G86" start="0" length="0">
      <dxf/>
    </rfmt>
    <rfmt sheetId="4" s="1" sqref="H86" start="0" length="0">
      <dxf/>
    </rfmt>
    <rfmt sheetId="4" s="1" sqref="I86" start="0" length="0">
      <dxf/>
    </rfmt>
    <rfmt sheetId="4" s="1" sqref="J86" start="0" length="0">
      <dxf/>
    </rfmt>
    <rfmt sheetId="4" s="1" sqref="K86" start="0" length="0">
      <dxf/>
    </rfmt>
    <rfmt sheetId="4" s="1" sqref="L86" start="0" length="0">
      <dxf/>
    </rfmt>
    <rfmt sheetId="4" s="1" sqref="M86" start="0" length="0">
      <dxf/>
    </rfmt>
    <rfmt sheetId="4" s="1" sqref="O86" start="0" length="0">
      <dxf>
        <alignment horizontal="center" readingOrder="0"/>
      </dxf>
    </rfmt>
    <rfmt sheetId="4" s="1" sqref="P86" start="0" length="0">
      <dxf>
        <alignment horizontal="center" readingOrder="0"/>
      </dxf>
    </rfmt>
    <rfmt sheetId="4" s="1" sqref="Q86" start="0" length="0">
      <dxf>
        <alignment horizontal="center" readingOrder="0"/>
      </dxf>
    </rfmt>
    <rfmt sheetId="4" s="1" sqref="R86" start="0" length="0">
      <dxf/>
    </rfmt>
    <rfmt sheetId="4" s="1" sqref="S86" start="0" length="0">
      <dxf/>
    </rfmt>
    <rfmt sheetId="4" s="1" sqref="T86" start="0" length="0">
      <dxf/>
    </rfmt>
    <rfmt sheetId="4" s="1" sqref="U86" start="0" length="0">
      <dxf>
        <font>
          <sz val="10"/>
          <color auto="1"/>
          <name val="Arial"/>
          <scheme val="none"/>
        </font>
        <alignment vertical="bottom" readingOrder="0"/>
      </dxf>
    </rfmt>
    <rfmt sheetId="4" s="1" sqref="V86" start="0" length="0">
      <dxf>
        <font>
          <sz val="10"/>
          <color auto="1"/>
          <name val="Arial"/>
          <scheme val="none"/>
        </font>
        <alignment vertical="bottom" readingOrder="0"/>
      </dxf>
    </rfmt>
    <rfmt sheetId="4" s="1" sqref="W86" start="0" length="0">
      <dxf>
        <font>
          <sz val="10"/>
          <color auto="1"/>
          <name val="Arial"/>
          <scheme val="none"/>
        </font>
        <alignment vertical="bottom" readingOrder="0"/>
      </dxf>
    </rfmt>
  </rm>
  <rrc rId="7125" sId="4" ref="A84:XFD84" action="deleteRow">
    <rfmt sheetId="4" xfDxf="1" s="1" sqref="A84:XFD84"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fmt sheetId="4" sqref="E84" start="0" length="0">
      <dxf>
        <alignment horizontal="left" readingOrder="0"/>
      </dxf>
    </rfmt>
    <rfmt sheetId="4" sqref="O84" start="0" length="0">
      <dxf>
        <alignment horizontal="center" readingOrder="0"/>
      </dxf>
    </rfmt>
    <rfmt sheetId="4" sqref="P84" start="0" length="0">
      <dxf>
        <alignment horizontal="center" readingOrder="0"/>
      </dxf>
    </rfmt>
    <rfmt sheetId="4" sqref="Q84" start="0" length="0">
      <dxf>
        <alignment horizontal="center" readingOrder="0"/>
      </dxf>
    </rfmt>
  </rrc>
  <rcc rId="7126" sId="4">
    <oc r="A84">
      <f>A85+1</f>
    </oc>
    <nc r="A84">
      <f>A83+1</f>
    </nc>
  </rcc>
  <rcc rId="7127" sId="4">
    <oc r="A85">
      <f>A83+1</f>
    </oc>
    <nc r="A85">
      <f>A84+1</f>
    </nc>
  </rcc>
  <rcc rId="7128" sId="4">
    <oc r="A86">
      <f>A84+1</f>
    </oc>
    <nc r="A86">
      <f>A85+1</f>
    </nc>
  </rcc>
  <rcc rId="7129" sId="4">
    <oc r="A87">
      <f>A86+1</f>
    </oc>
    <nc r="A87">
      <f>A86+1</f>
    </nc>
  </rcc>
  <rcc rId="7130" sId="4">
    <oc r="A88">
      <f>A87+1</f>
    </oc>
    <nc r="A88">
      <f>A87+1</f>
    </nc>
  </rcc>
  <rcc rId="7131" sId="4">
    <oc r="A89">
      <f>A88+1</f>
    </oc>
    <nc r="A89">
      <f>A88+1</f>
    </nc>
  </rcc>
  <rcc rId="7132" sId="4">
    <oc r="A90">
      <f>A89+1</f>
    </oc>
    <nc r="A90">
      <f>A89+1</f>
    </nc>
  </rcc>
  <rcc rId="7133" sId="4">
    <oc r="A91">
      <f>A90+1</f>
    </oc>
    <nc r="A91">
      <f>A90+1</f>
    </nc>
  </rcc>
  <rcc rId="7134" sId="4">
    <oc r="A92">
      <f>A91+1</f>
    </oc>
    <nc r="A92">
      <f>A91+1</f>
    </nc>
  </rcc>
  <rrc rId="7135" sId="4" ref="A90:XFD90" action="insertRow"/>
  <rm rId="7136" sheetId="4" source="A87:XFD87" destination="A90:XFD90" sourceSheetId="4">
    <rfmt sheetId="4" xfDxf="1" s="1" sqref="A90:XFD90"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fmt sheetId="4" sqref="A90" start="0" length="0">
      <dxf>
        <alignment horizontal="center" wrapText="1" readingOrder="0"/>
      </dxf>
    </rfmt>
    <rfmt sheetId="4" sqref="E90" start="0" length="0">
      <dxf>
        <font>
          <color indexed="8"/>
          <name val="Calibri"/>
          <scheme val="none"/>
        </font>
        <alignment horizontal="left" vertical="bottom" readingOrder="0"/>
      </dxf>
    </rfmt>
    <rfmt sheetId="4" sqref="F90" start="0" length="0">
      <dxf>
        <font>
          <color indexed="8"/>
          <name val="Calibri"/>
          <scheme val="none"/>
        </font>
        <alignment vertical="bottom" readingOrder="0"/>
      </dxf>
    </rfmt>
    <rfmt sheetId="4" sqref="G90" start="0" length="0">
      <dxf>
        <font>
          <color indexed="8"/>
          <name val="Calibri"/>
          <scheme val="none"/>
        </font>
        <alignment vertical="bottom" readingOrder="0"/>
      </dxf>
    </rfmt>
    <rfmt sheetId="4" sqref="H90" start="0" length="0">
      <dxf>
        <font>
          <color indexed="8"/>
          <name val="Calibri"/>
          <scheme val="none"/>
        </font>
        <alignment vertical="bottom" readingOrder="0"/>
      </dxf>
    </rfmt>
    <rfmt sheetId="4" sqref="O90" start="0" length="0">
      <dxf>
        <alignment horizontal="center" readingOrder="0"/>
      </dxf>
    </rfmt>
    <rfmt sheetId="4" sqref="P90" start="0" length="0">
      <dxf>
        <font>
          <color indexed="8"/>
          <name val="Calibri"/>
          <scheme val="none"/>
        </font>
        <alignment horizontal="center" vertical="bottom" readingOrder="0"/>
      </dxf>
    </rfmt>
    <rfmt sheetId="4" s="1" sqref="U90" start="0" length="0">
      <dxf>
        <font>
          <sz val="10"/>
          <color auto="1"/>
          <name val="Arial"/>
          <scheme val="none"/>
        </font>
        <alignment vertical="bottom" readingOrder="0"/>
      </dxf>
    </rfmt>
    <rfmt sheetId="4" s="1" sqref="V90" start="0" length="0">
      <dxf>
        <font>
          <sz val="10"/>
          <color auto="1"/>
          <name val="Arial"/>
          <scheme val="none"/>
        </font>
        <alignment vertical="bottom" readingOrder="0"/>
      </dxf>
    </rfmt>
    <rfmt sheetId="4" s="1" sqref="W90" start="0" length="0">
      <dxf>
        <font>
          <sz val="10"/>
          <color auto="1"/>
          <name val="Arial"/>
          <scheme val="none"/>
        </font>
        <alignment vertical="bottom" readingOrder="0"/>
      </dxf>
    </rfmt>
  </rm>
  <rrc rId="7137" sId="4" ref="A87:XFD87" action="deleteRow">
    <rfmt sheetId="4" xfDxf="1" s="1" sqref="A87:XFD87"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fmt sheetId="4" sqref="E87" start="0" length="0">
      <dxf>
        <alignment horizontal="left" readingOrder="0"/>
      </dxf>
    </rfmt>
    <rfmt sheetId="4" sqref="O87" start="0" length="0">
      <dxf>
        <alignment horizontal="center" readingOrder="0"/>
      </dxf>
    </rfmt>
    <rfmt sheetId="4" sqref="P87" start="0" length="0">
      <dxf>
        <alignment horizontal="center" readingOrder="0"/>
      </dxf>
    </rfmt>
    <rfmt sheetId="4" sqref="Q87" start="0" length="0">
      <dxf>
        <alignment horizontal="center" readingOrder="0"/>
      </dxf>
    </rfmt>
  </rrc>
  <rrc rId="7138" sId="4" ref="A91:XFD91" action="insertRow"/>
  <rm rId="7139" sheetId="4" source="A93:XFD93" destination="A91:XFD91" sourceSheetId="4">
    <rfmt sheetId="4" xfDxf="1" s="1" sqref="A91:XFD91"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fmt sheetId="4" sqref="A91" start="0" length="0">
      <dxf>
        <alignment horizontal="center" wrapText="1" readingOrder="0"/>
      </dxf>
    </rfmt>
    <rfmt sheetId="4" sqref="E91" start="0" length="0">
      <dxf>
        <font>
          <color indexed="8"/>
          <name val="Calibri"/>
          <scheme val="none"/>
        </font>
        <alignment horizontal="left" vertical="bottom" readingOrder="0"/>
      </dxf>
    </rfmt>
    <rfmt sheetId="4" sqref="F91" start="0" length="0">
      <dxf>
        <font>
          <color indexed="8"/>
          <name val="Calibri"/>
          <scheme val="none"/>
        </font>
        <alignment vertical="bottom" readingOrder="0"/>
      </dxf>
    </rfmt>
    <rfmt sheetId="4" sqref="G91" start="0" length="0">
      <dxf>
        <font>
          <color indexed="8"/>
          <name val="Calibri"/>
          <scheme val="none"/>
        </font>
        <alignment vertical="bottom" readingOrder="0"/>
      </dxf>
    </rfmt>
    <rfmt sheetId="4" sqref="H91" start="0" length="0">
      <dxf>
        <font>
          <color indexed="8"/>
          <name val="Calibri"/>
          <scheme val="none"/>
        </font>
        <alignment vertical="bottom" readingOrder="0"/>
      </dxf>
    </rfmt>
    <rfmt sheetId="4" sqref="O91" start="0" length="0">
      <dxf>
        <alignment horizontal="center" readingOrder="0"/>
      </dxf>
    </rfmt>
    <rfmt sheetId="4" sqref="P91" start="0" length="0">
      <dxf>
        <font>
          <color indexed="8"/>
          <name val="Calibri"/>
          <scheme val="none"/>
        </font>
        <alignment horizontal="center" vertical="bottom" readingOrder="0"/>
      </dxf>
    </rfmt>
    <rfmt sheetId="4" s="1" sqref="U91" start="0" length="0">
      <dxf>
        <font>
          <sz val="10"/>
          <color auto="1"/>
          <name val="Arial"/>
          <scheme val="none"/>
        </font>
        <alignment vertical="bottom" readingOrder="0"/>
      </dxf>
    </rfmt>
    <rfmt sheetId="4" s="1" sqref="V91" start="0" length="0">
      <dxf>
        <font>
          <sz val="10"/>
          <color auto="1"/>
          <name val="Arial"/>
          <scheme val="none"/>
        </font>
        <alignment vertical="bottom" readingOrder="0"/>
      </dxf>
    </rfmt>
    <rfmt sheetId="4" s="1" sqref="W91" start="0" length="0">
      <dxf>
        <font>
          <sz val="10"/>
          <color auto="1"/>
          <name val="Arial"/>
          <scheme val="none"/>
        </font>
        <alignment vertical="bottom" readingOrder="0"/>
      </dxf>
    </rfmt>
  </rm>
  <rrc rId="7140" sId="4" ref="A93:XFD93" action="deleteRow">
    <rfmt sheetId="4" xfDxf="1" s="1" sqref="A93:XFD93"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fmt sheetId="4" sqref="E93" start="0" length="0">
      <dxf>
        <alignment horizontal="left" readingOrder="0"/>
      </dxf>
    </rfmt>
    <rfmt sheetId="4" sqref="O93" start="0" length="0">
      <dxf>
        <alignment horizontal="center" readingOrder="0"/>
      </dxf>
    </rfmt>
    <rfmt sheetId="4" sqref="P93" start="0" length="0">
      <dxf>
        <alignment horizontal="center" readingOrder="0"/>
      </dxf>
    </rfmt>
    <rfmt sheetId="4" sqref="Q93" start="0" length="0">
      <dxf>
        <alignment horizontal="center" readingOrder="0"/>
      </dxf>
    </rfmt>
  </rrc>
  <rrc rId="7141" sId="4" ref="A92:XFD92" action="insertRow"/>
  <rm rId="7142" sheetId="4" source="A87:XFD87" destination="A92:XFD92" sourceSheetId="4">
    <rfmt sheetId="4" xfDxf="1" s="1" sqref="A92:XFD9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fmt sheetId="4" sqref="A92" start="0" length="0">
      <dxf>
        <alignment horizontal="center" wrapText="1" readingOrder="0"/>
      </dxf>
    </rfmt>
    <rfmt sheetId="4" sqref="E92" start="0" length="0">
      <dxf>
        <font>
          <color indexed="8"/>
          <name val="Calibri"/>
          <scheme val="none"/>
        </font>
        <alignment horizontal="left" vertical="bottom" readingOrder="0"/>
      </dxf>
    </rfmt>
    <rfmt sheetId="4" sqref="F92" start="0" length="0">
      <dxf>
        <font>
          <color indexed="8"/>
          <name val="Calibri"/>
          <scheme val="none"/>
        </font>
        <alignment vertical="bottom" readingOrder="0"/>
      </dxf>
    </rfmt>
    <rfmt sheetId="4" sqref="G92" start="0" length="0">
      <dxf>
        <font>
          <color indexed="8"/>
          <name val="Calibri"/>
          <scheme val="none"/>
        </font>
        <alignment vertical="bottom" readingOrder="0"/>
      </dxf>
    </rfmt>
    <rfmt sheetId="4" sqref="H92" start="0" length="0">
      <dxf>
        <font>
          <sz val="12"/>
          <color indexed="8"/>
          <name val="Calibri"/>
          <scheme val="none"/>
        </font>
        <alignment vertical="bottom" readingOrder="0"/>
      </dxf>
    </rfmt>
    <rfmt sheetId="4" sqref="O92" start="0" length="0">
      <dxf>
        <alignment horizontal="center" readingOrder="0"/>
      </dxf>
    </rfmt>
    <rfmt sheetId="4" sqref="P92" start="0" length="0">
      <dxf>
        <font>
          <color indexed="8"/>
          <name val="Calibri"/>
          <scheme val="none"/>
        </font>
        <alignment horizontal="center" vertical="bottom" readingOrder="0"/>
      </dxf>
    </rfmt>
  </rm>
  <rrc rId="7143" sId="4" ref="A87:XFD87" action="deleteRow">
    <rfmt sheetId="4" xfDxf="1" s="1" sqref="A87:XFD87"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fmt sheetId="4" sqref="E87" start="0" length="0">
      <dxf>
        <alignment horizontal="left" readingOrder="0"/>
      </dxf>
    </rfmt>
    <rfmt sheetId="4" sqref="O87" start="0" length="0">
      <dxf>
        <alignment horizontal="center" readingOrder="0"/>
      </dxf>
    </rfmt>
    <rfmt sheetId="4" sqref="P87" start="0" length="0">
      <dxf>
        <alignment horizontal="center" readingOrder="0"/>
      </dxf>
    </rfmt>
    <rfmt sheetId="4" sqref="Q87" start="0" length="0">
      <dxf>
        <alignment horizontal="center" readingOrder="0"/>
      </dxf>
    </rfmt>
  </rrc>
  <rcv guid="{A2822BA0-8792-8A42-8107-58F529CC73B7}" action="delete"/>
  <rcv guid="{A2822BA0-8792-8A42-8107-58F529CC73B7}" action="add"/>
</revisions>
</file>

<file path=xl/revisions/revisionLog118.xml><?xml version="1.0" encoding="utf-8"?>
<revisions xmlns="http://schemas.openxmlformats.org/spreadsheetml/2006/main" xmlns:r="http://schemas.openxmlformats.org/officeDocument/2006/relationships" xmlns:mc="http://schemas.openxmlformats.org/markup-compatibility/2006" xmlns:mv="urn:schemas-microsoft-com:mac:vml" mc:Ignorable="mv" mc:PreserveAttributes="mv:*">
  <rrc rId="7144" sId="4" ref="A88:XFD88" action="insertRow"/>
  <rm rId="7145" sheetId="4" source="A94:XFD94" destination="A88:XFD88" sourceSheetId="4">
    <rfmt sheetId="4" xfDxf="1" s="1" sqref="A88:XFD88"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fmt sheetId="4" sqref="A88" start="0" length="0">
      <dxf>
        <alignment horizontal="center" wrapText="1" readingOrder="0"/>
      </dxf>
    </rfmt>
    <rfmt sheetId="4" sqref="E88" start="0" length="0">
      <dxf>
        <font>
          <color indexed="8"/>
          <name val="Calibri"/>
          <scheme val="none"/>
        </font>
        <alignment horizontal="left" vertical="bottom" readingOrder="0"/>
      </dxf>
    </rfmt>
    <rfmt sheetId="4" sqref="F88" start="0" length="0">
      <dxf>
        <font>
          <color indexed="8"/>
          <name val="Calibri"/>
          <scheme val="none"/>
        </font>
        <alignment vertical="bottom" readingOrder="0"/>
      </dxf>
    </rfmt>
    <rfmt sheetId="4" sqref="G88" start="0" length="0">
      <dxf>
        <font>
          <color indexed="8"/>
          <name val="Calibri"/>
          <scheme val="none"/>
        </font>
        <alignment vertical="bottom" readingOrder="0"/>
      </dxf>
    </rfmt>
    <rfmt sheetId="4" sqref="H88" start="0" length="0">
      <dxf>
        <font>
          <color indexed="8"/>
          <name val="Calibri"/>
          <scheme val="none"/>
        </font>
        <alignment vertical="bottom" readingOrder="0"/>
      </dxf>
    </rfmt>
    <rfmt sheetId="4" sqref="O88" start="0" length="0">
      <dxf>
        <alignment horizontal="center" readingOrder="0"/>
      </dxf>
    </rfmt>
    <rfmt sheetId="4" sqref="P88" start="0" length="0">
      <dxf>
        <font>
          <color indexed="8"/>
          <name val="Calibri"/>
          <scheme val="none"/>
        </font>
        <alignment horizontal="center" vertical="bottom" readingOrder="0"/>
      </dxf>
    </rfmt>
    <rfmt sheetId="4" s="1" sqref="U88" start="0" length="0">
      <dxf>
        <font>
          <sz val="10"/>
          <color auto="1"/>
          <name val="Arial"/>
          <scheme val="none"/>
        </font>
        <alignment vertical="bottom" readingOrder="0"/>
      </dxf>
    </rfmt>
    <rfmt sheetId="4" s="1" sqref="V88" start="0" length="0">
      <dxf>
        <font>
          <sz val="10"/>
          <color auto="1"/>
          <name val="Arial"/>
          <scheme val="none"/>
        </font>
        <alignment vertical="bottom" readingOrder="0"/>
      </dxf>
    </rfmt>
    <rfmt sheetId="4" s="1" sqref="W88" start="0" length="0">
      <dxf>
        <font>
          <sz val="10"/>
          <color auto="1"/>
          <name val="Arial"/>
          <scheme val="none"/>
        </font>
        <alignment vertical="bottom" readingOrder="0"/>
      </dxf>
    </rfmt>
  </rm>
  <rrc rId="7146" sId="4" ref="A94:XFD94" action="deleteRow">
    <rfmt sheetId="4" xfDxf="1" s="1" sqref="A94:XFD94"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fmt sheetId="4" sqref="E94" start="0" length="0">
      <dxf>
        <alignment horizontal="left" readingOrder="0"/>
      </dxf>
    </rfmt>
    <rfmt sheetId="4" sqref="O94" start="0" length="0">
      <dxf>
        <alignment horizontal="center" readingOrder="0"/>
      </dxf>
    </rfmt>
    <rfmt sheetId="4" sqref="P94" start="0" length="0">
      <dxf>
        <alignment horizontal="center" readingOrder="0"/>
      </dxf>
    </rfmt>
    <rfmt sheetId="4" sqref="Q94" start="0" length="0">
      <dxf>
        <alignment horizontal="center" readingOrder="0"/>
      </dxf>
    </rfmt>
  </rrc>
  <rcc rId="7147" sId="4">
    <oc r="A76">
      <f>A75+1</f>
    </oc>
    <nc r="A76">
      <f>A75+1</f>
    </nc>
  </rcc>
  <rcc rId="7148" sId="4">
    <oc r="A77">
      <f>A76+1</f>
    </oc>
    <nc r="A77">
      <f>A76+1</f>
    </nc>
  </rcc>
  <rcc rId="7149" sId="4">
    <oc r="A78">
      <f>A77+1</f>
    </oc>
    <nc r="A78">
      <f>A77+1</f>
    </nc>
  </rcc>
  <rcc rId="7150" sId="4">
    <oc r="A79">
      <f>A78+1</f>
    </oc>
    <nc r="A79">
      <f>A78+1</f>
    </nc>
  </rcc>
  <rcc rId="7151" sId="4">
    <oc r="A80">
      <f>A79+1</f>
    </oc>
    <nc r="A80">
      <f>A79+1</f>
    </nc>
  </rcc>
  <rcc rId="7152" sId="4">
    <oc r="A81">
      <f>A80+1</f>
    </oc>
    <nc r="A81">
      <f>A80+1</f>
    </nc>
  </rcc>
  <rcc rId="7153" sId="4">
    <oc r="A82">
      <f>A81+1</f>
    </oc>
    <nc r="A82">
      <f>A81+1</f>
    </nc>
  </rcc>
  <rcc rId="7154" sId="4">
    <oc r="A83">
      <f>A82+1</f>
    </oc>
    <nc r="A83">
      <f>A82+1</f>
    </nc>
  </rcc>
  <rcc rId="7155" sId="4">
    <oc r="A84">
      <f>A83+1</f>
    </oc>
    <nc r="A84">
      <f>A83+1</f>
    </nc>
  </rcc>
  <rcc rId="7156" sId="4">
    <oc r="A85">
      <f>A84+1</f>
    </oc>
    <nc r="A85">
      <f>A84+1</f>
    </nc>
  </rcc>
  <rcc rId="7157" sId="4">
    <oc r="A86">
      <f>A85+1</f>
    </oc>
    <nc r="A86">
      <f>A85+1</f>
    </nc>
  </rcc>
  <rcc rId="7158" sId="4">
    <oc r="A87">
      <f>A92+1</f>
    </oc>
    <nc r="A87">
      <f>A86+1</f>
    </nc>
  </rcc>
  <rcc rId="7159" sId="4">
    <oc r="A88">
      <f>A91+1</f>
    </oc>
    <nc r="A88">
      <f>A87+1</f>
    </nc>
  </rcc>
  <rcc rId="7160" sId="4">
    <oc r="A89">
      <f>A86+1</f>
    </oc>
    <nc r="A89">
      <f>A88+1</f>
    </nc>
  </rcc>
  <rcc rId="7161" sId="4">
    <oc r="A90">
      <f>A87+1</f>
    </oc>
    <nc r="A90">
      <f>A89+1</f>
    </nc>
  </rcc>
  <rcc rId="7162" sId="4">
    <oc r="A91">
      <f>A93+1</f>
    </oc>
    <nc r="A91">
      <f>A90+1</f>
    </nc>
  </rcc>
  <rcc rId="7163" sId="4">
    <oc r="A92">
      <f>A89+1</f>
    </oc>
    <nc r="A92">
      <f>A91+1</f>
    </nc>
  </rcc>
  <rcc rId="7164" sId="4">
    <oc r="A93">
      <f>A90+1</f>
    </oc>
    <nc r="A93">
      <f>A92+1</f>
    </nc>
  </rcc>
  <rcc rId="7165" sId="4">
    <oc r="A94">
      <f>A88+1</f>
    </oc>
    <nc r="A94">
      <f>A93+1</f>
    </nc>
  </rcc>
  <rcc rId="7166" sId="4">
    <oc r="A95">
      <f>A94+1</f>
    </oc>
    <nc r="A95">
      <f>A94+1</f>
    </nc>
  </rcc>
  <rcc rId="7167" sId="4">
    <oc r="A96">
      <f>A95+1</f>
    </oc>
    <nc r="A96">
      <f>A95+1</f>
    </nc>
  </rcc>
  <rcc rId="7168" sId="4">
    <oc r="A97">
      <f>A96+1</f>
    </oc>
    <nc r="A97">
      <f>A96+1</f>
    </nc>
  </rcc>
  <rcc rId="7169" sId="4">
    <oc r="A98">
      <f>A97+1</f>
    </oc>
    <nc r="A98">
      <f>A97+1</f>
    </nc>
  </rcc>
  <rcc rId="7170" sId="4">
    <oc r="A99">
      <f>A98+1</f>
    </oc>
    <nc r="A99">
      <f>A98+1</f>
    </nc>
  </rcc>
  <rcc rId="7171" sId="4">
    <oc r="A100">
      <f>A99+1</f>
    </oc>
    <nc r="A100">
      <f>A99+1</f>
    </nc>
  </rcc>
  <rcc rId="7172" sId="4">
    <oc r="A101">
      <f>A100+1</f>
    </oc>
    <nc r="A101">
      <f>A100+1</f>
    </nc>
  </rcc>
  <rrc rId="7173" sId="4" ref="A85:XFD85" action="insertRow"/>
  <rm rId="7174" sheetId="4" source="A95:XFD95" destination="A85:XFD85" sourceSheetId="4">
    <rfmt sheetId="4" xfDxf="1" s="1" sqref="A85:XFD85"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fmt sheetId="4" sqref="A85" start="0" length="0">
      <dxf>
        <alignment horizontal="center" wrapText="1" readingOrder="0"/>
      </dxf>
    </rfmt>
    <rfmt sheetId="4" s="1" sqref="B85" start="0" length="0">
      <dxf/>
    </rfmt>
    <rfmt sheetId="4" s="1" sqref="C85" start="0" length="0">
      <dxf/>
    </rfmt>
    <rfmt sheetId="4" s="1" sqref="D85" start="0" length="0">
      <dxf/>
    </rfmt>
    <rfmt sheetId="4" s="1" sqref="E85" start="0" length="0">
      <dxf>
        <alignment horizontal="left" readingOrder="0"/>
      </dxf>
    </rfmt>
    <rfmt sheetId="4" s="1" sqref="F85" start="0" length="0">
      <dxf/>
    </rfmt>
    <rfmt sheetId="4" s="1" sqref="G85" start="0" length="0">
      <dxf/>
    </rfmt>
    <rfmt sheetId="4" s="1" sqref="H85" start="0" length="0">
      <dxf/>
    </rfmt>
    <rfmt sheetId="4" s="1" sqref="I85" start="0" length="0">
      <dxf/>
    </rfmt>
    <rfmt sheetId="4" s="1" sqref="J85" start="0" length="0">
      <dxf/>
    </rfmt>
    <rfmt sheetId="4" s="1" sqref="K85" start="0" length="0">
      <dxf/>
    </rfmt>
    <rfmt sheetId="4" s="1" sqref="L85" start="0" length="0">
      <dxf/>
    </rfmt>
    <rfmt sheetId="4" s="1" sqref="M85" start="0" length="0">
      <dxf/>
    </rfmt>
    <rfmt sheetId="4" s="1" sqref="O85" start="0" length="0">
      <dxf>
        <alignment horizontal="center" readingOrder="0"/>
      </dxf>
    </rfmt>
    <rfmt sheetId="4" s="1" sqref="P85" start="0" length="0">
      <dxf>
        <alignment horizontal="center" readingOrder="0"/>
      </dxf>
    </rfmt>
    <rfmt sheetId="4" s="1" sqref="Q85" start="0" length="0">
      <dxf>
        <alignment horizontal="center" readingOrder="0"/>
      </dxf>
    </rfmt>
    <rfmt sheetId="4" s="1" sqref="R85" start="0" length="0">
      <dxf/>
    </rfmt>
    <rfmt sheetId="4" s="1" sqref="S85" start="0" length="0">
      <dxf/>
    </rfmt>
    <rfmt sheetId="4" s="1" sqref="T85" start="0" length="0">
      <dxf/>
    </rfmt>
    <rfmt sheetId="4" s="1" sqref="U85" start="0" length="0">
      <dxf>
        <font>
          <sz val="10"/>
          <color auto="1"/>
          <name val="Arial"/>
          <scheme val="none"/>
        </font>
        <alignment vertical="bottom" readingOrder="0"/>
      </dxf>
    </rfmt>
    <rfmt sheetId="4" s="1" sqref="V85" start="0" length="0">
      <dxf>
        <font>
          <sz val="10"/>
          <color auto="1"/>
          <name val="Arial"/>
          <scheme val="none"/>
        </font>
        <alignment vertical="bottom" readingOrder="0"/>
      </dxf>
    </rfmt>
    <rfmt sheetId="4" s="1" sqref="W85" start="0" length="0">
      <dxf>
        <font>
          <sz val="10"/>
          <color auto="1"/>
          <name val="Arial"/>
          <scheme val="none"/>
        </font>
        <alignment vertical="bottom" readingOrder="0"/>
      </dxf>
    </rfmt>
  </rm>
  <rrc rId="7175" sId="4" ref="A95:XFD95" action="deleteRow">
    <rfmt sheetId="4" xfDxf="1" s="1" sqref="A95:XFD95"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fmt sheetId="4" sqref="E95" start="0" length="0">
      <dxf>
        <alignment horizontal="left" readingOrder="0"/>
      </dxf>
    </rfmt>
    <rfmt sheetId="4" sqref="O95" start="0" length="0">
      <dxf>
        <alignment horizontal="center" readingOrder="0"/>
      </dxf>
    </rfmt>
    <rfmt sheetId="4" sqref="P95" start="0" length="0">
      <dxf>
        <alignment horizontal="center" readingOrder="0"/>
      </dxf>
    </rfmt>
    <rfmt sheetId="4" sqref="Q95" start="0" length="0">
      <dxf>
        <alignment horizontal="center" readingOrder="0"/>
      </dxf>
    </rfmt>
  </rrc>
  <rcv guid="{A2822BA0-8792-8A42-8107-58F529CC73B7}" action="delete"/>
  <rcv guid="{A2822BA0-8792-8A42-8107-58F529CC73B7}" action="add"/>
</revisions>
</file>

<file path=xl/revisions/revisionLog119.xml><?xml version="1.0" encoding="utf-8"?>
<revisions xmlns="http://schemas.openxmlformats.org/spreadsheetml/2006/main" xmlns:r="http://schemas.openxmlformats.org/officeDocument/2006/relationships" xmlns:mc="http://schemas.openxmlformats.org/markup-compatibility/2006" xmlns:mv="urn:schemas-microsoft-com:mac:vml" mc:Ignorable="mv" mc:PreserveAttributes="mv:*">
  <rcv guid="{A2822BA0-8792-8A42-8107-58F529CC73B7}" action="delete"/>
  <rcv guid="{A2822BA0-8792-8A42-8107-58F529CC73B7}" action="add"/>
</revisions>
</file>

<file path=xl/revisions/revisionLog12.xml><?xml version="1.0" encoding="utf-8"?>
<revisions xmlns="http://schemas.openxmlformats.org/spreadsheetml/2006/main" xmlns:r="http://schemas.openxmlformats.org/officeDocument/2006/relationships" xmlns:mc="http://schemas.openxmlformats.org/markup-compatibility/2006" xmlns:mv="urn:schemas-microsoft-com:mac:vml" mc:Ignorable="mv" mc:PreserveAttributes="mv:*">
  <rcv guid="{A2822BA0-8792-8A42-8107-58F529CC73B7}" action="delete"/>
  <rcv guid="{A2822BA0-8792-8A42-8107-58F529CC73B7}" action="add"/>
</revisions>
</file>

<file path=xl/revisions/revisionLog120.xml><?xml version="1.0" encoding="utf-8"?>
<revisions xmlns="http://schemas.openxmlformats.org/spreadsheetml/2006/main" xmlns:r="http://schemas.openxmlformats.org/officeDocument/2006/relationships" xmlns:mc="http://schemas.openxmlformats.org/markup-compatibility/2006" xmlns:mv="urn:schemas-microsoft-com:mac:vml" mc:Ignorable="mv" mc:PreserveAttributes="mv:*">
  <rrc rId="7176" sId="4" ref="A361:XFD361" action="insertRow"/>
  <rrc rId="7177" sId="4" ref="A361:XFD361" action="insertRow"/>
  <rrc rId="7178" sId="4" ref="A361:XFD361" action="insertRow"/>
  <rcc rId="7179" sId="4">
    <nc r="C361">
      <v>493</v>
    </nc>
  </rcc>
  <rrc rId="7180" sId="4" ref="A362:XFD362" action="insertRow"/>
  <rrc rId="7181" sId="4" ref="A362:XFD362" action="insertRow"/>
  <rrc rId="7182" sId="4" ref="A362:XFD362" action="insertRow"/>
  <rfmt sheetId="4" s="1" sqref="D361" start="0" length="0">
    <dxf>
      <font>
        <sz val="10"/>
        <color auto="1"/>
        <name val="Arial"/>
        <scheme val="none"/>
      </font>
      <alignment vertical="bottom" readingOrder="0"/>
    </dxf>
  </rfmt>
  <rfmt sheetId="4" s="1" sqref="D362" start="0" length="0">
    <dxf>
      <font>
        <sz val="10"/>
        <color auto="1"/>
        <name val="Arial"/>
        <scheme val="none"/>
      </font>
      <alignment vertical="bottom" readingOrder="0"/>
    </dxf>
  </rfmt>
  <rfmt sheetId="4" s="1" sqref="D363" start="0" length="0">
    <dxf>
      <font>
        <sz val="10"/>
        <color auto="1"/>
        <name val="Arial"/>
        <scheme val="none"/>
      </font>
      <alignment vertical="bottom" readingOrder="0"/>
    </dxf>
  </rfmt>
  <rfmt sheetId="4" s="1" sqref="D364" start="0" length="0">
    <dxf>
      <font>
        <sz val="10"/>
        <color auto="1"/>
        <name val="Arial"/>
        <scheme val="none"/>
      </font>
      <alignment vertical="bottom" readingOrder="0"/>
    </dxf>
  </rfmt>
  <rcc rId="7183" sId="4" xfDxf="1" dxf="1">
    <nc r="D361" t="inlineStr">
      <is>
        <t>HIV_AIDS</t>
      </is>
    </nc>
    <ndxf>
      <font>
        <name val="Calibri"/>
        <scheme val="none"/>
      </font>
      <alignment vertical="center" readingOrder="0"/>
    </ndxf>
  </rcc>
  <rcc rId="7184" sId="4" xfDxf="1" dxf="1">
    <nc r="D362" t="inlineStr">
      <is>
        <t>Drug_resistant_organism</t>
      </is>
    </nc>
    <ndxf>
      <font>
        <name val="Calibri"/>
        <scheme val="none"/>
      </font>
      <alignment vertical="center" readingOrder="0"/>
    </ndxf>
  </rcc>
  <rcc rId="7185" sId="4" xfDxf="1" dxf="1">
    <nc r="D363" t="inlineStr">
      <is>
        <t>Isolation_precautions</t>
      </is>
    </nc>
    <ndxf>
      <font>
        <name val="Calibri"/>
        <scheme val="none"/>
      </font>
      <alignment vertical="center" readingOrder="0"/>
    </ndxf>
  </rcc>
  <rcc rId="7186" sId="4" xfDxf="1" dxf="1">
    <nc r="D364" t="inlineStr">
      <is>
        <t>Infectious_other</t>
      </is>
    </nc>
    <ndxf>
      <font>
        <name val="Calibri"/>
        <scheme val="none"/>
      </font>
      <alignment vertical="center" readingOrder="0"/>
    </ndxf>
  </rcc>
  <rcc rId="7187" sId="4">
    <nc r="E361" t="inlineStr">
      <is>
        <t>HIV / AIDS</t>
        <phoneticPr fontId="31" type="noConversion"/>
      </is>
    </nc>
  </rcc>
  <rcc rId="7188" sId="4">
    <nc r="E362" t="inlineStr">
      <is>
        <t>Colonised with drug resistant organism</t>
        <phoneticPr fontId="31" type="noConversion"/>
      </is>
    </nc>
  </rcc>
  <rcc rId="7189" sId="4">
    <nc r="E363" t="inlineStr">
      <is>
        <t>Isolation precautions</t>
        <phoneticPr fontId="31" type="noConversion"/>
      </is>
    </nc>
  </rcc>
  <rcc rId="7190" sId="4">
    <nc r="E364" t="inlineStr">
      <is>
        <t>Other infectious condition</t>
        <phoneticPr fontId="31" type="noConversion"/>
      </is>
    </nc>
  </rcc>
  <rcc rId="7191" sId="4">
    <nc r="C362">
      <v>494</v>
    </nc>
  </rcc>
  <rcc rId="7192" sId="4">
    <nc r="C363">
      <v>495</v>
    </nc>
  </rcc>
  <rcc rId="7193" sId="4">
    <nc r="C364">
      <v>496</v>
    </nc>
  </rcc>
  <rcc rId="7194" sId="4">
    <oc r="B358">
      <f>VLOOKUP(D358,'Concept heirarchy position'!A$1:I$623,2,0)</f>
    </oc>
    <nc r="B358">
      <f>VLOOKUP(D358,'Concept heirarchy position'!A$1:I$623,2,0)</f>
    </nc>
  </rcc>
  <rcc rId="7195" sId="4">
    <nc r="B359">
      <f>VLOOKUP(D359,'Concept heirarchy position'!A$1:I$623,2,0)</f>
    </nc>
  </rcc>
  <rcc rId="7196" sId="4">
    <nc r="B360">
      <f>VLOOKUP(D360,'Concept heirarchy position'!A$1:I$623,2,0)</f>
    </nc>
  </rcc>
  <rcc rId="7197" sId="4">
    <nc r="B361">
      <f>VLOOKUP(D361,'Concept heirarchy position'!A$1:I$623,2,0)</f>
    </nc>
  </rcc>
  <rcc rId="7198" sId="4">
    <nc r="B362">
      <f>VLOOKUP(D362,'Concept heirarchy position'!A$1:I$623,2,0)</f>
    </nc>
  </rcc>
  <rcc rId="7199" sId="4">
    <nc r="B363">
      <f>VLOOKUP(D363,'Concept heirarchy position'!A$1:I$623,2,0)</f>
    </nc>
  </rcc>
  <rcc rId="7200" sId="4">
    <nc r="B364">
      <f>VLOOKUP(D364,'Concept heirarchy position'!A$1:I$623,2,0)</f>
    </nc>
  </rcc>
  <rcc rId="7201" sId="4">
    <nc r="B365">
      <f>VLOOKUP(D365,'Concept heirarchy position'!A$1:I$623,2,0)</f>
    </nc>
  </rcc>
  <rcc rId="7202" sId="4">
    <nc r="B366">
      <f>VLOOKUP(D366,'Concept heirarchy position'!A$1:I$623,2,0)</f>
    </nc>
  </rcc>
  <rcc rId="7203" sId="4">
    <oc r="B367">
      <f>VLOOKUP(D367,'Concept heirarchy position'!A$1:I$623,2,0)</f>
    </oc>
    <nc r="B367">
      <f>VLOOKUP(D367,'Concept heirarchy position'!A$1:I$623,2,0)</f>
    </nc>
  </rcc>
  <rcc rId="7204" sId="4">
    <oc r="B368">
      <f>VLOOKUP(D368,'Concept heirarchy position'!A$1:I$623,2,0)</f>
    </oc>
    <nc r="B368">
      <f>VLOOKUP(D368,'Concept heirarchy position'!A$1:I$623,2,0)</f>
    </nc>
  </rcc>
  <rcc rId="7205" sId="4">
    <oc r="B369">
      <f>VLOOKUP(D369,'Concept heirarchy position'!A$1:I$623,2,0)</f>
    </oc>
    <nc r="B369">
      <f>VLOOKUP(D369,'Concept heirarchy position'!A$1:I$623,2,0)</f>
    </nc>
  </rcc>
  <rcc rId="7206" sId="4">
    <oc r="B370">
      <f>VLOOKUP(D370,'Concept heirarchy position'!A$1:I$623,2,0)</f>
    </oc>
    <nc r="B370">
      <f>VLOOKUP(D370,'Concept heirarchy position'!A$1:I$623,2,0)</f>
    </nc>
  </rcc>
  <rcc rId="7207" sId="4">
    <oc r="B371">
      <f>VLOOKUP(D371,'Concept heirarchy position'!A$1:I$623,2,0)</f>
    </oc>
    <nc r="B371">
      <f>VLOOKUP(D371,'Concept heirarchy position'!A$1:I$623,2,0)</f>
    </nc>
  </rcc>
  <rcc rId="7208" sId="4">
    <oc r="B372">
      <f>VLOOKUP(D372,'Concept heirarchy position'!A$1:I$623,2,0)</f>
    </oc>
    <nc r="B372">
      <f>VLOOKUP(D372,'Concept heirarchy position'!A$1:I$623,2,0)</f>
    </nc>
  </rcc>
  <rcc rId="7209" sId="4">
    <oc r="B373">
      <f>VLOOKUP(D373,'Concept heirarchy position'!A$1:I$623,2,0)</f>
    </oc>
    <nc r="B373">
      <f>VLOOKUP(D373,'Concept heirarchy position'!A$1:I$623,2,0)</f>
    </nc>
  </rcc>
  <rcc rId="7210" sId="4">
    <oc r="A360">
      <f>A359+1</f>
    </oc>
    <nc r="A360">
      <f>A359+1</f>
    </nc>
  </rcc>
  <rcc rId="7211" sId="4">
    <nc r="A361">
      <f>A360+1</f>
    </nc>
  </rcc>
  <rcc rId="7212" sId="4">
    <nc r="A362">
      <f>A361+1</f>
    </nc>
  </rcc>
  <rcc rId="7213" sId="4">
    <nc r="A363">
      <f>A362+1</f>
    </nc>
  </rcc>
  <rcc rId="7214" sId="4">
    <nc r="A364">
      <f>A363+1</f>
    </nc>
  </rcc>
  <rcc rId="7215" sId="4">
    <nc r="A365">
      <f>A364+1</f>
    </nc>
  </rcc>
  <rcc rId="7216" sId="4">
    <nc r="A366">
      <f>A365+1</f>
    </nc>
  </rcc>
  <rcc rId="7217" sId="4">
    <oc r="A367">
      <f>A360+1</f>
    </oc>
    <nc r="A367">
      <f>A366+1</f>
    </nc>
  </rcc>
  <rcc rId="7218" sId="4">
    <nc r="F361" t="inlineStr">
      <is>
        <t>All</t>
        <phoneticPr fontId="31" type="noConversion"/>
      </is>
    </nc>
  </rcc>
  <rcc rId="7219" sId="4">
    <nc r="F362" t="inlineStr">
      <is>
        <t>All</t>
        <phoneticPr fontId="31" type="noConversion"/>
      </is>
    </nc>
  </rcc>
  <rcc rId="7220" sId="4">
    <nc r="F363" t="inlineStr">
      <is>
        <t>All</t>
        <phoneticPr fontId="31" type="noConversion"/>
      </is>
    </nc>
  </rcc>
  <rcc rId="7221" sId="4">
    <nc r="F364" t="inlineStr">
      <is>
        <t>All</t>
        <phoneticPr fontId="31" type="noConversion"/>
      </is>
    </nc>
  </rcc>
  <rcc rId="7222" sId="4">
    <nc r="G361" t="inlineStr">
      <is>
        <t>OneOption</t>
        <phoneticPr fontId="31" type="noConversion"/>
      </is>
    </nc>
  </rcc>
  <rcc rId="7223" sId="4">
    <nc r="G362" t="inlineStr">
      <is>
        <t>OneOption</t>
        <phoneticPr fontId="31" type="noConversion"/>
      </is>
    </nc>
  </rcc>
  <rcc rId="7224" sId="4">
    <nc r="G363" t="inlineStr">
      <is>
        <t>OneOption</t>
        <phoneticPr fontId="31" type="noConversion"/>
      </is>
    </nc>
  </rcc>
  <rcc rId="7225" sId="4">
    <nc r="G364" t="inlineStr">
      <is>
        <t>OneOption</t>
        <phoneticPr fontId="31" type="noConversion"/>
      </is>
    </nc>
  </rcc>
  <rcc rId="7226" sId="4">
    <nc r="H361" t="inlineStr">
      <is>
        <t>Y_N_U_Clinician</t>
        <phoneticPr fontId="31" type="noConversion"/>
      </is>
    </nc>
  </rcc>
  <rcc rId="7227" sId="4">
    <nc r="H362" t="inlineStr">
      <is>
        <t>Y_N_U_Clinician</t>
        <phoneticPr fontId="31" type="noConversion"/>
      </is>
    </nc>
  </rcc>
  <rcc rId="7228" sId="4">
    <nc r="H363" t="inlineStr">
      <is>
        <t>Y_N_U_Clinician</t>
        <phoneticPr fontId="31" type="noConversion"/>
      </is>
    </nc>
  </rcc>
  <rcc rId="7229" sId="4">
    <nc r="H364" t="inlineStr">
      <is>
        <t>Y_N</t>
        <phoneticPr fontId="31" type="noConversion"/>
      </is>
    </nc>
  </rcc>
  <rcc rId="7230" sId="4">
    <nc r="J361" t="inlineStr">
      <is>
        <t>Y</t>
        <phoneticPr fontId="31" type="noConversion"/>
      </is>
    </nc>
  </rcc>
  <rcc rId="7231" sId="4">
    <nc r="K361" t="inlineStr">
      <is>
        <t>Yes</t>
        <phoneticPr fontId="31" type="noConversion"/>
      </is>
    </nc>
  </rcc>
  <rcc rId="7232" sId="4">
    <nc r="J362" t="inlineStr">
      <is>
        <t>Y</t>
        <phoneticPr fontId="31" type="noConversion"/>
      </is>
    </nc>
  </rcc>
  <rcc rId="7233" sId="4">
    <nc r="K362" t="inlineStr">
      <is>
        <t>Yes</t>
        <phoneticPr fontId="31" type="noConversion"/>
      </is>
    </nc>
  </rcc>
  <rcc rId="7234" sId="4">
    <nc r="J363" t="inlineStr">
      <is>
        <t>Y</t>
        <phoneticPr fontId="31" type="noConversion"/>
      </is>
    </nc>
  </rcc>
  <rcc rId="7235" sId="4">
    <nc r="K363" t="inlineStr">
      <is>
        <t>Yes</t>
        <phoneticPr fontId="31" type="noConversion"/>
      </is>
    </nc>
  </rcc>
  <rcc rId="7236" sId="4">
    <nc r="J364" t="inlineStr">
      <is>
        <t>Y</t>
        <phoneticPr fontId="31" type="noConversion"/>
      </is>
    </nc>
  </rcc>
  <rcc rId="7237" sId="4">
    <nc r="K364" t="inlineStr">
      <is>
        <t>Yes</t>
        <phoneticPr fontId="31" type="noConversion"/>
      </is>
    </nc>
  </rcc>
  <rcc rId="7238" sId="4">
    <oc r="N353">
      <f>VLOOKUP(D353,'Concept heirarchy position'!A$1:I$623,3,0)</f>
    </oc>
    <nc r="N353">
      <f>VLOOKUP(D353,'Concept heirarchy position'!A$1:I$623,3,0)</f>
    </nc>
  </rcc>
  <rcc rId="7239" sId="4">
    <nc r="N354">
      <f>VLOOKUP(D354,'Concept heirarchy position'!A$1:I$623,3,0)</f>
    </nc>
  </rcc>
  <rcc rId="7240" sId="4">
    <nc r="N355">
      <f>VLOOKUP(D355,'Concept heirarchy position'!A$1:I$623,3,0)</f>
    </nc>
  </rcc>
  <rcc rId="7241" sId="4">
    <oc r="N356">
      <f>VLOOKUP(D356,'Concept heirarchy position'!A$1:I$623,3,0)</f>
    </oc>
    <nc r="N356">
      <f>VLOOKUP(D356,'Concept heirarchy position'!A$1:I$623,3,0)</f>
    </nc>
  </rcc>
  <rcc rId="7242" sId="4">
    <oc r="N357">
      <f>VLOOKUP(D357,'Concept heirarchy position'!A$1:I$623,3,0)</f>
    </oc>
    <nc r="N357">
      <f>VLOOKUP(D357,'Concept heirarchy position'!A$1:I$623,3,0)</f>
    </nc>
  </rcc>
  <rcc rId="7243" sId="4">
    <oc r="N358">
      <f>VLOOKUP(D358,'Concept heirarchy position'!A$1:I$623,3,0)</f>
    </oc>
    <nc r="N358">
      <f>VLOOKUP(D358,'Concept heirarchy position'!A$1:I$623,3,0)</f>
    </nc>
  </rcc>
  <rcc rId="7244" sId="4">
    <nc r="N359">
      <f>VLOOKUP(D359,'Concept heirarchy position'!A$1:I$623,3,0)</f>
    </nc>
  </rcc>
  <rcc rId="7245" sId="4">
    <nc r="N360">
      <f>VLOOKUP(D360,'Concept heirarchy position'!A$1:I$623,3,0)</f>
    </nc>
  </rcc>
  <rcc rId="7246" sId="4">
    <nc r="N361">
      <f>VLOOKUP(D361,'Concept heirarchy position'!A$1:I$623,3,0)</f>
    </nc>
  </rcc>
  <rcc rId="7247" sId="4">
    <nc r="N362">
      <f>VLOOKUP(D362,'Concept heirarchy position'!A$1:I$623,3,0)</f>
    </nc>
  </rcc>
  <rcc rId="7248" sId="4">
    <nc r="N363">
      <f>VLOOKUP(D363,'Concept heirarchy position'!A$1:I$623,3,0)</f>
    </nc>
  </rcc>
  <rcc rId="7249" sId="4">
    <nc r="N364">
      <f>VLOOKUP(D364,'Concept heirarchy position'!A$1:I$623,3,0)</f>
    </nc>
  </rcc>
  <rcc rId="7250" sId="4">
    <nc r="N365">
      <f>VLOOKUP(D365,'Concept heirarchy position'!A$1:I$623,3,0)</f>
    </nc>
  </rcc>
  <rcc rId="7251" sId="4">
    <nc r="N366">
      <f>VLOOKUP(D366,'Concept heirarchy position'!A$1:I$623,3,0)</f>
    </nc>
  </rcc>
  <rcc rId="7252" sId="4">
    <oc r="N367">
      <f>VLOOKUP(D367,'Concept heirarchy position'!A$1:I$623,3,0)</f>
    </oc>
    <nc r="N367">
      <f>VLOOKUP(D367,'Concept heirarchy position'!A$1:I$623,3,0)</f>
    </nc>
  </rcc>
  <rcc rId="7253" sId="4">
    <oc r="N368">
      <f>VLOOKUP(D368,'Concept heirarchy position'!A$1:I$623,3,0)</f>
    </oc>
    <nc r="N368">
      <f>VLOOKUP(D368,'Concept heirarchy position'!A$1:I$623,3,0)</f>
    </nc>
  </rcc>
  <rcc rId="7254" sId="4">
    <oc r="N369">
      <f>VLOOKUP(D369,'Concept heirarchy position'!A$1:I$623,3,0)</f>
    </oc>
    <nc r="N369">
      <f>VLOOKUP(D369,'Concept heirarchy position'!A$1:I$623,3,0)</f>
    </nc>
  </rcc>
  <rcc rId="7255" sId="4">
    <oc r="N370">
      <f>VLOOKUP(D370,'Concept heirarchy position'!A$1:I$623,3,0)</f>
    </oc>
    <nc r="N370">
      <f>VLOOKUP(D370,'Concept heirarchy position'!A$1:I$623,3,0)</f>
    </nc>
  </rcc>
  <rcc rId="7256" sId="4">
    <oc r="N371">
      <f>VLOOKUP(D371,'Concept heirarchy position'!A$1:I$623,3,0)</f>
    </oc>
    <nc r="N371">
      <f>VLOOKUP(D371,'Concept heirarchy position'!A$1:I$623,3,0)</f>
    </nc>
  </rcc>
  <rcc rId="7257" sId="4">
    <oc r="N372">
      <f>VLOOKUP(D372,'Concept heirarchy position'!A$1:I$623,3,0)</f>
    </oc>
    <nc r="N372">
      <f>VLOOKUP(D372,'Concept heirarchy position'!A$1:I$623,3,0)</f>
    </nc>
  </rcc>
  <rcc rId="7258" sId="4">
    <oc r="N373">
      <f>VLOOKUP(D373,'Concept heirarchy position'!A$1:I$623,3,0)</f>
    </oc>
    <nc r="N373">
      <f>VLOOKUP(D373,'Concept heirarchy position'!A$1:I$623,3,0)</f>
    </nc>
  </rcc>
  <rcc rId="7259" sId="4">
    <oc r="N374">
      <f>VLOOKUP(D374,'Concept heirarchy position'!A$1:I$623,3,0)</f>
    </oc>
    <nc r="N374">
      <f>VLOOKUP(D374,'Concept heirarchy position'!A$1:I$623,3,0)</f>
    </nc>
  </rcc>
  <rcc rId="7260" sId="4">
    <nc r="N375">
      <f>VLOOKUP(D375,'Concept heirarchy position'!A$1:I$623,3,0)</f>
    </nc>
  </rcc>
  <rcc rId="7261" sId="4">
    <nc r="N376">
      <f>VLOOKUP(D376,'Concept heirarchy position'!A$1:I$623,3,0)</f>
    </nc>
  </rcc>
  <rcc rId="7262" sId="4" odxf="1" s="1" dxf="1">
    <oc r="N377">
      <v>98</v>
    </oc>
    <nc r="N377">
      <f>VLOOKUP(D377,'Concept heirarchy position'!A$1:I$623,3,0)</f>
    </nc>
    <o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odxf>
    <ndxf/>
  </rcc>
  <rcc rId="7263" sId="4" odxf="1" s="1" dxf="1">
    <oc r="N378">
      <v>99</v>
    </oc>
    <nc r="N378">
      <f>VLOOKUP(D378,'Concept heirarchy position'!A$1:I$623,3,0)</f>
    </nc>
    <o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odxf>
    <ndxf/>
  </rcc>
  <rcc rId="7264" sId="4">
    <nc r="P361" t="inlineStr">
      <is>
        <t>Y</t>
        <phoneticPr fontId="31" type="noConversion"/>
      </is>
    </nc>
  </rcc>
  <rcc rId="7265" sId="4">
    <nc r="P362" t="inlineStr">
      <is>
        <t>Y</t>
        <phoneticPr fontId="31" type="noConversion"/>
      </is>
    </nc>
  </rcc>
  <rcc rId="7266" sId="4">
    <nc r="P363" t="inlineStr">
      <is>
        <t>Y</t>
        <phoneticPr fontId="31" type="noConversion"/>
      </is>
    </nc>
  </rcc>
  <rcc rId="7267" sId="4">
    <nc r="P364" t="inlineStr">
      <is>
        <t>Y</t>
        <phoneticPr fontId="31" type="noConversion"/>
      </is>
    </nc>
  </rcc>
  <rrc rId="7268" sId="4" ref="A375:XFD375" action="insertRow"/>
  <rm rId="7269" sheetId="4" source="A364:XFD364" destination="A375:XFD375" sourceSheetId="4">
    <rfmt sheetId="4" xfDxf="1" s="1" sqref="A375:XFD375"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fmt sheetId="4" sqref="A375" start="0" length="0">
      <dxf>
        <alignment horizontal="center" wrapText="1" readingOrder="0"/>
      </dxf>
    </rfmt>
    <rfmt sheetId="4" sqref="E375" start="0" length="0">
      <dxf>
        <alignment horizontal="left" vertical="bottom" readingOrder="0"/>
      </dxf>
    </rfmt>
    <rfmt sheetId="4" sqref="G375" start="0" length="0">
      <dxf>
        <alignment vertical="bottom" readingOrder="0"/>
      </dxf>
    </rfmt>
    <rfmt sheetId="4" sqref="H375" start="0" length="0">
      <dxf>
        <alignment vertical="bottom" readingOrder="0"/>
      </dxf>
    </rfmt>
    <rfmt sheetId="4" sqref="O375" start="0" length="0">
      <dxf>
        <alignment horizontal="center" vertical="bottom" readingOrder="0"/>
      </dxf>
    </rfmt>
    <rfmt sheetId="4" sqref="P375" start="0" length="0">
      <dxf>
        <alignment horizontal="center" vertical="bottom" readingOrder="0"/>
      </dxf>
    </rfmt>
  </rm>
  <rrc rId="7270" sId="4" ref="A364:XFD364" action="deleteRow">
    <rfmt sheetId="4" xfDxf="1" s="1" sqref="A364:XFD364"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fmt sheetId="4" sqref="E364" start="0" length="0">
      <dxf>
        <alignment horizontal="left" readingOrder="0"/>
      </dxf>
    </rfmt>
    <rfmt sheetId="4" sqref="O364" start="0" length="0">
      <dxf>
        <alignment horizontal="center" readingOrder="0"/>
      </dxf>
    </rfmt>
    <rfmt sheetId="4" sqref="P364" start="0" length="0">
      <dxf>
        <alignment horizontal="center" readingOrder="0"/>
      </dxf>
    </rfmt>
    <rfmt sheetId="4" sqref="Q364" start="0" length="0">
      <dxf>
        <alignment horizontal="center" readingOrder="0"/>
      </dxf>
    </rfmt>
  </rrc>
  <rrc rId="7271" sId="4" ref="A369:XFD371" action="insertRow"/>
  <rm rId="7272" sheetId="4" source="A361:XFD363" destination="A369:XFD371" sourceSheetId="4">
    <rfmt sheetId="4" xfDxf="1" s="1" sqref="A369:XFD369"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fmt sheetId="4" xfDxf="1" s="1" sqref="A370:XFD370"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fmt sheetId="4" xfDxf="1" s="1" sqref="A371:XFD371"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fmt sheetId="4" sqref="A369" start="0" length="0">
      <dxf>
        <alignment horizontal="center" wrapText="1" readingOrder="0"/>
      </dxf>
    </rfmt>
    <rfmt sheetId="4" sqref="E369" start="0" length="0">
      <dxf>
        <alignment horizontal="left" vertical="bottom" readingOrder="0"/>
      </dxf>
    </rfmt>
    <rfmt sheetId="4" sqref="F369" start="0" length="0">
      <dxf>
        <font>
          <color indexed="8"/>
          <name val="Calibri"/>
          <scheme val="none"/>
        </font>
        <alignment vertical="bottom" readingOrder="0"/>
      </dxf>
    </rfmt>
    <rfmt sheetId="4" sqref="G369" start="0" length="0">
      <dxf>
        <alignment vertical="bottom" readingOrder="0"/>
      </dxf>
    </rfmt>
    <rfmt sheetId="4" sqref="H369" start="0" length="0">
      <dxf>
        <alignment vertical="bottom" readingOrder="0"/>
      </dxf>
    </rfmt>
    <rfmt sheetId="4" sqref="O369" start="0" length="0">
      <dxf>
        <alignment horizontal="center" wrapText="1" readingOrder="0"/>
      </dxf>
    </rfmt>
    <rfmt sheetId="4" sqref="P369" start="0" length="0">
      <dxf>
        <alignment horizontal="center" vertical="bottom" readingOrder="0"/>
      </dxf>
    </rfmt>
    <rfmt sheetId="4" sqref="A370" start="0" length="0">
      <dxf>
        <alignment horizontal="center" wrapText="1" readingOrder="0"/>
      </dxf>
    </rfmt>
    <rfmt sheetId="4" sqref="E370" start="0" length="0">
      <dxf>
        <alignment horizontal="left" vertical="bottom" readingOrder="0"/>
      </dxf>
    </rfmt>
    <rfmt sheetId="4" sqref="F370" start="0" length="0">
      <dxf>
        <font>
          <color indexed="8"/>
          <name val="Calibri"/>
          <scheme val="none"/>
        </font>
        <alignment vertical="bottom" readingOrder="0"/>
      </dxf>
    </rfmt>
    <rfmt sheetId="4" sqref="G370" start="0" length="0">
      <dxf>
        <alignment vertical="bottom" readingOrder="0"/>
      </dxf>
    </rfmt>
    <rfmt sheetId="4" sqref="H370" start="0" length="0">
      <dxf>
        <alignment vertical="bottom" readingOrder="0"/>
      </dxf>
    </rfmt>
    <rfmt sheetId="4" sqref="O370" start="0" length="0">
      <dxf>
        <alignment horizontal="center" wrapText="1" readingOrder="0"/>
      </dxf>
    </rfmt>
    <rfmt sheetId="4" sqref="P370" start="0" length="0">
      <dxf>
        <alignment horizontal="center" vertical="bottom" readingOrder="0"/>
      </dxf>
    </rfmt>
    <rfmt sheetId="4" sqref="A371" start="0" length="0">
      <dxf>
        <alignment horizontal="center" wrapText="1" readingOrder="0"/>
      </dxf>
    </rfmt>
    <rfmt sheetId="4" sqref="E371" start="0" length="0">
      <dxf>
        <alignment horizontal="left" vertical="bottom" readingOrder="0"/>
      </dxf>
    </rfmt>
    <rfmt sheetId="4" sqref="F371" start="0" length="0">
      <dxf>
        <font>
          <color indexed="8"/>
          <name val="Calibri"/>
          <scheme val="none"/>
        </font>
        <alignment vertical="bottom" readingOrder="0"/>
      </dxf>
    </rfmt>
    <rfmt sheetId="4" sqref="G371" start="0" length="0">
      <dxf>
        <alignment vertical="bottom" readingOrder="0"/>
      </dxf>
    </rfmt>
    <rfmt sheetId="4" sqref="H371" start="0" length="0">
      <dxf>
        <alignment vertical="bottom" readingOrder="0"/>
      </dxf>
    </rfmt>
    <rfmt sheetId="4" sqref="O371" start="0" length="0">
      <dxf>
        <alignment horizontal="center" wrapText="1" readingOrder="0"/>
      </dxf>
    </rfmt>
    <rfmt sheetId="4" sqref="P371" start="0" length="0">
      <dxf>
        <alignment horizontal="center" vertical="bottom" readingOrder="0"/>
      </dxf>
    </rfmt>
  </rm>
  <rrc rId="7273" sId="4" ref="A361:XFD361" action="deleteRow">
    <rfmt sheetId="4" xfDxf="1" s="1" sqref="A361:XFD361"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fmt sheetId="4" sqref="E361" start="0" length="0">
      <dxf>
        <alignment horizontal="left" readingOrder="0"/>
      </dxf>
    </rfmt>
    <rfmt sheetId="4" sqref="O361" start="0" length="0">
      <dxf>
        <alignment horizontal="center" readingOrder="0"/>
      </dxf>
    </rfmt>
    <rfmt sheetId="4" sqref="P361" start="0" length="0">
      <dxf>
        <alignment horizontal="center" readingOrder="0"/>
      </dxf>
    </rfmt>
    <rfmt sheetId="4" sqref="Q361" start="0" length="0">
      <dxf>
        <alignment horizontal="center" readingOrder="0"/>
      </dxf>
    </rfmt>
  </rrc>
  <rrc rId="7274" sId="4" ref="A361:XFD361" action="deleteRow">
    <rfmt sheetId="4" xfDxf="1" s="1" sqref="A361:XFD361"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fmt sheetId="4" sqref="E361" start="0" length="0">
      <dxf>
        <alignment horizontal="left" readingOrder="0"/>
      </dxf>
    </rfmt>
    <rfmt sheetId="4" sqref="O361" start="0" length="0">
      <dxf>
        <alignment horizontal="center" readingOrder="0"/>
      </dxf>
    </rfmt>
    <rfmt sheetId="4" sqref="P361" start="0" length="0">
      <dxf>
        <alignment horizontal="center" readingOrder="0"/>
      </dxf>
    </rfmt>
    <rfmt sheetId="4" sqref="Q361" start="0" length="0">
      <dxf>
        <alignment horizontal="center" readingOrder="0"/>
      </dxf>
    </rfmt>
  </rrc>
  <rrc rId="7275" sId="4" ref="A361:XFD361" action="deleteRow">
    <rfmt sheetId="4" xfDxf="1" s="1" sqref="A361:XFD361"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fmt sheetId="4" sqref="E361" start="0" length="0">
      <dxf>
        <alignment horizontal="left" readingOrder="0"/>
      </dxf>
    </rfmt>
    <rfmt sheetId="4" sqref="O361" start="0" length="0">
      <dxf>
        <alignment horizontal="center" readingOrder="0"/>
      </dxf>
    </rfmt>
    <rfmt sheetId="4" sqref="P361" start="0" length="0">
      <dxf>
        <alignment horizontal="center" readingOrder="0"/>
      </dxf>
    </rfmt>
    <rfmt sheetId="4" sqref="Q361" start="0" length="0">
      <dxf>
        <alignment horizontal="center" readingOrder="0"/>
      </dxf>
    </rfmt>
  </rrc>
  <rrc rId="7276" sId="4" ref="A361:XFD361" action="deleteRow">
    <undo index="0" exp="ref" v="1" dr="A361" r="A362" sId="4"/>
    <rfmt sheetId="4" xfDxf="1" s="1" sqref="A361:XFD361"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4" dxf="1">
      <nc r="A361">
        <f>A374+1</f>
      </nc>
      <ndxf>
        <alignment horizontal="center" wrapText="1" readingOrder="0"/>
      </ndxf>
    </rcc>
    <rcc rId="0" sId="4">
      <nc r="B361">
        <f>VLOOKUP(D361,'Concept heirarchy position'!A$1:I$623,2,0)</f>
      </nc>
    </rcc>
    <rfmt sheetId="4" sqref="E361" start="0" length="0">
      <dxf>
        <font>
          <color indexed="8"/>
          <name val="Calibri"/>
          <scheme val="none"/>
        </font>
        <alignment horizontal="left" vertical="bottom" readingOrder="0"/>
      </dxf>
    </rfmt>
    <rfmt sheetId="4" s="1" sqref="F361" start="0" length="0">
      <dxf>
        <font>
          <sz val="10"/>
          <color indexed="8"/>
          <name val="Calibri"/>
          <scheme val="none"/>
        </font>
        <alignment vertical="bottom" readingOrder="0"/>
      </dxf>
    </rfmt>
    <rfmt sheetId="4" s="1" sqref="G361" start="0" length="0">
      <dxf>
        <font>
          <sz val="10"/>
          <color indexed="8"/>
          <name val="Calibri"/>
          <scheme val="none"/>
        </font>
        <alignment vertical="bottom" readingOrder="0"/>
      </dxf>
    </rfmt>
    <rfmt sheetId="4" sqref="H361" start="0" length="0">
      <dxf>
        <font>
          <color indexed="8"/>
          <name val="Calibri"/>
          <scheme val="none"/>
        </font>
        <alignment vertical="bottom" readingOrder="0"/>
      </dxf>
    </rfmt>
    <rfmt sheetId="4" sqref="J361" start="0" length="0">
      <dxf>
        <font>
          <color indexed="8"/>
          <name val="Calibri"/>
          <scheme val="none"/>
        </font>
        <alignment vertical="bottom" readingOrder="0"/>
      </dxf>
    </rfmt>
    <rfmt sheetId="4" sqref="K361" start="0" length="0">
      <dxf>
        <font>
          <color indexed="8"/>
          <name val="Calibri"/>
          <scheme val="none"/>
        </font>
        <alignment vertical="bottom" readingOrder="0"/>
      </dxf>
    </rfmt>
    <rfmt sheetId="4" sqref="L361" start="0" length="0">
      <dxf>
        <font>
          <color indexed="8"/>
          <name val="Calibri"/>
          <scheme val="none"/>
        </font>
        <alignment vertical="bottom" readingOrder="0"/>
      </dxf>
    </rfmt>
    <rfmt sheetId="4" sqref="M361" start="0" length="0">
      <dxf>
        <font>
          <color indexed="8"/>
          <name val="Calibri"/>
          <scheme val="none"/>
        </font>
        <alignment vertical="bottom" readingOrder="0"/>
      </dxf>
    </rfmt>
    <rcc rId="0" sId="4">
      <nc r="N361">
        <f>VLOOKUP(D361,'Concept heirarchy position'!A$1:I$623,3,0)</f>
      </nc>
    </rcc>
    <rfmt sheetId="4" sqref="O361" start="0" length="0">
      <dxf>
        <alignment horizontal="center" readingOrder="0"/>
      </dxf>
    </rfmt>
    <rfmt sheetId="4" sqref="P361" start="0" length="0">
      <dxf>
        <alignment horizontal="center" readingOrder="0"/>
      </dxf>
    </rfmt>
  </rrc>
  <rrc rId="7277" sId="4" ref="A361:XFD361" action="deleteRow">
    <undo index="0" exp="ref" v="1" dr="A361" r="A362" sId="4"/>
    <rfmt sheetId="4" xfDxf="1" s="1" sqref="A361:XFD361"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4" dxf="1">
      <nc r="A361">
        <f>#REF!+1</f>
      </nc>
      <ndxf>
        <alignment horizontal="center" wrapText="1" readingOrder="0"/>
      </ndxf>
    </rcc>
    <rcc rId="0" sId="4">
      <nc r="B361">
        <f>VLOOKUP(D361,'Concept heirarchy position'!A$1:I$623,2,0)</f>
      </nc>
    </rcc>
    <rfmt sheetId="4" sqref="E361" start="0" length="0">
      <dxf>
        <font>
          <color indexed="8"/>
          <name val="Calibri"/>
          <scheme val="none"/>
        </font>
        <alignment horizontal="left" vertical="bottom" readingOrder="0"/>
      </dxf>
    </rfmt>
    <rfmt sheetId="4" s="1" sqref="F361" start="0" length="0">
      <dxf>
        <font>
          <sz val="10"/>
          <color indexed="8"/>
          <name val="Calibri"/>
          <scheme val="none"/>
        </font>
        <alignment vertical="bottom" readingOrder="0"/>
      </dxf>
    </rfmt>
    <rfmt sheetId="4" s="1" sqref="G361" start="0" length="0">
      <dxf>
        <font>
          <sz val="10"/>
          <color indexed="8"/>
          <name val="Calibri"/>
          <scheme val="none"/>
        </font>
        <alignment vertical="bottom" readingOrder="0"/>
      </dxf>
    </rfmt>
    <rfmt sheetId="4" sqref="H361" start="0" length="0">
      <dxf>
        <font>
          <color indexed="8"/>
          <name val="Calibri"/>
          <scheme val="none"/>
        </font>
        <alignment vertical="bottom" readingOrder="0"/>
      </dxf>
    </rfmt>
    <rfmt sheetId="4" sqref="J361" start="0" length="0">
      <dxf>
        <font>
          <color indexed="8"/>
          <name val="Calibri"/>
          <scheme val="none"/>
        </font>
        <alignment vertical="bottom" readingOrder="0"/>
      </dxf>
    </rfmt>
    <rfmt sheetId="4" sqref="K361" start="0" length="0">
      <dxf>
        <font>
          <color indexed="8"/>
          <name val="Calibri"/>
          <scheme val="none"/>
        </font>
        <alignment vertical="bottom" readingOrder="0"/>
      </dxf>
    </rfmt>
    <rfmt sheetId="4" sqref="L361" start="0" length="0">
      <dxf>
        <font>
          <color indexed="8"/>
          <name val="Calibri"/>
          <scheme val="none"/>
        </font>
        <alignment vertical="bottom" readingOrder="0"/>
      </dxf>
    </rfmt>
    <rfmt sheetId="4" sqref="M361" start="0" length="0">
      <dxf>
        <font>
          <color indexed="8"/>
          <name val="Calibri"/>
          <scheme val="none"/>
        </font>
        <alignment vertical="bottom" readingOrder="0"/>
      </dxf>
    </rfmt>
    <rcc rId="0" sId="4">
      <nc r="N361">
        <f>VLOOKUP(D361,'Concept heirarchy position'!A$1:I$623,3,0)</f>
      </nc>
    </rcc>
    <rfmt sheetId="4" sqref="O361" start="0" length="0">
      <dxf>
        <alignment horizontal="center" readingOrder="0"/>
      </dxf>
    </rfmt>
    <rfmt sheetId="4" sqref="P361" start="0" length="0">
      <dxf>
        <alignment horizontal="center" readingOrder="0"/>
      </dxf>
    </rfmt>
  </rrc>
  <rcv guid="{A2822BA0-8792-8A42-8107-58F529CC73B7}" action="delete"/>
  <rcv guid="{A2822BA0-8792-8A42-8107-58F529CC73B7}" action="add"/>
</revisions>
</file>

<file path=xl/revisions/revisionLog121.xml><?xml version="1.0" encoding="utf-8"?>
<revisions xmlns="http://schemas.openxmlformats.org/spreadsheetml/2006/main" xmlns:r="http://schemas.openxmlformats.org/officeDocument/2006/relationships" xmlns:mc="http://schemas.openxmlformats.org/markup-compatibility/2006" xmlns:mv="urn:schemas-microsoft-com:mac:vml" mc:Ignorable="mv" mc:PreserveAttributes="mv:*">
  <rrc rId="7856" sId="4" ref="A411:XFD411" action="insertRow"/>
  <rcc rId="7857" sId="4">
    <nc r="C411">
      <v>498</v>
    </nc>
  </rcc>
  <rcc rId="7858" sId="4">
    <nc r="A411">
      <f>A410+1</f>
    </nc>
  </rcc>
  <rcc rId="7859" sId="4">
    <oc r="A412">
      <f>A410+1</f>
    </oc>
    <nc r="A412">
      <f>A411+1</f>
    </nc>
  </rcc>
  <rcc rId="7860" sId="4">
    <nc r="B411">
      <f>VLOOKUP(D411,'Concept heirarchy position'!A$1:I$623,2,0)</f>
    </nc>
  </rcc>
  <rcc rId="7861" sId="4">
    <oc r="B412">
      <f>VLOOKUP(D412,'Concept heirarchy position'!A$1:I$623,2,0)</f>
    </oc>
    <nc r="B412">
      <f>VLOOKUP(D412,'Concept heirarchy position'!A$1:I$623,2,0)</f>
    </nc>
  </rcc>
  <rcc rId="7862" sId="4">
    <oc r="B413">
      <f>VLOOKUP(D413,'Concept heirarchy position'!A$1:I$623,2,0)</f>
    </oc>
    <nc r="B413">
      <f>VLOOKUP(D413,'Concept heirarchy position'!A$1:I$623,2,0)</f>
    </nc>
  </rcc>
  <rcc rId="7863" sId="4">
    <oc r="B414">
      <f>VLOOKUP(D414,'Concept heirarchy position'!A$1:I$623,2,0)</f>
    </oc>
    <nc r="B414">
      <f>VLOOKUP(D414,'Concept heirarchy position'!A$1:I$623,2,0)</f>
    </nc>
  </rcc>
  <rcc rId="7864" sId="4">
    <nc r="D411" t="inlineStr">
      <is>
        <t>Dentition</t>
        <phoneticPr fontId="31" type="noConversion"/>
      </is>
    </nc>
  </rcc>
  <rcc rId="7865" sId="4">
    <nc r="F411" t="inlineStr">
      <is>
        <t>All</t>
        <phoneticPr fontId="31" type="noConversion"/>
      </is>
    </nc>
  </rcc>
  <rcc rId="7866" sId="4">
    <nc r="G411" t="inlineStr">
      <is>
        <t>ManyOptions</t>
        <phoneticPr fontId="31" type="noConversion"/>
      </is>
    </nc>
  </rcc>
  <rrc rId="7867" sId="5" ref="A102:XFD102" action="insertRow"/>
  <rcc rId="7868" sId="5">
    <nc r="A102" t="inlineStr">
      <is>
        <t>Dental_status_patient</t>
        <phoneticPr fontId="31" type="noConversion"/>
      </is>
    </nc>
  </rcc>
  <rrc rId="7869" sId="5" ref="A102:XFD102" action="insertRow"/>
  <rrc rId="7870" sId="5" ref="A102:XFD102" action="insertRow"/>
  <rrc rId="7871" sId="5" ref="A102:XFD102" action="insertRow"/>
  <rrc rId="7872" sId="5" ref="A102:XFD102" action="insertRow"/>
  <rrc rId="7873" sId="5" ref="A102:XFD102" action="insertRow"/>
  <rrc rId="7874" sId="5" ref="A102:XFD102" action="insertRow"/>
  <rrc rId="7875" sId="5" ref="A102:XFD102" action="insertRow"/>
  <rcc rId="7876" sId="5">
    <nc r="A102" t="inlineStr">
      <is>
        <t>Dental_status_patient</t>
        <phoneticPr fontId="31" type="noConversion"/>
      </is>
    </nc>
  </rcc>
  <rcc rId="7877" sId="5">
    <nc r="A103" t="inlineStr">
      <is>
        <t>Dental_status_patient</t>
        <phoneticPr fontId="31" type="noConversion"/>
      </is>
    </nc>
  </rcc>
  <rcc rId="7878" sId="5">
    <nc r="A104" t="inlineStr">
      <is>
        <t>Dental_status_patient</t>
        <phoneticPr fontId="31" type="noConversion"/>
      </is>
    </nc>
  </rcc>
  <rcc rId="7879" sId="5">
    <nc r="A105" t="inlineStr">
      <is>
        <t>Dental_status_patient</t>
        <phoneticPr fontId="31" type="noConversion"/>
      </is>
    </nc>
  </rcc>
  <rcc rId="7880" sId="5">
    <nc r="A106" t="inlineStr">
      <is>
        <t>Dental_status_patient</t>
        <phoneticPr fontId="31" type="noConversion"/>
      </is>
    </nc>
  </rcc>
  <rcc rId="7881" sId="5">
    <nc r="A107" t="inlineStr">
      <is>
        <t>Dental_status_patient</t>
        <phoneticPr fontId="31" type="noConversion"/>
      </is>
    </nc>
  </rcc>
  <rcc rId="7882" sId="5">
    <nc r="A108" t="inlineStr">
      <is>
        <t>Dental_status_patient</t>
        <phoneticPr fontId="31" type="noConversion"/>
      </is>
    </nc>
  </rcc>
  <rcc rId="7883" sId="5">
    <nc r="C103" t="inlineStr">
      <is>
        <t>Bridge</t>
        <phoneticPr fontId="31" type="noConversion"/>
      </is>
    </nc>
  </rcc>
  <rcc rId="7884" sId="5">
    <nc r="C104" t="inlineStr">
      <is>
        <t>Denture</t>
        <phoneticPr fontId="31" type="noConversion"/>
      </is>
    </nc>
  </rcc>
  <rcc rId="7885" sId="5">
    <nc r="C105" t="inlineStr">
      <is>
        <t>Partial denture</t>
        <phoneticPr fontId="31" type="noConversion"/>
      </is>
    </nc>
  </rcc>
  <rcc rId="7886" sId="4">
    <nc r="E411" t="inlineStr">
      <is>
        <t>Do you have any of these dental prostheses or implants?</t>
        <phoneticPr fontId="31" type="noConversion"/>
      </is>
    </nc>
  </rcc>
  <rcc rId="7887" sId="5">
    <nc r="D102" t="inlineStr">
      <is>
        <t>Crowns</t>
        <phoneticPr fontId="31" type="noConversion"/>
      </is>
    </nc>
  </rcc>
  <rcc rId="7888" sId="5">
    <nc r="D103" t="inlineStr">
      <is>
        <t>Bridge</t>
        <phoneticPr fontId="31" type="noConversion"/>
      </is>
    </nc>
  </rcc>
  <rcc rId="7889" sId="5">
    <nc r="D104" t="inlineStr">
      <is>
        <t>Denture</t>
        <phoneticPr fontId="31" type="noConversion"/>
      </is>
    </nc>
  </rcc>
  <rcc rId="7890" sId="5">
    <nc r="D105" t="inlineStr">
      <is>
        <t>Partial denture</t>
        <phoneticPr fontId="31" type="noConversion"/>
      </is>
    </nc>
  </rcc>
  <rcc rId="7891" sId="5">
    <nc r="D106" t="inlineStr">
      <is>
        <t>Implant</t>
        <phoneticPr fontId="31" type="noConversion"/>
      </is>
    </nc>
  </rcc>
  <rcc rId="7892" sId="5">
    <nc r="B107">
      <v>1</v>
    </nc>
  </rcc>
  <rcc rId="7893" sId="5">
    <nc r="B108">
      <v>2</v>
    </nc>
  </rcc>
  <rcc rId="7894" sId="5">
    <nc r="B102">
      <v>3</v>
    </nc>
  </rcc>
  <rcc rId="7895" sId="5">
    <nc r="B103">
      <v>4</v>
    </nc>
  </rcc>
  <rcc rId="7896" sId="5">
    <nc r="B105">
      <v>5</v>
    </nc>
  </rcc>
  <rcc rId="7897" sId="5">
    <nc r="B104">
      <v>6</v>
    </nc>
  </rcc>
  <rcc rId="7898" sId="5">
    <nc r="B106">
      <v>7</v>
    </nc>
  </rcc>
  <rcc rId="7899" sId="5">
    <nc r="C106" t="inlineStr">
      <is>
        <t>Dental implant</t>
        <phoneticPr fontId="31" type="noConversion"/>
      </is>
    </nc>
  </rcc>
  <rrc rId="7900" sId="5" ref="A109:XFD109" action="deleteRow">
    <rfmt sheetId="5" xfDxf="1" s="1" sqref="A109:XFD109"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5" dxf="1">
      <nc r="A109" t="inlineStr">
        <is>
          <t>Dental_status_patient</t>
          <phoneticPr fontId="31" type="noConversion"/>
        </is>
      </nc>
      <ndxf>
        <font>
          <color indexed="8"/>
          <name val="Calibri"/>
          <scheme val="none"/>
        </font>
        <alignment vertical="bottom" readingOrder="0"/>
      </ndxf>
    </rcc>
    <rfmt sheetId="5" sqref="B109" start="0" length="0">
      <dxf>
        <font>
          <color indexed="8"/>
          <name val="Calibri"/>
          <scheme val="none"/>
        </font>
        <alignment horizontal="center" vertical="bottom" readingOrder="0"/>
      </dxf>
    </rfmt>
    <rfmt sheetId="5" sqref="C109" start="0" length="0">
      <dxf>
        <font>
          <color indexed="8"/>
          <name val="Calibri"/>
          <scheme val="none"/>
        </font>
        <alignment vertical="bottom" readingOrder="0"/>
      </dxf>
    </rfmt>
    <rfmt sheetId="5" sqref="D109" start="0" length="0">
      <dxf>
        <font>
          <color indexed="8"/>
          <name val="Calibri"/>
          <scheme val="none"/>
        </font>
        <alignment vertical="bottom" readingOrder="0"/>
      </dxf>
    </rfmt>
  </rrc>
  <rcc rId="7901" sId="5">
    <nc r="C107" t="inlineStr">
      <is>
        <t>Loose tooth or teeth</t>
        <phoneticPr fontId="31" type="noConversion"/>
      </is>
    </nc>
  </rcc>
  <rcc rId="7902" sId="5">
    <nc r="C108" t="inlineStr">
      <is>
        <t>Chipped or broken tooth or teeth</t>
        <phoneticPr fontId="31" type="noConversion"/>
      </is>
    </nc>
  </rcc>
  <rcc rId="7903" sId="5">
    <nc r="D107" t="inlineStr">
      <is>
        <t>Loose tooth or teeth</t>
        <phoneticPr fontId="31" type="noConversion"/>
      </is>
    </nc>
  </rcc>
  <rcc rId="7904" sId="5">
    <nc r="D108" t="inlineStr">
      <is>
        <t>Chipped or broken tooth or teeth</t>
        <phoneticPr fontId="31" type="noConversion"/>
      </is>
    </nc>
  </rcc>
  <rcc rId="7905" sId="5">
    <nc r="C102" t="inlineStr">
      <is>
        <t>Crown(s)</t>
        <phoneticPr fontId="31" type="noConversion"/>
      </is>
    </nc>
  </rcc>
  <rcv guid="{A2822BA0-8792-8A42-8107-58F529CC73B7}" action="delete"/>
  <rcv guid="{A2822BA0-8792-8A42-8107-58F529CC73B7}" action="add"/>
</revisions>
</file>

<file path=xl/revisions/revisionLog123.xml><?xml version="1.0" encoding="utf-8"?>
<revisions xmlns="http://schemas.openxmlformats.org/spreadsheetml/2006/main" xmlns:r="http://schemas.openxmlformats.org/officeDocument/2006/relationships" xmlns:mc="http://schemas.openxmlformats.org/markup-compatibility/2006" xmlns:mv="urn:schemas-microsoft-com:mac:vml" mc:Ignorable="mv" mc:PreserveAttributes="mv:*">
  <rcv guid="{A2822BA0-8792-8A42-8107-58F529CC73B7}" action="delete"/>
  <rcv guid="{A2822BA0-8792-8A42-8107-58F529CC73B7}" action="add"/>
</revisions>
</file>

<file path=xl/revisions/revisionLog124.xml><?xml version="1.0" encoding="utf-8"?>
<revisions xmlns="http://schemas.openxmlformats.org/spreadsheetml/2006/main" xmlns:r="http://schemas.openxmlformats.org/officeDocument/2006/relationships" xmlns:mc="http://schemas.openxmlformats.org/markup-compatibility/2006" xmlns:mv="urn:schemas-microsoft-com:mac:vml" mc:Ignorable="mv" mc:PreserveAttributes="mv:*">
  <rcc rId="7278" sId="4">
    <oc r="A361">
      <f>#REF!+1</f>
    </oc>
    <nc r="A361">
      <f>A360+1</f>
    </nc>
  </rcc>
  <rcc rId="7279" sId="4">
    <oc r="A362">
      <f>A361+1</f>
    </oc>
    <nc r="A362">
      <f>A361+1</f>
    </nc>
  </rcc>
  <rcc rId="7280" sId="4">
    <oc r="A363">
      <f>A362+1</f>
    </oc>
    <nc r="A363">
      <f>A362+1</f>
    </nc>
  </rcc>
  <rcc rId="7281" sId="4">
    <oc r="A364">
      <f>A360+1</f>
    </oc>
    <nc r="A364">
      <f>A363+1</f>
    </nc>
  </rcc>
  <rcc rId="7282" sId="4">
    <oc r="A365">
      <f>A364+1</f>
    </oc>
    <nc r="A365">
      <f>A364+1</f>
    </nc>
  </rcc>
  <rcc rId="7283" sId="4">
    <oc r="A366">
      <f>A365+1</f>
    </oc>
    <nc r="A366">
      <f>A365+1</f>
    </nc>
  </rcc>
  <rcc rId="7284" sId="4">
    <oc r="A367">
      <f>A363+1</f>
    </oc>
    <nc r="A367">
      <f>A366+1</f>
    </nc>
  </rcc>
  <rcc rId="7285" sId="4">
    <oc r="A368">
      <f>A367+1</f>
    </oc>
    <nc r="A368">
      <f>A367+1</f>
    </nc>
  </rcc>
  <rcc rId="7286" sId="4">
    <oc r="A369">
      <f>A368+1</f>
    </oc>
    <nc r="A369">
      <f>A368+1</f>
    </nc>
  </rcc>
  <rcc rId="7287" sId="4">
    <oc r="A370">
      <f>A369+1</f>
    </oc>
    <nc r="A370">
      <f>A369+1</f>
    </nc>
  </rcc>
  <rcc rId="7288" sId="4">
    <oc r="A371">
      <f>A370+1</f>
    </oc>
    <nc r="A371">
      <f>A370+1</f>
    </nc>
  </rcc>
  <rcc rId="7289" sId="4">
    <oc r="A372">
      <f>A366+1</f>
    </oc>
    <nc r="A372">
      <f>A371+1</f>
    </nc>
  </rcc>
  <rcc rId="7290" sId="4">
    <oc r="A373">
      <f>A371+1</f>
    </oc>
    <nc r="A373">
      <f>A372+1</f>
    </nc>
  </rcc>
  <rcc rId="7291" sId="4">
    <oc r="A374">
      <f>A373+1</f>
    </oc>
    <nc r="A374">
      <f>A373+1</f>
    </nc>
  </rcc>
  <rcc rId="7292" sId="4">
    <oc r="A375">
      <f>A374+1</f>
    </oc>
    <nc r="A375">
      <f>A374+1</f>
    </nc>
  </rcc>
  <rcc rId="7293" sId="4">
    <oc r="A376">
      <f>A375+1</f>
    </oc>
    <nc r="A376">
      <f>A375+1</f>
    </nc>
  </rcc>
  <rcc rId="7294" sId="4">
    <oc r="A377">
      <f>A376+1</f>
    </oc>
    <nc r="A377">
      <f>A376+1</f>
    </nc>
  </rcc>
  <rcc rId="7295" sId="4">
    <oc r="A378">
      <f>A377+1</f>
    </oc>
    <nc r="A378">
      <f>A377+1</f>
    </nc>
  </rcc>
  <rcc rId="7296" sId="4">
    <oc r="A379">
      <f>A378+1</f>
    </oc>
    <nc r="A379">
      <f>A378+1</f>
    </nc>
  </rcc>
  <rcc rId="7297" sId="4">
    <oc r="A380">
      <f>A379+1</f>
    </oc>
    <nc r="A380">
      <f>A379+1</f>
    </nc>
  </rcc>
  <rcc rId="7298" sId="4">
    <oc r="A381">
      <f>A380+1</f>
    </oc>
    <nc r="A381">
      <f>A380+1</f>
    </nc>
  </rcc>
  <rcc rId="7299" sId="4">
    <oc r="A382">
      <f>A381+1</f>
    </oc>
    <nc r="A382">
      <f>A381+1</f>
    </nc>
  </rcc>
  <rcc rId="7300" sId="4">
    <oc r="A383">
      <f>A382+1</f>
    </oc>
    <nc r="A383">
      <f>A382+1</f>
    </nc>
  </rcc>
  <rcc rId="7301" sId="4">
    <oc r="A384">
      <f>A383+1</f>
    </oc>
    <nc r="A384">
      <f>A383+1</f>
    </nc>
  </rcc>
  <rcc rId="7302" sId="4">
    <oc r="A385">
      <f>A384+1</f>
    </oc>
    <nc r="A385">
      <f>A384+1</f>
    </nc>
  </rcc>
  <rcc rId="7303" sId="4">
    <oc r="A386">
      <f>A385+1</f>
    </oc>
    <nc r="A386">
      <f>A385+1</f>
    </nc>
  </rcc>
  <rcc rId="7304" sId="4">
    <oc r="A387">
      <f>A386+1</f>
    </oc>
    <nc r="A387">
      <f>A386+1</f>
    </nc>
  </rcc>
  <rrc rId="7305" sId="4" ref="A300:XFD300" action="insertRow"/>
  <rcc rId="7306" sId="4">
    <nc r="D300" t="inlineStr">
      <is>
        <t>Hepatitis_chronic</t>
        <phoneticPr fontId="31" type="noConversion"/>
      </is>
    </nc>
  </rcc>
  <rcc rId="7307" sId="4">
    <nc r="A300">
      <f>A299+1</f>
    </nc>
  </rcc>
  <rcc rId="7308" sId="4">
    <oc r="A301">
      <f>A299+1</f>
    </oc>
    <nc r="A301">
      <f>A300+1</f>
    </nc>
  </rcc>
  <rcc rId="7309" sId="4">
    <oc r="A302">
      <f>A301+1</f>
    </oc>
    <nc r="A302">
      <f>A301+1</f>
    </nc>
  </rcc>
  <rcc rId="7310" sId="4">
    <oc r="A303">
      <f>A302+1</f>
    </oc>
    <nc r="A303">
      <f>A302+1</f>
    </nc>
  </rcc>
  <rcc rId="7311" sId="4">
    <nc r="B300">
      <f>VLOOKUP(D300,'Concept heirarchy position'!A$1:I$623,2,0)</f>
    </nc>
  </rcc>
  <rcc rId="7312" sId="4">
    <oc r="B301">
      <f>VLOOKUP(D301,'Concept heirarchy position'!A$1:I$623,2,0)</f>
    </oc>
    <nc r="B301">
      <f>VLOOKUP(D301,'Concept heirarchy position'!A$1:I$623,2,0)</f>
    </nc>
  </rcc>
  <rcc rId="7313" sId="4">
    <oc r="B302">
      <f>VLOOKUP(D302,'Concept heirarchy position'!A$1:I$623,2,0)</f>
    </oc>
    <nc r="B302">
      <f>VLOOKUP(D302,'Concept heirarchy position'!A$1:I$623,2,0)</f>
    </nc>
  </rcc>
  <rcc rId="7314" sId="4">
    <nc r="C300">
      <v>497</v>
    </nc>
  </rcc>
  <rcc rId="7315" sId="4">
    <nc r="E300" t="inlineStr">
      <is>
        <t>Chronic hepatitis (eg Hepatitis B or C)</t>
        <phoneticPr fontId="31" type="noConversion"/>
      </is>
    </nc>
  </rcc>
  <rcc rId="7316" sId="4">
    <nc r="F300" t="inlineStr">
      <is>
        <t>Hepatitis_ever = Yes</t>
        <phoneticPr fontId="31" type="noConversion"/>
      </is>
    </nc>
  </rcc>
  <rcc rId="7317" sId="4">
    <nc r="G300" t="inlineStr">
      <is>
        <t>OneOption</t>
        <phoneticPr fontId="31" type="noConversion"/>
      </is>
    </nc>
  </rcc>
  <rcc rId="7318" sId="4">
    <nc r="H300" t="inlineStr">
      <is>
        <t>Y_N_U_Clinician</t>
        <phoneticPr fontId="31" type="noConversion"/>
      </is>
    </nc>
  </rcc>
  <rcc rId="7319" sId="4">
    <nc r="J300" t="inlineStr">
      <is>
        <t>Y</t>
        <phoneticPr fontId="31" type="noConversion"/>
      </is>
    </nc>
  </rcc>
  <rcc rId="7320" sId="4">
    <nc r="K300" t="inlineStr">
      <is>
        <t>Yes</t>
        <phoneticPr fontId="31" type="noConversion"/>
      </is>
    </nc>
  </rcc>
  <rcc rId="7321" sId="4">
    <nc r="N300">
      <f>VLOOKUP(D300,'Concept heirarchy position'!A$1:I$623,3,0)</f>
    </nc>
  </rcc>
  <rcc rId="7322" sId="4">
    <oc r="N301">
      <f>VLOOKUP(D301,'Concept heirarchy position'!A$1:I$623,3,0)</f>
    </oc>
    <nc r="N301">
      <f>VLOOKUP(D301,'Concept heirarchy position'!A$1:I$623,3,0)</f>
    </nc>
  </rcc>
  <rcc rId="7323" sId="4">
    <oc r="N302">
      <f>VLOOKUP(D302,'Concept heirarchy position'!A$1:I$623,3,0)</f>
    </oc>
    <nc r="N302">
      <f>VLOOKUP(D302,'Concept heirarchy position'!A$1:I$623,3,0)</f>
    </nc>
  </rcc>
  <rcc rId="7324" sId="4">
    <oc r="N303">
      <f>VLOOKUP(D303,'Concept heirarchy position'!A$1:I$623,3,0)</f>
    </oc>
    <nc r="N303">
      <f>VLOOKUP(D303,'Concept heirarchy position'!A$1:I$623,3,0)</f>
    </nc>
  </rcc>
  <rcc rId="7325" sId="4">
    <oc r="N304">
      <f>VLOOKUP(D304,'Concept heirarchy position'!A$1:I$623,3,0)</f>
    </oc>
    <nc r="N304">
      <f>VLOOKUP(D304,'Concept heirarchy position'!A$1:I$623,3,0)</f>
    </nc>
  </rcc>
  <rcc rId="7326" sId="4">
    <nc r="N305">
      <f>VLOOKUP(D305,'Concept heirarchy position'!A$1:I$623,3,0)</f>
    </nc>
  </rcc>
  <rcc rId="7327" sId="4">
    <nc r="N306">
      <f>VLOOKUP(D306,'Concept heirarchy position'!A$1:I$623,3,0)</f>
    </nc>
  </rcc>
  <rcc rId="7328" sId="4">
    <oc r="N307">
      <f>VLOOKUP(D307,'Concept heirarchy position'!A$1:I$623,3,0)</f>
    </oc>
    <nc r="N307">
      <f>VLOOKUP(D307,'Concept heirarchy position'!A$1:I$623,3,0)</f>
    </nc>
  </rcc>
  <rcc rId="7329" sId="4">
    <oc r="N308">
      <f>VLOOKUP(D308,'Concept heirarchy position'!A$1:I$623,3,0)</f>
    </oc>
    <nc r="N308">
      <f>VLOOKUP(D308,'Concept heirarchy position'!A$1:I$623,3,0)</f>
    </nc>
  </rcc>
  <rcc rId="7330" sId="4">
    <oc r="N309">
      <f>VLOOKUP(D309,'Concept heirarchy position'!A$1:I$623,3,0)</f>
    </oc>
    <nc r="N309">
      <f>VLOOKUP(D309,'Concept heirarchy position'!A$1:I$623,3,0)</f>
    </nc>
  </rcc>
  <rcc rId="7331" sId="4">
    <oc r="N310">
      <f>VLOOKUP(D310,'Concept heirarchy position'!A$1:I$623,3,0)</f>
    </oc>
    <nc r="N310">
      <f>VLOOKUP(D310,'Concept heirarchy position'!A$1:I$623,3,0)</f>
    </nc>
  </rcc>
  <rcc rId="7332" sId="4">
    <oc r="N311">
      <f>VLOOKUP(D311,'Concept heirarchy position'!A$1:I$623,3,0)</f>
    </oc>
    <nc r="N311">
      <f>VLOOKUP(D311,'Concept heirarchy position'!A$1:I$623,3,0)</f>
    </nc>
  </rcc>
  <rcc rId="7333" sId="4">
    <oc r="N312">
      <f>VLOOKUP(D312,'Concept heirarchy position'!A$1:I$623,3,0)</f>
    </oc>
    <nc r="N312">
      <f>VLOOKUP(D312,'Concept heirarchy position'!A$1:I$623,3,0)</f>
    </nc>
  </rcc>
  <rcc rId="7334" sId="4">
    <oc r="N313">
      <f>VLOOKUP(D313,'Concept heirarchy position'!A$1:I$623,3,0)</f>
    </oc>
    <nc r="N313">
      <f>VLOOKUP(D313,'Concept heirarchy position'!A$1:I$623,3,0)</f>
    </nc>
  </rcc>
  <rcc rId="7335" sId="4">
    <oc r="N314">
      <f>VLOOKUP(D314,'Concept heirarchy position'!A$1:I$623,3,0)</f>
    </oc>
    <nc r="N314">
      <f>VLOOKUP(D314,'Concept heirarchy position'!A$1:I$623,3,0)</f>
    </nc>
  </rcc>
  <rcc rId="7336" sId="4">
    <oc r="N315">
      <f>VLOOKUP(D315,'Concept heirarchy position'!A$1:I$623,3,0)</f>
    </oc>
    <nc r="N315">
      <f>VLOOKUP(D315,'Concept heirarchy position'!A$1:I$623,3,0)</f>
    </nc>
  </rcc>
  <rcc rId="7337" sId="4">
    <oc r="N316">
      <f>VLOOKUP(D316,'Concept heirarchy position'!A$1:I$623,3,0)</f>
    </oc>
    <nc r="N316">
      <f>VLOOKUP(D316,'Concept heirarchy position'!A$1:I$623,3,0)</f>
    </nc>
  </rcc>
  <rcc rId="7338" sId="4">
    <nc r="P300" t="inlineStr">
      <is>
        <t>Y</t>
        <phoneticPr fontId="31" type="noConversion"/>
      </is>
    </nc>
  </rcc>
  <rcv guid="{A2822BA0-8792-8A42-8107-58F529CC73B7}" action="delete"/>
  <rcv guid="{A2822BA0-8792-8A42-8107-58F529CC73B7}" action="add"/>
</revisions>
</file>

<file path=xl/revisions/revisionLog125.xml><?xml version="1.0" encoding="utf-8"?>
<revisions xmlns="http://schemas.openxmlformats.org/spreadsheetml/2006/main" xmlns:r="http://schemas.openxmlformats.org/officeDocument/2006/relationships" xmlns:mc="http://schemas.openxmlformats.org/markup-compatibility/2006" xmlns:mv="urn:schemas-microsoft-com:mac:vml" mc:Ignorable="mv" mc:PreserveAttributes="mv:*">
  <rcc rId="7339" sId="4">
    <nc r="B3">
      <f>VLOOKUP(D3,'Concept heirarchy position'!A$1:I$623,2,0)</f>
    </nc>
  </rcc>
  <rcc rId="7340" sId="4">
    <oc r="B4">
      <f>VLOOKUP(D4,'Concept heirarchy position'!A$1:I$623,2,0)</f>
    </oc>
    <nc r="B4">
      <f>VLOOKUP(D4,'Concept heirarchy position'!A$1:I$623,2,0)</f>
    </nc>
  </rcc>
  <rcc rId="7341" sId="4">
    <oc r="B5">
      <f>VLOOKUP(D5,'Concept heirarchy position'!A$1:I$623,2,0)</f>
    </oc>
    <nc r="B5">
      <f>VLOOKUP(D5,'Concept heirarchy position'!A$1:I$623,2,0)</f>
    </nc>
  </rcc>
  <rcc rId="7342" sId="4">
    <oc r="B6">
      <f>VLOOKUP(D6,'Concept heirarchy position'!A$1:I$623,2,0)</f>
    </oc>
    <nc r="B6">
      <f>VLOOKUP(D6,'Concept heirarchy position'!A$1:I$623,2,0)</f>
    </nc>
  </rcc>
  <rcc rId="7343" sId="4">
    <oc r="B7">
      <f>VLOOKUP(D7,'Concept heirarchy position'!A$1:I$623,2,0)</f>
    </oc>
    <nc r="B7">
      <f>VLOOKUP(D7,'Concept heirarchy position'!A$1:I$623,2,0)</f>
    </nc>
  </rcc>
  <rcc rId="7344" sId="4">
    <oc r="B8">
      <f>VLOOKUP(D8,'Concept heirarchy position'!A$1:I$623,2,0)</f>
    </oc>
    <nc r="B8">
      <f>VLOOKUP(D8,'Concept heirarchy position'!A$1:I$623,2,0)</f>
    </nc>
  </rcc>
  <rcc rId="7345" sId="4">
    <oc r="B9">
      <f>VLOOKUP(D9,'Concept heirarchy position'!A$1:I$623,2,0)</f>
    </oc>
    <nc r="B9">
      <f>VLOOKUP(D9,'Concept heirarchy position'!A$1:I$623,2,0)</f>
    </nc>
  </rcc>
  <rcc rId="7346" sId="4">
    <oc r="B10">
      <f>VLOOKUP(D10,'Concept heirarchy position'!A$1:I$623,2,0)</f>
    </oc>
    <nc r="B10">
      <f>VLOOKUP(D10,'Concept heirarchy position'!A$1:I$623,2,0)</f>
    </nc>
  </rcc>
  <rcc rId="7347" sId="4">
    <oc r="B11">
      <f>VLOOKUP(D11,'Concept heirarchy position'!A$1:I$623,2,0)</f>
    </oc>
    <nc r="B11">
      <f>VLOOKUP(D11,'Concept heirarchy position'!A$1:I$623,2,0)</f>
    </nc>
  </rcc>
  <rcc rId="7348" sId="4">
    <oc r="B12">
      <f>VLOOKUP(D12,'Concept heirarchy position'!A$1:I$623,2,0)</f>
    </oc>
    <nc r="B12">
      <f>VLOOKUP(D12,'Concept heirarchy position'!A$1:I$623,2,0)</f>
    </nc>
  </rcc>
  <rcc rId="7349" sId="4">
    <oc r="B13">
      <f>VLOOKUP(D13,'Concept heirarchy position'!A$1:I$623,2,0)</f>
    </oc>
    <nc r="B13">
      <f>VLOOKUP(D13,'Concept heirarchy position'!A$1:I$623,2,0)</f>
    </nc>
  </rcc>
  <rcc rId="7350" sId="4">
    <oc r="B14">
      <f>VLOOKUP(D14,'Concept heirarchy position'!A$1:I$623,2,0)</f>
    </oc>
    <nc r="B14">
      <f>VLOOKUP(D14,'Concept heirarchy position'!A$1:I$623,2,0)</f>
    </nc>
  </rcc>
  <rcc rId="7351" sId="4">
    <nc r="B15">
      <f>VLOOKUP(D15,'Concept heirarchy position'!A$1:I$623,2,0)</f>
    </nc>
  </rcc>
  <rcc rId="7352" sId="4">
    <nc r="B16">
      <f>VLOOKUP(D16,'Concept heirarchy position'!A$1:I$623,2,0)</f>
    </nc>
  </rcc>
  <rcc rId="7353" sId="4">
    <oc r="B17">
      <f>VLOOKUP(D17,'Concept heirarchy position'!A$1:I$623,2,0)</f>
    </oc>
    <nc r="B17">
      <f>VLOOKUP(D17,'Concept heirarchy position'!A$1:I$623,2,0)</f>
    </nc>
  </rcc>
  <rcc rId="7354" sId="4">
    <oc r="B18">
      <f>VLOOKUP(D18,'Concept heirarchy position'!A$1:I$623,2,0)</f>
    </oc>
    <nc r="B18">
      <f>VLOOKUP(D18,'Concept heirarchy position'!A$1:I$623,2,0)</f>
    </nc>
  </rcc>
  <rcc rId="7355" sId="4">
    <oc r="B19">
      <f>VLOOKUP(D19,'Concept heirarchy position'!A$1:I$623,2,0)</f>
    </oc>
    <nc r="B19">
      <f>VLOOKUP(D19,'Concept heirarchy position'!A$1:I$623,2,0)</f>
    </nc>
  </rcc>
  <rcc rId="7356" sId="4">
    <oc r="B20">
      <f>VLOOKUP(D20,'Concept heirarchy position'!A$1:I$623,2,0)</f>
    </oc>
    <nc r="B20">
      <f>VLOOKUP(D20,'Concept heirarchy position'!A$1:I$623,2,0)</f>
    </nc>
  </rcc>
  <rcc rId="7357" sId="4">
    <oc r="B21">
      <f>VLOOKUP(D21,'Concept heirarchy position'!A$1:I$623,2,0)</f>
    </oc>
    <nc r="B21">
      <f>VLOOKUP(D21,'Concept heirarchy position'!A$1:I$623,2,0)</f>
    </nc>
  </rcc>
  <rcc rId="7358" sId="4">
    <oc r="B22">
      <f>VLOOKUP(D22,'Concept heirarchy position'!A$1:I$623,2,0)</f>
    </oc>
    <nc r="B22">
      <f>VLOOKUP(D22,'Concept heirarchy position'!A$1:I$623,2,0)</f>
    </nc>
  </rcc>
  <rcc rId="7359" sId="4">
    <oc r="B23">
      <f>VLOOKUP(D23,'Concept heirarchy position'!A$1:I$623,2,0)</f>
    </oc>
    <nc r="B23">
      <f>VLOOKUP(D23,'Concept heirarchy position'!A$1:I$623,2,0)</f>
    </nc>
  </rcc>
  <rcc rId="7360" sId="4">
    <oc r="B24">
      <f>VLOOKUP(D24,'Concept heirarchy position'!A$1:I$623,2,0)</f>
    </oc>
    <nc r="B24">
      <f>VLOOKUP(D24,'Concept heirarchy position'!A$1:I$623,2,0)</f>
    </nc>
  </rcc>
  <rcc rId="7361" sId="4">
    <oc r="B25">
      <f>VLOOKUP(D25,'Concept heirarchy position'!A$1:I$623,2,0)</f>
    </oc>
    <nc r="B25">
      <f>VLOOKUP(D25,'Concept heirarchy position'!A$1:I$623,2,0)</f>
    </nc>
  </rcc>
  <rcc rId="7362" sId="4">
    <oc r="F142" t="inlineStr">
      <is>
        <t>All</t>
      </is>
    </oc>
    <nc r="F142" t="inlineStr">
      <is>
        <t>Patient_Age &gt; 14</t>
        <phoneticPr fontId="31" type="noConversion"/>
      </is>
    </nc>
  </rcc>
  <rm rId="7363" sheetId="4" source="F142" destination="F143" sourceSheetId="4">
    <rcc rId="0" sId="4" s="1" dxf="1">
      <nc r="F143" t="inlineStr">
        <is>
          <t>All</t>
        </is>
      </nc>
      <ndxf>
        <font>
          <sz val="10"/>
          <color auto="1"/>
          <name val="Calibri"/>
          <scheme val="none"/>
        </font>
      </ndxf>
    </rcc>
  </rm>
  <rcc rId="7364" sId="4">
    <nc r="F142" t="inlineStr">
      <is>
        <t>All</t>
        <phoneticPr fontId="31" type="noConversion"/>
      </is>
    </nc>
  </rcc>
  <rfmt sheetId="4" s="1" sqref="F146" start="0" length="0">
    <dxf>
      <font>
        <sz val="10"/>
        <color auto="1"/>
        <name val="Arial"/>
        <scheme val="none"/>
      </font>
    </dxf>
  </rfmt>
  <rcc rId="7365" sId="4" xfDxf="1" dxf="1">
    <oc r="F146" t="inlineStr">
      <is>
        <t>All</t>
      </is>
    </oc>
    <nc r="F146" t="inlineStr">
      <is>
        <t>Patient_Age &gt; 14</t>
      </is>
    </nc>
    <ndxf>
      <font>
        <color indexed="8"/>
        <name val="Calibri"/>
        <scheme val="none"/>
      </font>
    </ndxf>
  </rcc>
  <rfmt sheetId="4" s="1" sqref="F147" start="0" length="0">
    <dxf>
      <font>
        <sz val="10"/>
        <color auto="1"/>
        <name val="Arial"/>
        <scheme val="none"/>
      </font>
    </dxf>
  </rfmt>
  <rcc rId="7366" sId="4" xfDxf="1" dxf="1">
    <oc r="F147" t="inlineStr">
      <is>
        <t>All</t>
      </is>
    </oc>
    <nc r="F147" t="inlineStr">
      <is>
        <t>Patient_Age &gt; 14</t>
      </is>
    </nc>
    <ndxf>
      <font>
        <color indexed="8"/>
        <name val="Calibri"/>
        <scheme val="none"/>
      </font>
    </ndxf>
  </rcc>
  <rfmt sheetId="4" s="1" sqref="F155" start="0" length="0">
    <dxf>
      <font>
        <sz val="10"/>
        <color auto="1"/>
        <name val="Arial"/>
        <scheme val="none"/>
      </font>
    </dxf>
  </rfmt>
  <rcc rId="7367" sId="4" xfDxf="1" dxf="1">
    <oc r="F155" t="inlineStr">
      <is>
        <t>All</t>
      </is>
    </oc>
    <nc r="F155" t="inlineStr">
      <is>
        <t>Patient_Age &gt; 14</t>
      </is>
    </nc>
    <ndxf>
      <font>
        <color indexed="8"/>
        <name val="Calibri"/>
        <scheme val="none"/>
      </font>
    </ndxf>
  </rcc>
  <rfmt sheetId="4" s="1" sqref="F156" start="0" length="0">
    <dxf>
      <font>
        <sz val="10"/>
        <color auto="1"/>
        <name val="Arial"/>
        <scheme val="none"/>
      </font>
    </dxf>
  </rfmt>
  <rcc rId="7368" sId="4" xfDxf="1" dxf="1">
    <oc r="F156" t="inlineStr">
      <is>
        <t>All</t>
      </is>
    </oc>
    <nc r="F156" t="inlineStr">
      <is>
        <t>Patient_Age &gt; 14</t>
      </is>
    </nc>
    <ndxf>
      <font>
        <color indexed="8"/>
        <name val="Calibri"/>
        <scheme val="none"/>
      </font>
    </ndxf>
  </rcc>
  <rcv guid="{A2822BA0-8792-8A42-8107-58F529CC73B7}" action="delete"/>
  <rcv guid="{A2822BA0-8792-8A42-8107-58F529CC73B7}" action="add"/>
</revisions>
</file>

<file path=xl/revisions/revisionLog126.xml><?xml version="1.0" encoding="utf-8"?>
<revisions xmlns="http://schemas.openxmlformats.org/spreadsheetml/2006/main" xmlns:r="http://schemas.openxmlformats.org/officeDocument/2006/relationships" xmlns:mc="http://schemas.openxmlformats.org/markup-compatibility/2006" xmlns:mv="urn:schemas-microsoft-com:mac:vml" mc:Ignorable="mv" mc:PreserveAttributes="mv:*">
  <rcc rId="7369" sId="4">
    <oc r="E111" t="inlineStr">
      <is>
        <t>Do you have a carer that helps you with activities like eating and washing?</t>
        <phoneticPr fontId="31" type="noConversion"/>
      </is>
    </oc>
    <nc r="E111" t="inlineStr">
      <is>
        <t>Do you usually have a carer that helps you with activities like eating and washing?</t>
        <phoneticPr fontId="31" type="noConversion"/>
      </is>
    </nc>
  </rcc>
  <rcv guid="{A2822BA0-8792-8A42-8107-58F529CC73B7}" action="delete"/>
  <rcv guid="{A2822BA0-8792-8A42-8107-58F529CC73B7}" action="add"/>
</revisions>
</file>

<file path=xl/revisions/revisionLog127.xml><?xml version="1.0" encoding="utf-8"?>
<revisions xmlns="http://schemas.openxmlformats.org/spreadsheetml/2006/main" xmlns:r="http://schemas.openxmlformats.org/officeDocument/2006/relationships" xmlns:mc="http://schemas.openxmlformats.org/markup-compatibility/2006" xmlns:mv="urn:schemas-microsoft-com:mac:vml" mc:Ignorable="mv" mc:PreserveAttributes="mv:*">
  <rcc rId="7370" sId="4">
    <oc r="B7">
      <f>VLOOKUP(D7,'Concept heirarchy position'!A$1:I$623,2,0)</f>
    </oc>
    <nc r="B7">
      <f>VLOOKUP(D7,'Concept heirarchy position'!A$1:I$623,2,0)</f>
    </nc>
  </rcc>
  <rcc rId="7371" sId="4">
    <oc r="B8">
      <f>VLOOKUP(D8,'Concept heirarchy position'!A$1:I$623,2,0)</f>
    </oc>
    <nc r="B8">
      <f>VLOOKUP(D8,'Concept heirarchy position'!A$1:I$623,2,0)</f>
    </nc>
  </rcc>
  <rcc rId="7372" sId="4">
    <oc r="B9">
      <f>VLOOKUP(D9,'Concept heirarchy position'!A$1:I$623,2,0)</f>
    </oc>
    <nc r="B9">
      <f>VLOOKUP(D9,'Concept heirarchy position'!A$1:I$623,2,0)</f>
    </nc>
  </rcc>
  <rcc rId="7373" sId="4">
    <oc r="B10">
      <f>VLOOKUP(D10,'Concept heirarchy position'!A$1:I$623,2,0)</f>
    </oc>
    <nc r="B10">
      <f>VLOOKUP(D10,'Concept heirarchy position'!A$1:I$623,2,0)</f>
    </nc>
  </rcc>
  <rcc rId="7374" sId="4">
    <oc r="B11">
      <f>VLOOKUP(D11,'Concept heirarchy position'!A$1:I$623,2,0)</f>
    </oc>
    <nc r="B11">
      <f>VLOOKUP(D11,'Concept heirarchy position'!A$1:I$623,2,0)</f>
    </nc>
  </rcc>
  <rcc rId="7375" sId="4">
    <oc r="B12">
      <f>VLOOKUP(D12,'Concept heirarchy position'!A$1:I$623,2,0)</f>
    </oc>
    <nc r="B12">
      <f>VLOOKUP(D12,'Concept heirarchy position'!A$1:I$623,2,0)</f>
    </nc>
  </rcc>
  <rcc rId="7376" sId="4">
    <oc r="B13">
      <f>VLOOKUP(D13,'Concept heirarchy position'!A$1:I$623,2,0)</f>
    </oc>
    <nc r="B13">
      <f>VLOOKUP(D13,'Concept heirarchy position'!A$1:I$623,2,0)</f>
    </nc>
  </rcc>
  <rcc rId="7377" sId="4">
    <oc r="B14">
      <f>VLOOKUP(D14,'Concept heirarchy position'!A$1:I$623,2,0)</f>
    </oc>
    <nc r="B14">
      <f>VLOOKUP(D14,'Concept heirarchy position'!A$1:I$623,2,0)</f>
    </nc>
  </rcc>
  <rcc rId="7378" sId="4">
    <oc r="B15">
      <f>VLOOKUP(D15,'Concept heirarchy position'!A$1:I$623,2,0)</f>
    </oc>
    <nc r="B15">
      <f>VLOOKUP(D15,'Concept heirarchy position'!A$1:I$623,2,0)</f>
    </nc>
  </rcc>
  <rcc rId="7379" sId="4">
    <oc r="B16">
      <f>VLOOKUP(D16,'Concept heirarchy position'!A$1:I$623,2,0)</f>
    </oc>
    <nc r="B16">
      <f>VLOOKUP(D16,'Concept heirarchy position'!A$1:I$623,2,0)</f>
    </nc>
  </rcc>
  <rcc rId="7380" sId="4">
    <oc r="B17">
      <f>VLOOKUP(D17,'Concept heirarchy position'!A$1:I$623,2,0)</f>
    </oc>
    <nc r="B17">
      <f>VLOOKUP(D17,'Concept heirarchy position'!A$1:I$623,2,0)</f>
    </nc>
  </rcc>
  <rcc rId="7381" sId="4">
    <oc r="B18">
      <f>VLOOKUP(D18,'Concept heirarchy position'!A$1:I$623,2,0)</f>
    </oc>
    <nc r="B18">
      <f>VLOOKUP(D18,'Concept heirarchy position'!A$1:I$623,2,0)</f>
    </nc>
  </rcc>
  <rcc rId="7382" sId="4">
    <oc r="B19">
      <f>VLOOKUP(D19,'Concept heirarchy position'!A$1:I$623,2,0)</f>
    </oc>
    <nc r="B19">
      <f>VLOOKUP(D19,'Concept heirarchy position'!A$1:I$623,2,0)</f>
    </nc>
  </rcc>
  <rcc rId="7383" sId="4">
    <oc r="B20">
      <f>VLOOKUP(D20,'Concept heirarchy position'!A$1:I$623,2,0)</f>
    </oc>
    <nc r="B20">
      <f>VLOOKUP(D20,'Concept heirarchy position'!A$1:I$623,2,0)</f>
    </nc>
  </rcc>
  <rcc rId="7384" sId="4">
    <oc r="B21">
      <f>VLOOKUP(D21,'Concept heirarchy position'!A$1:I$623,2,0)</f>
    </oc>
    <nc r="B21">
      <f>VLOOKUP(D21,'Concept heirarchy position'!A$1:I$623,2,0)</f>
    </nc>
  </rcc>
  <rcc rId="7385" sId="4">
    <oc r="B22">
      <f>VLOOKUP(D22,'Concept heirarchy position'!A$1:I$623,2,0)</f>
    </oc>
    <nc r="B22">
      <f>VLOOKUP(D22,'Concept heirarchy position'!A$1:I$623,2,0)</f>
    </nc>
  </rcc>
  <rcc rId="7386" sId="4">
    <oc r="B23">
      <f>VLOOKUP(D23,'Concept heirarchy position'!A$1:I$623,2,0)</f>
    </oc>
    <nc r="B23">
      <f>VLOOKUP(D23,'Concept heirarchy position'!A$1:I$623,2,0)</f>
    </nc>
  </rcc>
  <rcc rId="7387" sId="4">
    <oc r="B24">
      <f>VLOOKUP(D24,'Concept heirarchy position'!A$1:I$623,2,0)</f>
    </oc>
    <nc r="B24">
      <f>VLOOKUP(D24,'Concept heirarchy position'!A$1:I$623,2,0)</f>
    </nc>
  </rcc>
  <rcc rId="7388" sId="4">
    <oc r="B25">
      <f>VLOOKUP(D25,'Concept heirarchy position'!A$1:I$623,2,0)</f>
    </oc>
    <nc r="B25">
      <f>VLOOKUP(D25,'Concept heirarchy position'!A$1:I$623,2,0)</f>
    </nc>
  </rcc>
  <rcc rId="7389" sId="4">
    <oc r="B26">
      <f>VLOOKUP(D26,'Concept heirarchy position'!A$1:I$623,2,0)</f>
    </oc>
    <nc r="B26">
      <f>VLOOKUP(D26,'Concept heirarchy position'!A$1:I$623,2,0)</f>
    </nc>
  </rcc>
  <rcc rId="7390" sId="4">
    <oc r="B27">
      <f>VLOOKUP(D27,'Concept heirarchy position'!A$1:I$623,2,0)</f>
    </oc>
    <nc r="B27">
      <f>VLOOKUP(D27,'Concept heirarchy position'!A$1:I$623,2,0)</f>
    </nc>
  </rcc>
  <rcc rId="7391" sId="4">
    <oc r="B28">
      <f>VLOOKUP(D28,'Concept heirarchy position'!A$1:I$623,2,0)</f>
    </oc>
    <nc r="B28">
      <f>VLOOKUP(D28,'Concept heirarchy position'!A$1:I$623,2,0)</f>
    </nc>
  </rcc>
  <rcc rId="7392" sId="4">
    <oc r="B29">
      <f>VLOOKUP(D29,'Concept heirarchy position'!A$1:I$623,2,0)</f>
    </oc>
    <nc r="B29">
      <f>VLOOKUP(D29,'Concept heirarchy position'!A$1:I$623,2,0)</f>
    </nc>
  </rcc>
  <rcc rId="7393" sId="4">
    <oc r="B30" t="inlineStr">
      <is>
        <t>Medicare number</t>
      </is>
    </oc>
    <nc r="B30">
      <f>VLOOKUP(D30,'Concept heirarchy position'!A$1:I$623,2,0)</f>
    </nc>
  </rcc>
  <rcc rId="7394" sId="4">
    <oc r="B31">
      <f>VLOOKUP(D31,'Concept heirarchy position'!A$1:I$623,2,0)</f>
    </oc>
    <nc r="B31">
      <f>VLOOKUP(D31,'Concept heirarchy position'!A$1:I$623,2,0)</f>
    </nc>
  </rcc>
  <rcc rId="7395" sId="4">
    <oc r="B32">
      <f>VLOOKUP(D32,'Concept heirarchy position'!A$1:I$623,2,0)</f>
    </oc>
    <nc r="B32">
      <f>VLOOKUP(D32,'Concept heirarchy position'!A$1:I$623,2,0)</f>
    </nc>
  </rcc>
  <rcc rId="7396" sId="4">
    <oc r="B33">
      <f>VLOOKUP(D33,'Concept heirarchy position'!A$1:I$623,2,0)</f>
    </oc>
    <nc r="B33">
      <f>VLOOKUP(D33,'Concept heirarchy position'!A$1:I$623,2,0)</f>
    </nc>
  </rcc>
  <rcc rId="7397" sId="4">
    <oc r="B34">
      <f>VLOOKUP(D34,'Concept heirarchy position'!A$1:I$623,2,0)</f>
    </oc>
    <nc r="B34">
      <f>VLOOKUP(D34,'Concept heirarchy position'!A$1:I$623,2,0)</f>
    </nc>
  </rcc>
  <rcc rId="7398" sId="4">
    <oc r="B35">
      <f>VLOOKUP(D35,'Concept heirarchy position'!A$1:I$623,2,0)</f>
    </oc>
    <nc r="B35">
      <f>VLOOKUP(D35,'Concept heirarchy position'!A$1:I$623,2,0)</f>
    </nc>
  </rcc>
  <rcc rId="7399" sId="4">
    <oc r="B36">
      <f>VLOOKUP(D36,'Concept heirarchy position'!A$1:I$623,2,0)</f>
    </oc>
    <nc r="B36">
      <f>VLOOKUP(D36,'Concept heirarchy position'!A$1:I$623,2,0)</f>
    </nc>
  </rcc>
  <rcc rId="7400" sId="4">
    <oc r="B37">
      <f>VLOOKUP(D37,'Concept heirarchy position'!A$1:I$623,2,0)</f>
    </oc>
    <nc r="B37">
      <f>VLOOKUP(D37,'Concept heirarchy position'!A$1:I$623,2,0)</f>
    </nc>
  </rcc>
  <rcc rId="7401" sId="4">
    <oc r="B38">
      <f>VLOOKUP(D38,'Concept heirarchy position'!A$1:I$623,2,0)</f>
    </oc>
    <nc r="B38">
      <f>VLOOKUP(D38,'Concept heirarchy position'!A$1:I$623,2,0)</f>
    </nc>
  </rcc>
  <rcc rId="7402" sId="4">
    <oc r="B39">
      <f>VLOOKUP(D39,'Concept heirarchy position'!A$1:I$623,2,0)</f>
    </oc>
    <nc r="B39">
      <f>VLOOKUP(D39,'Concept heirarchy position'!A$1:I$623,2,0)</f>
    </nc>
  </rcc>
  <rcc rId="7403" sId="4">
    <oc r="B40">
      <f>VLOOKUP(D40,'Concept heirarchy position'!A$1:I$623,2,0)</f>
    </oc>
    <nc r="B40">
      <f>VLOOKUP(D40,'Concept heirarchy position'!A$1:I$623,2,0)</f>
    </nc>
  </rcc>
  <rcc rId="7404" sId="4">
    <oc r="B41">
      <f>VLOOKUP(D41,'Concept heirarchy position'!A$1:I$623,2,0)</f>
    </oc>
    <nc r="B41">
      <f>VLOOKUP(D41,'Concept heirarchy position'!A$1:I$623,2,0)</f>
    </nc>
  </rcc>
  <rcc rId="7405" sId="4">
    <oc r="B42">
      <f>VLOOKUP(D42,'Concept heirarchy position'!A$1:I$623,2,0)</f>
    </oc>
    <nc r="B42">
      <f>VLOOKUP(D42,'Concept heirarchy position'!A$1:I$623,2,0)</f>
    </nc>
  </rcc>
  <rcc rId="7406" sId="4">
    <oc r="B43">
      <f>VLOOKUP(D43,'Concept heirarchy position'!A$1:I$623,2,0)</f>
    </oc>
    <nc r="B43">
      <f>VLOOKUP(D43,'Concept heirarchy position'!A$1:I$623,2,0)</f>
    </nc>
  </rcc>
  <rcc rId="7407" sId="4">
    <oc r="B44">
      <f>VLOOKUP(D44,'Concept heirarchy position'!A$1:I$623,2,0)</f>
    </oc>
    <nc r="B44">
      <f>VLOOKUP(D44,'Concept heirarchy position'!A$1:I$623,2,0)</f>
    </nc>
  </rcc>
  <rcc rId="7408" sId="4">
    <oc r="B45">
      <f>VLOOKUP(D45,'Concept heirarchy position'!A$1:I$623,2,0)</f>
    </oc>
    <nc r="B45">
      <f>VLOOKUP(D45,'Concept heirarchy position'!A$1:I$623,2,0)</f>
    </nc>
  </rcc>
  <rcc rId="7409" sId="4">
    <oc r="B46">
      <f>VLOOKUP(D46,'Concept heirarchy position'!A$1:I$623,2,0)</f>
    </oc>
    <nc r="B46">
      <f>VLOOKUP(D46,'Concept heirarchy position'!A$1:I$623,2,0)</f>
    </nc>
  </rcc>
  <rcc rId="7410" sId="4">
    <oc r="B47">
      <f>VLOOKUP(D47,'Concept heirarchy position'!A$1:I$623,2,0)</f>
    </oc>
    <nc r="B47">
      <f>VLOOKUP(D47,'Concept heirarchy position'!A$1:I$623,2,0)</f>
    </nc>
  </rcc>
  <rcc rId="7411" sId="4">
    <oc r="B48">
      <f>VLOOKUP(D48,'Concept heirarchy position'!A$1:I$623,2,0)</f>
    </oc>
    <nc r="B48">
      <f>VLOOKUP(D48,'Concept heirarchy position'!A$1:I$623,2,0)</f>
    </nc>
  </rcc>
  <rcc rId="7412" sId="4">
    <oc r="B49">
      <f>VLOOKUP(D49,'Concept heirarchy position'!A$1:I$623,2,0)</f>
    </oc>
    <nc r="B49">
      <f>VLOOKUP(D49,'Concept heirarchy position'!A$1:I$623,2,0)</f>
    </nc>
  </rcc>
  <rcc rId="7413" sId="4">
    <oc r="B50">
      <f>VLOOKUP(D50,'Concept heirarchy position'!A$1:I$623,2,0)</f>
    </oc>
    <nc r="B50">
      <f>VLOOKUP(D50,'Concept heirarchy position'!A$1:I$623,2,0)</f>
    </nc>
  </rcc>
  <rcc rId="7414" sId="4">
    <oc r="B51">
      <f>VLOOKUP(D51,'Concept heirarchy position'!A$1:I$623,2,0)</f>
    </oc>
    <nc r="B51">
      <f>VLOOKUP(D51,'Concept heirarchy position'!A$1:I$623,2,0)</f>
    </nc>
  </rcc>
  <rcc rId="7415" sId="4">
    <oc r="B52">
      <f>VLOOKUP(D52,'Concept heirarchy position'!A$1:I$623,2,0)</f>
    </oc>
    <nc r="B52">
      <f>VLOOKUP(D52,'Concept heirarchy position'!A$1:I$623,2,0)</f>
    </nc>
  </rcc>
  <rcc rId="7416" sId="4">
    <oc r="B53">
      <f>VLOOKUP(D53,'Concept heirarchy position'!A$1:I$623,2,0)</f>
    </oc>
    <nc r="B53">
      <f>VLOOKUP(D53,'Concept heirarchy position'!A$1:I$623,2,0)</f>
    </nc>
  </rcc>
  <rcc rId="7417" sId="4">
    <oc r="B54">
      <f>VLOOKUP(D54,'Concept heirarchy position'!A$1:I$623,2,0)</f>
    </oc>
    <nc r="B54">
      <f>VLOOKUP(D54,'Concept heirarchy position'!A$1:I$623,2,0)</f>
    </nc>
  </rcc>
  <rcc rId="7418" sId="4">
    <oc r="B55">
      <f>VLOOKUP(D55,'Concept heirarchy position'!A$1:I$623,2,0)</f>
    </oc>
    <nc r="B55">
      <f>VLOOKUP(D55,'Concept heirarchy position'!A$1:I$623,2,0)</f>
    </nc>
  </rcc>
  <rcc rId="7419" sId="4">
    <oc r="B56">
      <f>VLOOKUP(D56,'Concept heirarchy position'!A$1:I$623,2,0)</f>
    </oc>
    <nc r="B56">
      <f>VLOOKUP(D56,'Concept heirarchy position'!A$1:I$623,2,0)</f>
    </nc>
  </rcc>
  <rcc rId="7420" sId="4">
    <oc r="B57">
      <f>VLOOKUP(D57,'Concept heirarchy position'!A$1:I$623,2,0)</f>
    </oc>
    <nc r="B57">
      <f>VLOOKUP(D57,'Concept heirarchy position'!A$1:I$623,2,0)</f>
    </nc>
  </rcc>
  <rcc rId="7421" sId="4">
    <oc r="B58">
      <f>VLOOKUP(D58,'Concept heirarchy position'!A$1:I$623,2,0)</f>
    </oc>
    <nc r="B58">
      <f>VLOOKUP(D58,'Concept heirarchy position'!A$1:I$623,2,0)</f>
    </nc>
  </rcc>
  <rcc rId="7422" sId="4">
    <oc r="B59">
      <f>VLOOKUP(D59,'Concept heirarchy position'!A$1:I$623,2,0)</f>
    </oc>
    <nc r="B59">
      <f>VLOOKUP(D59,'Concept heirarchy position'!A$1:I$623,2,0)</f>
    </nc>
  </rcc>
  <rcc rId="7423" sId="4">
    <oc r="B60">
      <f>VLOOKUP(D60,'Concept heirarchy position'!A$1:I$623,2,0)</f>
    </oc>
    <nc r="B60">
      <f>VLOOKUP(D60,'Concept heirarchy position'!A$1:I$623,2,0)</f>
    </nc>
  </rcc>
  <rcc rId="7424" sId="4">
    <oc r="B61">
      <f>VLOOKUP(D61,'Concept heirarchy position'!A$1:I$623,2,0)</f>
    </oc>
    <nc r="B61">
      <f>VLOOKUP(D61,'Concept heirarchy position'!A$1:I$623,2,0)</f>
    </nc>
  </rcc>
  <rcc rId="7425" sId="4">
    <oc r="B62">
      <f>VLOOKUP(D62,'Concept heirarchy position'!A$1:I$623,2,0)</f>
    </oc>
    <nc r="B62">
      <f>VLOOKUP(D62,'Concept heirarchy position'!A$1:I$623,2,0)</f>
    </nc>
  </rcc>
  <rcc rId="7426" sId="4">
    <oc r="B63">
      <f>VLOOKUP(D63,'Concept heirarchy position'!A$1:I$623,2,0)</f>
    </oc>
    <nc r="B63">
      <f>VLOOKUP(D63,'Concept heirarchy position'!A$1:I$623,2,0)</f>
    </nc>
  </rcc>
  <rcc rId="7427" sId="4">
    <oc r="B64">
      <f>VLOOKUP(D64,'Concept heirarchy position'!A$1:I$623,2,0)</f>
    </oc>
    <nc r="B64">
      <f>VLOOKUP(D64,'Concept heirarchy position'!A$1:I$623,2,0)</f>
    </nc>
  </rcc>
  <rcc rId="7428" sId="4">
    <oc r="B65">
      <f>VLOOKUP(D65,'Concept heirarchy position'!A$1:I$623,2,0)</f>
    </oc>
    <nc r="B65">
      <f>VLOOKUP(D65,'Concept heirarchy position'!A$1:I$623,2,0)</f>
    </nc>
  </rcc>
  <rcc rId="7429" sId="4">
    <oc r="B66">
      <f>VLOOKUP(D66,'Concept heirarchy position'!A$1:I$623,2,0)</f>
    </oc>
    <nc r="B66">
      <f>VLOOKUP(D66,'Concept heirarchy position'!A$1:I$623,2,0)</f>
    </nc>
  </rcc>
  <rcc rId="7430" sId="4">
    <oc r="B67">
      <f>VLOOKUP(D67,'Concept heirarchy position'!A$1:I$623,2,0)</f>
    </oc>
    <nc r="B67">
      <f>VLOOKUP(D67,'Concept heirarchy position'!A$1:I$623,2,0)</f>
    </nc>
  </rcc>
  <rcc rId="7431" sId="4">
    <oc r="B68">
      <f>VLOOKUP(D68,'Concept heirarchy position'!A$1:I$623,2,0)</f>
    </oc>
    <nc r="B68">
      <f>VLOOKUP(D68,'Concept heirarchy position'!A$1:I$623,2,0)</f>
    </nc>
  </rcc>
  <rcc rId="7432" sId="4">
    <oc r="B69">
      <f>VLOOKUP(D69,'Concept heirarchy position'!A$1:I$623,2,0)</f>
    </oc>
    <nc r="B69">
      <f>VLOOKUP(D69,'Concept heirarchy position'!A$1:I$623,2,0)</f>
    </nc>
  </rcc>
  <rcc rId="7433" sId="4">
    <oc r="B70">
      <f>VLOOKUP(D70,'Concept heirarchy position'!A$1:I$623,2,0)</f>
    </oc>
    <nc r="B70">
      <f>VLOOKUP(D70,'Concept heirarchy position'!A$1:I$623,2,0)</f>
    </nc>
  </rcc>
  <rcc rId="7434" sId="4">
    <oc r="B71">
      <f>VLOOKUP(D71,'Concept heirarchy position'!A$1:I$623,2,0)</f>
    </oc>
    <nc r="B71">
      <f>VLOOKUP(D71,'Concept heirarchy position'!A$1:I$623,2,0)</f>
    </nc>
  </rcc>
  <rcc rId="7435" sId="4">
    <oc r="B72">
      <f>VLOOKUP(D72,'Concept heirarchy position'!A$1:I$623,2,0)</f>
    </oc>
    <nc r="B72">
      <f>VLOOKUP(D72,'Concept heirarchy position'!A$1:I$623,2,0)</f>
    </nc>
  </rcc>
  <rcc rId="7436" sId="4">
    <oc r="B73">
      <f>VLOOKUP(D73,'Concept heirarchy position'!A$1:I$623,2,0)</f>
    </oc>
    <nc r="B73">
      <f>VLOOKUP(D73,'Concept heirarchy position'!A$1:I$623,2,0)</f>
    </nc>
  </rcc>
  <rcc rId="7437" sId="4">
    <oc r="B74">
      <f>VLOOKUP(D74,'Concept heirarchy position'!A$1:I$623,2,0)</f>
    </oc>
    <nc r="B74">
      <f>VLOOKUP(D74,'Concept heirarchy position'!A$1:I$623,2,0)</f>
    </nc>
  </rcc>
  <rcc rId="7438" sId="4">
    <oc r="B75">
      <f>VLOOKUP(D75,'Concept heirarchy position'!A$1:I$623,2,0)</f>
    </oc>
    <nc r="B75">
      <f>VLOOKUP(D75,'Concept heirarchy position'!A$1:I$623,2,0)</f>
    </nc>
  </rcc>
  <rcc rId="7439" sId="4">
    <oc r="B76">
      <f>VLOOKUP(D76,'Concept heirarchy position'!A$1:I$623,2,0)</f>
    </oc>
    <nc r="B76">
      <f>VLOOKUP(D76,'Concept heirarchy position'!A$1:I$623,2,0)</f>
    </nc>
  </rcc>
  <rcc rId="7440" sId="4">
    <oc r="B77">
      <f>VLOOKUP(D77,'Concept heirarchy position'!A$1:I$623,2,0)</f>
    </oc>
    <nc r="B77">
      <f>VLOOKUP(D77,'Concept heirarchy position'!A$1:I$623,2,0)</f>
    </nc>
  </rcc>
  <rcc rId="7441" sId="4">
    <oc r="B78">
      <f>VLOOKUP(D78,'Concept heirarchy position'!A$1:I$623,2,0)</f>
    </oc>
    <nc r="B78">
      <f>VLOOKUP(D78,'Concept heirarchy position'!A$1:I$623,2,0)</f>
    </nc>
  </rcc>
  <rcc rId="7442" sId="4">
    <oc r="B79">
      <f>VLOOKUP(D79,'Concept heirarchy position'!A$1:I$623,2,0)</f>
    </oc>
    <nc r="B79">
      <f>VLOOKUP(D79,'Concept heirarchy position'!A$1:I$623,2,0)</f>
    </nc>
  </rcc>
  <rcc rId="7443" sId="4">
    <oc r="B80">
      <f>VLOOKUP(D80,'Concept heirarchy position'!A$1:I$623,2,0)</f>
    </oc>
    <nc r="B80">
      <f>VLOOKUP(D80,'Concept heirarchy position'!A$1:I$623,2,0)</f>
    </nc>
  </rcc>
  <rcc rId="7444" sId="4">
    <oc r="B81">
      <f>VLOOKUP(D81,'Concept heirarchy position'!A$1:I$623,2,0)</f>
    </oc>
    <nc r="B81">
      <f>VLOOKUP(D81,'Concept heirarchy position'!A$1:I$623,2,0)</f>
    </nc>
  </rcc>
  <rcc rId="7445" sId="4" odxf="1" s="1" dxf="1">
    <nc r="B82">
      <f>VLOOKUP(D82,'Concept heirarchy position'!A$1:I$623,2,0)</f>
    </nc>
    <o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odxf>
    <ndxf/>
  </rcc>
  <rcc rId="7446" sId="4">
    <oc r="B83">
      <f>VLOOKUP(D83,'Concept heirarchy position'!A$1:I$623,2,0)</f>
    </oc>
    <nc r="B83">
      <f>VLOOKUP(D83,'Concept heirarchy position'!A$1:I$623,2,0)</f>
    </nc>
  </rcc>
  <rcc rId="7447" sId="4" odxf="1" s="1" dxf="1">
    <oc r="B84" t="inlineStr">
      <is>
        <t>Anesthetist</t>
      </is>
    </oc>
    <nc r="B84">
      <f>VLOOKUP(D84,'Concept heirarchy position'!A$1:I$623,2,0)</f>
    </nc>
    <o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odxf>
    <ndxf/>
  </rcc>
  <rcc rId="7448" sId="4">
    <oc r="B85">
      <f>VLOOKUP(D85,'Concept heirarchy position'!A$1:I$623,2,0)</f>
    </oc>
    <nc r="B85">
      <f>VLOOKUP(D85,'Concept heirarchy position'!A$1:I$623,2,0)</f>
    </nc>
  </rcc>
  <rcc rId="7449" sId="4">
    <oc r="B86">
      <f>VLOOKUP(D86,'Concept heirarchy position'!A$1:I$623,2,0)</f>
    </oc>
    <nc r="B86">
      <f>VLOOKUP(D86,'Concept heirarchy position'!A$1:I$623,2,0)</f>
    </nc>
  </rcc>
  <rcc rId="7450" sId="4" odxf="1" s="1" dxf="1">
    <oc r="B87" t="inlineStr">
      <is>
        <t>Anesthetist</t>
      </is>
    </oc>
    <nc r="B87">
      <f>VLOOKUP(D87,'Concept heirarchy position'!A$1:I$623,2,0)</f>
    </nc>
    <o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odxf>
    <ndxf/>
  </rcc>
  <rcc rId="7451" sId="4">
    <oc r="B88">
      <f>VLOOKUP(D88,'Concept heirarchy position'!A$1:I$623,2,0)</f>
    </oc>
    <nc r="B88">
      <f>VLOOKUP(D88,'Concept heirarchy position'!A$1:I$623,2,0)</f>
    </nc>
  </rcc>
  <rcc rId="7452" sId="4">
    <oc r="B89">
      <f>VLOOKUP(D89,'Concept heirarchy position'!A$1:I$623,2,0)</f>
    </oc>
    <nc r="B89">
      <f>VLOOKUP(D89,'Concept heirarchy position'!A$1:I$623,2,0)</f>
    </nc>
  </rcc>
  <rcc rId="7453" sId="4">
    <oc r="B90">
      <f>VLOOKUP(D90,'Concept heirarchy position'!A$1:I$623,2,0)</f>
    </oc>
    <nc r="B90">
      <f>VLOOKUP(D90,'Concept heirarchy position'!A$1:I$623,2,0)</f>
    </nc>
  </rcc>
  <rcc rId="7454" sId="4">
    <oc r="B91">
      <f>VLOOKUP(D91,'Concept heirarchy position'!A$1:I$623,2,0)</f>
    </oc>
    <nc r="B91">
      <f>VLOOKUP(D91,'Concept heirarchy position'!A$1:I$623,2,0)</f>
    </nc>
  </rcc>
  <rcc rId="7455" sId="4">
    <oc r="B92">
      <f>VLOOKUP(D92,'Concept heirarchy position'!A$1:I$623,2,0)</f>
    </oc>
    <nc r="B92">
      <f>VLOOKUP(D92,'Concept heirarchy position'!A$1:I$623,2,0)</f>
    </nc>
  </rcc>
  <rcc rId="7456" sId="4">
    <oc r="B93">
      <f>VLOOKUP(D93,'Concept heirarchy position'!A$1:I$623,2,0)</f>
    </oc>
    <nc r="B93">
      <f>VLOOKUP(D93,'Concept heirarchy position'!A$1:I$623,2,0)</f>
    </nc>
  </rcc>
  <rcc rId="7457" sId="4">
    <oc r="B94">
      <f>VLOOKUP(D94,'Concept heirarchy position'!A$1:I$623,2,0)</f>
    </oc>
    <nc r="B94">
      <f>VLOOKUP(D94,'Concept heirarchy position'!A$1:I$623,2,0)</f>
    </nc>
  </rcc>
  <rcc rId="7458" sId="4">
    <oc r="B95">
      <f>VLOOKUP(D95,'Concept heirarchy position'!A$1:I$623,2,0)</f>
    </oc>
    <nc r="B95">
      <f>VLOOKUP(D95,'Concept heirarchy position'!A$1:I$623,2,0)</f>
    </nc>
  </rcc>
  <rcc rId="7459" sId="4">
    <oc r="B96">
      <f>VLOOKUP(D96,'Concept heirarchy position'!A$1:I$623,2,0)</f>
    </oc>
    <nc r="B96">
      <f>VLOOKUP(D96,'Concept heirarchy position'!A$1:I$623,2,0)</f>
    </nc>
  </rcc>
  <rcc rId="7460" sId="4">
    <oc r="B97">
      <f>VLOOKUP(D97,'Concept heirarchy position'!A$1:I$623,2,0)</f>
    </oc>
    <nc r="B97">
      <f>VLOOKUP(D97,'Concept heirarchy position'!A$1:I$623,2,0)</f>
    </nc>
  </rcc>
  <rcc rId="7461" sId="4">
    <oc r="B98">
      <f>VLOOKUP(D98,'Concept heirarchy position'!A$1:I$623,2,0)</f>
    </oc>
    <nc r="B98">
      <f>VLOOKUP(D98,'Concept heirarchy position'!A$1:I$623,2,0)</f>
    </nc>
  </rcc>
  <rcc rId="7462" sId="4">
    <oc r="B99">
      <f>VLOOKUP(D99,'Concept heirarchy position'!A$1:I$623,2,0)</f>
    </oc>
    <nc r="B99">
      <f>VLOOKUP(D99,'Concept heirarchy position'!A$1:I$623,2,0)</f>
    </nc>
  </rcc>
  <rcc rId="7463" sId="4">
    <oc r="B100">
      <f>VLOOKUP(D100,'Concept heirarchy position'!A$1:I$623,2,0)</f>
    </oc>
    <nc r="B100">
      <f>VLOOKUP(D100,'Concept heirarchy position'!A$1:I$623,2,0)</f>
    </nc>
  </rcc>
  <rcc rId="7464" sId="4">
    <oc r="B101">
      <f>VLOOKUP(D101,'Concept heirarchy position'!A$1:I$623,2,0)</f>
    </oc>
    <nc r="B101">
      <f>VLOOKUP(D101,'Concept heirarchy position'!A$1:I$623,2,0)</f>
    </nc>
  </rcc>
  <rcc rId="7465" sId="4">
    <oc r="B102">
      <f>VLOOKUP(D102,'Concept heirarchy position'!A$1:I$623,2,0)</f>
    </oc>
    <nc r="B102">
      <f>VLOOKUP(D102,'Concept heirarchy position'!A$1:I$623,2,0)</f>
    </nc>
  </rcc>
  <rcc rId="7466" sId="4">
    <oc r="B103">
      <f>VLOOKUP(D103,'Concept heirarchy position'!A$1:I$623,2,0)</f>
    </oc>
    <nc r="B103">
      <f>VLOOKUP(D103,'Concept heirarchy position'!A$1:I$623,2,0)</f>
    </nc>
  </rcc>
  <rcc rId="7467" sId="4">
    <oc r="B104">
      <f>VLOOKUP(D104,'Concept heirarchy position'!A$1:I$623,2,0)</f>
    </oc>
    <nc r="B104">
      <f>VLOOKUP(D104,'Concept heirarchy position'!A$1:I$623,2,0)</f>
    </nc>
  </rcc>
  <rcc rId="7468" sId="4">
    <oc r="B105">
      <f>VLOOKUP(D105,'Concept heirarchy position'!A$1:I$623,2,0)</f>
    </oc>
    <nc r="B105">
      <f>VLOOKUP(D105,'Concept heirarchy position'!A$1:I$623,2,0)</f>
    </nc>
  </rcc>
  <rcc rId="7469" sId="4">
    <oc r="B106">
      <f>VLOOKUP(D106,'Concept heirarchy position'!A$1:I$623,2,0)</f>
    </oc>
    <nc r="B106">
      <f>VLOOKUP(D106,'Concept heirarchy position'!A$1:I$623,2,0)</f>
    </nc>
  </rcc>
  <rcc rId="7470" sId="4">
    <oc r="B107">
      <f>VLOOKUP(D107,'Concept heirarchy position'!A$1:I$623,2,0)</f>
    </oc>
    <nc r="B107">
      <f>VLOOKUP(D107,'Concept heirarchy position'!A$1:I$623,2,0)</f>
    </nc>
  </rcc>
  <rcc rId="7471" sId="4">
    <oc r="B108">
      <f>VLOOKUP(D108,'Concept heirarchy position'!A$1:I$623,2,0)</f>
    </oc>
    <nc r="B108">
      <f>VLOOKUP(D108,'Concept heirarchy position'!A$1:I$623,2,0)</f>
    </nc>
  </rcc>
  <rcc rId="7472" sId="4">
    <oc r="B109">
      <f>VLOOKUP(D109,'Concept heirarchy position'!A$1:I$623,2,0)</f>
    </oc>
    <nc r="B109">
      <f>VLOOKUP(D109,'Concept heirarchy position'!A$1:I$623,2,0)</f>
    </nc>
  </rcc>
  <rcc rId="7473" sId="4">
    <oc r="B110">
      <f>VLOOKUP(D110,'Concept heirarchy position'!A$1:I$623,2,0)</f>
    </oc>
    <nc r="B110">
      <f>VLOOKUP(D110,'Concept heirarchy position'!A$1:I$623,2,0)</f>
    </nc>
  </rcc>
  <rcc rId="7474" sId="4">
    <oc r="B111">
      <f>VLOOKUP(D111,'Concept heirarchy position'!A$1:I$623,2,0)</f>
    </oc>
    <nc r="B111">
      <f>VLOOKUP(D111,'Concept heirarchy position'!A$1:I$623,2,0)</f>
    </nc>
  </rcc>
  <rcc rId="7475" sId="4">
    <oc r="B112">
      <f>VLOOKUP(D112,'Concept heirarchy position'!A$1:I$623,2,0)</f>
    </oc>
    <nc r="B112">
      <f>VLOOKUP(D112,'Concept heirarchy position'!A$1:I$623,2,0)</f>
    </nc>
  </rcc>
  <rcc rId="7476" sId="4">
    <oc r="B113">
      <f>VLOOKUP(D113,'Concept heirarchy position'!A$1:I$623,2,0)</f>
    </oc>
    <nc r="B113">
      <f>VLOOKUP(D113,'Concept heirarchy position'!A$1:I$623,2,0)</f>
    </nc>
  </rcc>
  <rcc rId="7477" sId="4">
    <oc r="B114">
      <f>VLOOKUP(D114,'Concept heirarchy position'!A$1:I$623,2,0)</f>
    </oc>
    <nc r="B114">
      <f>VLOOKUP(D114,'Concept heirarchy position'!A$1:I$623,2,0)</f>
    </nc>
  </rcc>
  <rcc rId="7478" sId="4">
    <oc r="B115">
      <f>VLOOKUP(D115,'Concept heirarchy position'!A$1:I$623,2,0)</f>
    </oc>
    <nc r="B115">
      <f>VLOOKUP(D115,'Concept heirarchy position'!A$1:I$623,2,0)</f>
    </nc>
  </rcc>
  <rcc rId="7479" sId="4">
    <oc r="B116">
      <f>VLOOKUP(D116,'Concept heirarchy position'!A$1:I$623,2,0)</f>
    </oc>
    <nc r="B116">
      <f>VLOOKUP(D116,'Concept heirarchy position'!A$1:I$623,2,0)</f>
    </nc>
  </rcc>
  <rcc rId="7480" sId="4">
    <oc r="B117">
      <f>VLOOKUP(D117,'Concept heirarchy position'!A$1:I$623,2,0)</f>
    </oc>
    <nc r="B117">
      <f>VLOOKUP(D117,'Concept heirarchy position'!A$1:I$623,2,0)</f>
    </nc>
  </rcc>
  <rcc rId="7481" sId="4">
    <oc r="B118">
      <f>VLOOKUP(D118,'Concept heirarchy position'!A$1:I$623,2,0)</f>
    </oc>
    <nc r="B118">
      <f>VLOOKUP(D118,'Concept heirarchy position'!A$1:I$623,2,0)</f>
    </nc>
  </rcc>
  <rcc rId="7482" sId="4">
    <oc r="B119">
      <f>VLOOKUP(D119,'Concept heirarchy position'!A$1:I$623,2,0)</f>
    </oc>
    <nc r="B119">
      <f>VLOOKUP(D119,'Concept heirarchy position'!A$1:I$623,2,0)</f>
    </nc>
  </rcc>
  <rcc rId="7483" sId="4">
    <oc r="B120">
      <f>VLOOKUP(D120,'Concept heirarchy position'!A$1:I$623,2,0)</f>
    </oc>
    <nc r="B120">
      <f>VLOOKUP(D120,'Concept heirarchy position'!A$1:I$623,2,0)</f>
    </nc>
  </rcc>
  <rcc rId="7484" sId="4">
    <oc r="B121">
      <f>VLOOKUP(D121,'Concept heirarchy position'!A$1:I$623,2,0)</f>
    </oc>
    <nc r="B121">
      <f>VLOOKUP(D121,'Concept heirarchy position'!A$1:I$623,2,0)</f>
    </nc>
  </rcc>
  <rcc rId="7485" sId="4">
    <oc r="B122">
      <f>VLOOKUP(D122,'Concept heirarchy position'!A$1:I$623,2,0)</f>
    </oc>
    <nc r="B122">
      <f>VLOOKUP(D122,'Concept heirarchy position'!A$1:I$623,2,0)</f>
    </nc>
  </rcc>
  <rcc rId="7486" sId="4">
    <oc r="B123">
      <f>VLOOKUP(D123,'Concept heirarchy position'!A$1:I$623,2,0)</f>
    </oc>
    <nc r="B123">
      <f>VLOOKUP(D123,'Concept heirarchy position'!A$1:I$623,2,0)</f>
    </nc>
  </rcc>
  <rcc rId="7487" sId="4">
    <oc r="B124">
      <f>VLOOKUP(D124,'Concept heirarchy position'!A$1:I$623,2,0)</f>
    </oc>
    <nc r="B124">
      <f>VLOOKUP(D124,'Concept heirarchy position'!A$1:I$623,2,0)</f>
    </nc>
  </rcc>
  <rcc rId="7488" sId="4">
    <oc r="B125">
      <f>VLOOKUP(D125,'Concept heirarchy position'!A$1:I$623,2,0)</f>
    </oc>
    <nc r="B125">
      <f>VLOOKUP(D125,'Concept heirarchy position'!A$1:I$623,2,0)</f>
    </nc>
  </rcc>
  <rcc rId="7489" sId="4">
    <oc r="B126">
      <f>VLOOKUP(D126,'Concept heirarchy position'!A$1:I$623,2,0)</f>
    </oc>
    <nc r="B126">
      <f>VLOOKUP(D126,'Concept heirarchy position'!A$1:I$623,2,0)</f>
    </nc>
  </rcc>
  <rcc rId="7490" sId="4">
    <oc r="B127">
      <f>VLOOKUP(D127,'Concept heirarchy position'!A$1:I$623,2,0)</f>
    </oc>
    <nc r="B127">
      <f>VLOOKUP(D127,'Concept heirarchy position'!A$1:I$623,2,0)</f>
    </nc>
  </rcc>
  <rcc rId="7491" sId="4">
    <oc r="B128">
      <f>VLOOKUP(D128,'Concept heirarchy position'!A$1:I$623,2,0)</f>
    </oc>
    <nc r="B128">
      <f>VLOOKUP(D128,'Concept heirarchy position'!A$1:I$623,2,0)</f>
    </nc>
  </rcc>
  <rcc rId="7492" sId="4">
    <oc r="B129">
      <f>VLOOKUP(D129,'Concept heirarchy position'!A$1:I$623,2,0)</f>
    </oc>
    <nc r="B129">
      <f>VLOOKUP(D129,'Concept heirarchy position'!A$1:I$623,2,0)</f>
    </nc>
  </rcc>
  <rcc rId="7493" sId="4">
    <oc r="B130">
      <f>VLOOKUP(D130,'Concept heirarchy position'!A$1:I$623,2,0)</f>
    </oc>
    <nc r="B130">
      <f>VLOOKUP(D130,'Concept heirarchy position'!A$1:I$623,2,0)</f>
    </nc>
  </rcc>
  <rcc rId="7494" sId="4">
    <oc r="B131">
      <f>VLOOKUP(D131,'Concept heirarchy position'!A$1:I$623,2,0)</f>
    </oc>
    <nc r="B131">
      <f>VLOOKUP(D131,'Concept heirarchy position'!A$1:I$623,2,0)</f>
    </nc>
  </rcc>
  <rcc rId="7495" sId="4">
    <oc r="B132">
      <f>VLOOKUP(D132,'Concept heirarchy position'!A$1:I$623,2,0)</f>
    </oc>
    <nc r="B132">
      <f>VLOOKUP(D132,'Concept heirarchy position'!A$1:I$623,2,0)</f>
    </nc>
  </rcc>
  <rcc rId="7496" sId="4">
    <oc r="B133">
      <f>VLOOKUP(D133,'Concept heirarchy position'!A$1:I$623,2,0)</f>
    </oc>
    <nc r="B133">
      <f>VLOOKUP(D133,'Concept heirarchy position'!A$1:I$623,2,0)</f>
    </nc>
  </rcc>
  <rcc rId="7497" sId="4">
    <oc r="B134">
      <f>VLOOKUP(D134,'Concept heirarchy position'!A$1:I$623,2,0)</f>
    </oc>
    <nc r="B134">
      <f>VLOOKUP(D134,'Concept heirarchy position'!A$1:I$623,2,0)</f>
    </nc>
  </rcc>
  <rcc rId="7498" sId="4">
    <oc r="B135">
      <f>VLOOKUP(D135,'Concept heirarchy position'!A$1:I$623,2,0)</f>
    </oc>
    <nc r="B135">
      <f>VLOOKUP(D135,'Concept heirarchy position'!A$1:I$623,2,0)</f>
    </nc>
  </rcc>
  <rcc rId="7499" sId="4">
    <oc r="B136">
      <f>VLOOKUP(D136,'Concept heirarchy position'!A$1:I$623,2,0)</f>
    </oc>
    <nc r="B136">
      <f>VLOOKUP(D136,'Concept heirarchy position'!A$1:I$623,2,0)</f>
    </nc>
  </rcc>
  <rcc rId="7500" sId="4">
    <oc r="B137">
      <f>VLOOKUP(D137,'Concept heirarchy position'!A$1:I$623,2,0)</f>
    </oc>
    <nc r="B137">
      <f>VLOOKUP(D137,'Concept heirarchy position'!A$1:I$623,2,0)</f>
    </nc>
  </rcc>
  <rcc rId="7501" sId="4">
    <nc r="B138">
      <f>VLOOKUP(D138,'Concept heirarchy position'!A$1:I$623,2,0)</f>
    </nc>
  </rcc>
  <rcc rId="7502" sId="4">
    <oc r="B139">
      <f>VLOOKUP(D139,'Concept heirarchy position'!A$1:I$623,2,0)</f>
    </oc>
    <nc r="B139">
      <f>VLOOKUP(D139,'Concept heirarchy position'!A$1:I$623,2,0)</f>
    </nc>
  </rcc>
  <rcc rId="7503" sId="4">
    <nc r="B140">
      <f>VLOOKUP(D140,'Concept heirarchy position'!A$1:I$623,2,0)</f>
    </nc>
  </rcc>
  <rcc rId="7504" sId="4">
    <oc r="B141">
      <f>VLOOKUP(D141,'Concept heirarchy position'!A$1:I$623,2,0)</f>
    </oc>
    <nc r="B141">
      <f>VLOOKUP(D141,'Concept heirarchy position'!A$1:I$623,2,0)</f>
    </nc>
  </rcc>
  <rcc rId="7505" sId="4">
    <oc r="B142">
      <f>VLOOKUP(D142,'Concept heirarchy position'!A$1:I$623,2,0)</f>
    </oc>
    <nc r="B142">
      <f>VLOOKUP(D142,'Concept heirarchy position'!A$1:I$623,2,0)</f>
    </nc>
  </rcc>
  <rcc rId="7506" sId="4">
    <oc r="B143">
      <f>VLOOKUP(D143,'Concept heirarchy position'!A$1:I$623,2,0)</f>
    </oc>
    <nc r="B143">
      <f>VLOOKUP(D143,'Concept heirarchy position'!A$1:I$623,2,0)</f>
    </nc>
  </rcc>
  <rcc rId="7507" sId="4">
    <oc r="B144">
      <f>VLOOKUP(D144,'Concept heirarchy position'!A$1:I$623,2,0)</f>
    </oc>
    <nc r="B144">
      <f>VLOOKUP(D144,'Concept heirarchy position'!A$1:I$623,2,0)</f>
    </nc>
  </rcc>
  <rcc rId="7508" sId="4">
    <oc r="B145">
      <f>VLOOKUP(D145,'Concept heirarchy position'!A$1:I$623,2,0)</f>
    </oc>
    <nc r="B145">
      <f>VLOOKUP(D145,'Concept heirarchy position'!A$1:I$623,2,0)</f>
    </nc>
  </rcc>
  <rcc rId="7509" sId="4">
    <oc r="B146">
      <f>VLOOKUP(D146,'Concept heirarchy position'!A$1:I$623,2,0)</f>
    </oc>
    <nc r="B146">
      <f>VLOOKUP(D146,'Concept heirarchy position'!A$1:I$623,2,0)</f>
    </nc>
  </rcc>
  <rcc rId="7510" sId="4">
    <oc r="B147">
      <f>VLOOKUP(D147,'Concept heirarchy position'!A$1:I$623,2,0)</f>
    </oc>
    <nc r="B147">
      <f>VLOOKUP(D147,'Concept heirarchy position'!A$1:I$623,2,0)</f>
    </nc>
  </rcc>
  <rcc rId="7511" sId="4">
    <oc r="B148">
      <f>VLOOKUP(D148,'Concept heirarchy position'!A$1:I$623,2,0)</f>
    </oc>
    <nc r="B148">
      <f>VLOOKUP(D148,'Concept heirarchy position'!A$1:I$623,2,0)</f>
    </nc>
  </rcc>
  <rcc rId="7512" sId="4">
    <oc r="B149">
      <f>VLOOKUP(D149,'Concept heirarchy position'!A$1:I$623,2,0)</f>
    </oc>
    <nc r="B149">
      <f>VLOOKUP(D149,'Concept heirarchy position'!A$1:I$623,2,0)</f>
    </nc>
  </rcc>
  <rcc rId="7513" sId="4">
    <oc r="B150">
      <f>VLOOKUP(D150,'Concept heirarchy position'!A$1:I$623,2,0)</f>
    </oc>
    <nc r="B150">
      <f>VLOOKUP(D150,'Concept heirarchy position'!A$1:I$623,2,0)</f>
    </nc>
  </rcc>
  <rcc rId="7514" sId="4">
    <oc r="B151">
      <f>VLOOKUP(D151,'Concept heirarchy position'!A$1:I$623,2,0)</f>
    </oc>
    <nc r="B151">
      <f>VLOOKUP(D151,'Concept heirarchy position'!A$1:I$623,2,0)</f>
    </nc>
  </rcc>
  <rcc rId="7515" sId="4">
    <oc r="B152">
      <f>VLOOKUP(D152,'Concept heirarchy position'!A$1:I$623,2,0)</f>
    </oc>
    <nc r="B152">
      <f>VLOOKUP(D152,'Concept heirarchy position'!A$1:I$623,2,0)</f>
    </nc>
  </rcc>
  <rcc rId="7516" sId="4">
    <oc r="B153">
      <f>VLOOKUP(D153,'Concept heirarchy position'!A$1:I$623,2,0)</f>
    </oc>
    <nc r="B153">
      <f>VLOOKUP(D153,'Concept heirarchy position'!A$1:I$623,2,0)</f>
    </nc>
  </rcc>
  <rcc rId="7517" sId="4">
    <oc r="B154">
      <f>VLOOKUP(D154,'Concept heirarchy position'!A$1:I$623,2,0)</f>
    </oc>
    <nc r="B154">
      <f>VLOOKUP(D154,'Concept heirarchy position'!A$1:I$623,2,0)</f>
    </nc>
  </rcc>
  <rcc rId="7518" sId="4">
    <oc r="B155">
      <f>VLOOKUP(D155,'Concept heirarchy position'!A$1:I$623,2,0)</f>
    </oc>
    <nc r="B155">
      <f>VLOOKUP(D155,'Concept heirarchy position'!A$1:I$623,2,0)</f>
    </nc>
  </rcc>
  <rcc rId="7519" sId="4">
    <oc r="B156">
      <f>VLOOKUP(D156,'Concept heirarchy position'!A$1:I$623,2,0)</f>
    </oc>
    <nc r="B156">
      <f>VLOOKUP(D156,'Concept heirarchy position'!A$1:I$623,2,0)</f>
    </nc>
  </rcc>
  <rcc rId="7520" sId="4">
    <oc r="B157">
      <f>VLOOKUP(D157,'Concept heirarchy position'!A$1:I$623,2,0)</f>
    </oc>
    <nc r="B157">
      <f>VLOOKUP(D157,'Concept heirarchy position'!A$1:I$623,2,0)</f>
    </nc>
  </rcc>
  <rcc rId="7521" sId="4" odxf="1" s="1" dxf="1">
    <nc r="B158">
      <f>VLOOKUP(D158,'Concept heirarchy position'!A$1:I$623,2,0)</f>
    </nc>
    <o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odxf>
    <ndxf/>
  </rcc>
  <rcc rId="7522" sId="4">
    <oc r="B159">
      <f>VLOOKUP(D159,'Concept heirarchy position'!A$1:I$623,2,0)</f>
    </oc>
    <nc r="B159">
      <f>VLOOKUP(D159,'Concept heirarchy position'!A$1:I$623,2,0)</f>
    </nc>
  </rcc>
  <rcc rId="7523" sId="4">
    <oc r="B160">
      <f>VLOOKUP(D160,'Concept heirarchy position'!A$1:I$623,2,0)</f>
    </oc>
    <nc r="B160">
      <f>VLOOKUP(D160,'Concept heirarchy position'!A$1:I$623,2,0)</f>
    </nc>
  </rcc>
  <rcc rId="7524" sId="4" odxf="1" s="1" dxf="1">
    <oc r="B161" t="inlineStr">
      <is>
        <t>Height(cm) patient report</t>
      </is>
    </oc>
    <nc r="B161">
      <f>VLOOKUP(D161,'Concept heirarchy position'!A$1:I$623,2,0)</f>
    </nc>
    <o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odxf>
    <ndxf/>
  </rcc>
  <rcc rId="7525" sId="4" odxf="1" s="1" dxf="1">
    <oc r="B162" t="inlineStr">
      <is>
        <t>Weight(kg) patient report</t>
      </is>
    </oc>
    <nc r="B162">
      <f>VLOOKUP(D162,'Concept heirarchy position'!A$1:I$623,2,0)</f>
    </nc>
    <o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odxf>
    <ndxf/>
  </rcc>
  <rcc rId="7526" sId="4">
    <oc r="B163">
      <f>VLOOKUP(D163,'Concept heirarchy position'!A$1:I$623,2,0)</f>
    </oc>
    <nc r="B163">
      <f>VLOOKUP(D163,'Concept heirarchy position'!A$1:I$623,2,0)</f>
    </nc>
  </rcc>
  <rcc rId="7527" sId="4">
    <oc r="B164">
      <f>VLOOKUP(D164,'Concept heirarchy position'!A$1:I$623,2,0)</f>
    </oc>
    <nc r="B164">
      <f>VLOOKUP(D164,'Concept heirarchy position'!A$1:I$623,2,0)</f>
    </nc>
  </rcc>
  <rcc rId="7528" sId="4">
    <nc r="B165">
      <f>VLOOKUP(D165,'Concept heirarchy position'!A$1:I$623,2,0)</f>
    </nc>
  </rcc>
  <rcc rId="7529" sId="4">
    <oc r="B166">
      <f>VLOOKUP(D166,'Concept heirarchy position'!A$1:I$623,2,0)</f>
    </oc>
    <nc r="B166">
      <f>VLOOKUP(D166,'Concept heirarchy position'!A$1:I$623,2,0)</f>
    </nc>
  </rcc>
  <rcc rId="7530" sId="4">
    <oc r="B167">
      <f>VLOOKUP(D167,'Concept heirarchy position'!A$1:I$623,2,0)</f>
    </oc>
    <nc r="B167">
      <f>VLOOKUP(D167,'Concept heirarchy position'!A$1:I$623,2,0)</f>
    </nc>
  </rcc>
  <rcc rId="7531" sId="4">
    <oc r="B168">
      <f>VLOOKUP(D168,'Concept heirarchy position'!A$1:I$623,2,0)</f>
    </oc>
    <nc r="B168">
      <f>VLOOKUP(D168,'Concept heirarchy position'!A$1:I$623,2,0)</f>
    </nc>
  </rcc>
  <rcc rId="7532" sId="4">
    <oc r="B169">
      <f>VLOOKUP(D169,'Concept heirarchy position'!A$1:I$623,2,0)</f>
    </oc>
    <nc r="B169">
      <f>VLOOKUP(D169,'Concept heirarchy position'!A$1:I$623,2,0)</f>
    </nc>
  </rcc>
  <rcc rId="7533" sId="4">
    <oc r="B170">
      <f>VLOOKUP(D170,'Concept heirarchy position'!A$1:I$623,2,0)</f>
    </oc>
    <nc r="B170">
      <f>VLOOKUP(D170,'Concept heirarchy position'!A$1:I$623,2,0)</f>
    </nc>
  </rcc>
  <rcc rId="7534" sId="4">
    <oc r="B171">
      <f>VLOOKUP(D171,'Concept heirarchy position'!A$1:I$623,2,0)</f>
    </oc>
    <nc r="B171">
      <f>VLOOKUP(D171,'Concept heirarchy position'!A$1:I$623,2,0)</f>
    </nc>
  </rcc>
  <rcc rId="7535" sId="4">
    <oc r="B172">
      <f>VLOOKUP(D172,'Concept heirarchy position'!A$1:I$623,2,0)</f>
    </oc>
    <nc r="B172">
      <f>VLOOKUP(D172,'Concept heirarchy position'!A$1:I$623,2,0)</f>
    </nc>
  </rcc>
  <rcc rId="7536" sId="4">
    <oc r="B173">
      <f>VLOOKUP(D173,'Concept heirarchy position'!A$1:I$623,2,0)</f>
    </oc>
    <nc r="B173">
      <f>VLOOKUP(D173,'Concept heirarchy position'!A$1:I$623,2,0)</f>
    </nc>
  </rcc>
  <rcc rId="7537" sId="4">
    <oc r="B174">
      <f>VLOOKUP(D174,'Concept heirarchy position'!A$1:I$623,2,0)</f>
    </oc>
    <nc r="B174">
      <f>VLOOKUP(D174,'Concept heirarchy position'!A$1:I$623,2,0)</f>
    </nc>
  </rcc>
  <rcc rId="7538" sId="4">
    <oc r="B175">
      <f>VLOOKUP(D175,'Concept heirarchy position'!A$1:I$623,2,0)</f>
    </oc>
    <nc r="B175">
      <f>VLOOKUP(D175,'Concept heirarchy position'!A$1:I$623,2,0)</f>
    </nc>
  </rcc>
  <rcc rId="7539" sId="4">
    <oc r="B176">
      <f>VLOOKUP(D176,'Concept heirarchy position'!A$1:I$623,2,0)</f>
    </oc>
    <nc r="B176">
      <f>VLOOKUP(D176,'Concept heirarchy position'!A$1:I$623,2,0)</f>
    </nc>
  </rcc>
  <rcc rId="7540" sId="4">
    <oc r="B177">
      <f>VLOOKUP(D177,'Concept heirarchy position'!A$1:I$623,2,0)</f>
    </oc>
    <nc r="B177">
      <f>VLOOKUP(D177,'Concept heirarchy position'!A$1:I$623,2,0)</f>
    </nc>
  </rcc>
  <rcc rId="7541" sId="4">
    <oc r="B178">
      <f>VLOOKUP(D178,'Concept heirarchy position'!A$1:I$623,2,0)</f>
    </oc>
    <nc r="B178">
      <f>VLOOKUP(D178,'Concept heirarchy position'!A$1:I$623,2,0)</f>
    </nc>
  </rcc>
  <rcc rId="7542" sId="4">
    <oc r="B179">
      <f>VLOOKUP(D179,'Concept heirarchy position'!A$1:I$623,2,0)</f>
    </oc>
    <nc r="B179">
      <f>VLOOKUP(D179,'Concept heirarchy position'!A$1:I$623,2,0)</f>
    </nc>
  </rcc>
  <rcc rId="7543" sId="4">
    <oc r="B180">
      <f>VLOOKUP(D180,'Concept heirarchy position'!A$1:I$623,2,0)</f>
    </oc>
    <nc r="B180">
      <f>VLOOKUP(D180,'Concept heirarchy position'!A$1:I$623,2,0)</f>
    </nc>
  </rcc>
  <rcc rId="7544" sId="4">
    <oc r="B181">
      <f>VLOOKUP(D181,'Concept heirarchy position'!A$1:I$623,2,0)</f>
    </oc>
    <nc r="B181">
      <f>VLOOKUP(D181,'Concept heirarchy position'!A$1:I$623,2,0)</f>
    </nc>
  </rcc>
  <rcc rId="7545" sId="4">
    <oc r="B182">
      <f>VLOOKUP(D182,'Concept heirarchy position'!A$1:I$623,2,0)</f>
    </oc>
    <nc r="B182">
      <f>VLOOKUP(D182,'Concept heirarchy position'!A$1:I$623,2,0)</f>
    </nc>
  </rcc>
  <rcc rId="7546" sId="4">
    <nc r="B183">
      <f>VLOOKUP(D183,'Concept heirarchy position'!A$1:I$623,2,0)</f>
    </nc>
  </rcc>
  <rcc rId="7547" sId="4">
    <nc r="B184">
      <f>VLOOKUP(D184,'Concept heirarchy position'!A$1:I$623,2,0)</f>
    </nc>
  </rcc>
  <rcc rId="7548" sId="4">
    <oc r="B185">
      <f>VLOOKUP(D185,'Concept heirarchy position'!A$1:I$623,2,0)</f>
    </oc>
    <nc r="B185">
      <f>VLOOKUP(D185,'Concept heirarchy position'!A$1:I$623,2,0)</f>
    </nc>
  </rcc>
  <rcc rId="7549" sId="4">
    <oc r="B186">
      <f>VLOOKUP(D186,'Concept heirarchy position'!A$1:I$623,2,0)</f>
    </oc>
    <nc r="B186">
      <f>VLOOKUP(D186,'Concept heirarchy position'!A$1:I$623,2,0)</f>
    </nc>
  </rcc>
  <rcc rId="7550" sId="4">
    <oc r="B187">
      <f>VLOOKUP(D187,'Concept heirarchy position'!A$1:I$623,2,0)</f>
    </oc>
    <nc r="B187">
      <f>VLOOKUP(D187,'Concept heirarchy position'!A$1:I$623,2,0)</f>
    </nc>
  </rcc>
  <rcc rId="7551" sId="4">
    <oc r="B188">
      <f>VLOOKUP(D188,'Concept heirarchy position'!A$1:I$623,2,0)</f>
    </oc>
    <nc r="B188">
      <f>VLOOKUP(D188,'Concept heirarchy position'!A$1:I$623,2,0)</f>
    </nc>
  </rcc>
  <rcc rId="7552" sId="4">
    <oc r="B189">
      <f>VLOOKUP(D189,'Concept heirarchy position'!A$1:I$623,2,0)</f>
    </oc>
    <nc r="B189">
      <f>VLOOKUP(D189,'Concept heirarchy position'!A$1:I$623,2,0)</f>
    </nc>
  </rcc>
  <rcc rId="7553" sId="4">
    <oc r="B190">
      <f>VLOOKUP(D190,'Concept heirarchy position'!A$1:I$623,2,0)</f>
    </oc>
    <nc r="B190">
      <f>VLOOKUP(D190,'Concept heirarchy position'!A$1:I$623,2,0)</f>
    </nc>
  </rcc>
  <rcc rId="7554" sId="4">
    <oc r="B191">
      <f>VLOOKUP(D191,'Concept heirarchy position'!A$1:I$623,2,0)</f>
    </oc>
    <nc r="B191">
      <f>VLOOKUP(D191,'Concept heirarchy position'!A$1:I$623,2,0)</f>
    </nc>
  </rcc>
  <rcc rId="7555" sId="4">
    <oc r="B192">
      <f>VLOOKUP(D192,'Concept heirarchy position'!A$1:I$623,2,0)</f>
    </oc>
    <nc r="B192">
      <f>VLOOKUP(D192,'Concept heirarchy position'!A$1:I$623,2,0)</f>
    </nc>
  </rcc>
  <rcc rId="7556" sId="4">
    <oc r="B193">
      <f>VLOOKUP(D193,'Concept heirarchy position'!A$1:I$623,2,0)</f>
    </oc>
    <nc r="B193">
      <f>VLOOKUP(D193,'Concept heirarchy position'!A$1:I$623,2,0)</f>
    </nc>
  </rcc>
  <rcc rId="7557" sId="4">
    <oc r="B194">
      <f>VLOOKUP(D194,'Concept heirarchy position'!A$1:I$623,2,0)</f>
    </oc>
    <nc r="B194">
      <f>VLOOKUP(D194,'Concept heirarchy position'!A$1:I$623,2,0)</f>
    </nc>
  </rcc>
  <rcc rId="7558" sId="4">
    <oc r="B195">
      <f>VLOOKUP(D195,'Concept heirarchy position'!A$1:I$623,2,0)</f>
    </oc>
    <nc r="B195">
      <f>VLOOKUP(D195,'Concept heirarchy position'!A$1:I$623,2,0)</f>
    </nc>
  </rcc>
  <rcc rId="7559" sId="4">
    <oc r="B196">
      <f>VLOOKUP(D196,'Concept heirarchy position'!A$1:I$623,2,0)</f>
    </oc>
    <nc r="B196">
      <f>VLOOKUP(D196,'Concept heirarchy position'!A$1:I$623,2,0)</f>
    </nc>
  </rcc>
  <rcc rId="7560" sId="4">
    <oc r="B197">
      <f>VLOOKUP(D197,'Concept heirarchy position'!A$1:I$623,2,0)</f>
    </oc>
    <nc r="B197">
      <f>VLOOKUP(D197,'Concept heirarchy position'!A$1:I$623,2,0)</f>
    </nc>
  </rcc>
  <rcc rId="7561" sId="4">
    <oc r="B198">
      <f>VLOOKUP(D198,'Concept heirarchy position'!A$1:I$623,2,0)</f>
    </oc>
    <nc r="B198">
      <f>VLOOKUP(D198,'Concept heirarchy position'!A$1:I$623,2,0)</f>
    </nc>
  </rcc>
  <rcc rId="7562" sId="4">
    <oc r="B199">
      <f>VLOOKUP(D199,'Concept heirarchy position'!A$1:I$623,2,0)</f>
    </oc>
    <nc r="B199">
      <f>VLOOKUP(D199,'Concept heirarchy position'!A$1:I$623,2,0)</f>
    </nc>
  </rcc>
  <rcc rId="7563" sId="4">
    <oc r="B200">
      <f>VLOOKUP(D200,'Concept heirarchy position'!A$1:I$623,2,0)</f>
    </oc>
    <nc r="B200">
      <f>VLOOKUP(D200,'Concept heirarchy position'!A$1:I$623,2,0)</f>
    </nc>
  </rcc>
  <rcc rId="7564" sId="4">
    <oc r="B201">
      <f>VLOOKUP(D201,'Concept heirarchy position'!A$1:I$623,2,0)</f>
    </oc>
    <nc r="B201">
      <f>VLOOKUP(D201,'Concept heirarchy position'!A$1:I$623,2,0)</f>
    </nc>
  </rcc>
  <rcc rId="7565" sId="4">
    <oc r="B202">
      <f>VLOOKUP(D202,'Concept heirarchy position'!A$1:I$623,2,0)</f>
    </oc>
    <nc r="B202">
      <f>VLOOKUP(D202,'Concept heirarchy position'!A$1:I$623,2,0)</f>
    </nc>
  </rcc>
  <rcc rId="7566" sId="4">
    <oc r="B203">
      <f>VLOOKUP(D203,'Concept heirarchy position'!A$1:I$623,2,0)</f>
    </oc>
    <nc r="B203">
      <f>VLOOKUP(D203,'Concept heirarchy position'!A$1:I$623,2,0)</f>
    </nc>
  </rcc>
  <rcc rId="7567" sId="4">
    <oc r="B204">
      <f>VLOOKUP(D204,'Concept heirarchy position'!A$1:I$623,2,0)</f>
    </oc>
    <nc r="B204">
      <f>VLOOKUP(D204,'Concept heirarchy position'!A$1:I$623,2,0)</f>
    </nc>
  </rcc>
  <rcc rId="7568" sId="4">
    <oc r="B205">
      <f>VLOOKUP(D205,'Concept heirarchy position'!A$1:I$623,2,0)</f>
    </oc>
    <nc r="B205">
      <f>VLOOKUP(D205,'Concept heirarchy position'!A$1:I$623,2,0)</f>
    </nc>
  </rcc>
  <rcc rId="7569" sId="4">
    <oc r="B206">
      <f>VLOOKUP(D206,'Concept heirarchy position'!A$1:I$623,2,0)</f>
    </oc>
    <nc r="B206">
      <f>VLOOKUP(D206,'Concept heirarchy position'!A$1:I$623,2,0)</f>
    </nc>
  </rcc>
  <rcc rId="7570" sId="4">
    <oc r="B207">
      <f>VLOOKUP(D207,'Concept heirarchy position'!A$1:I$623,2,0)</f>
    </oc>
    <nc r="B207">
      <f>VLOOKUP(D207,'Concept heirarchy position'!A$1:I$623,2,0)</f>
    </nc>
  </rcc>
  <rcc rId="7571" sId="4">
    <oc r="B208">
      <f>VLOOKUP(D208,'Concept heirarchy position'!A$1:I$623,2,0)</f>
    </oc>
    <nc r="B208">
      <f>VLOOKUP(D208,'Concept heirarchy position'!A$1:I$623,2,0)</f>
    </nc>
  </rcc>
  <rcc rId="7572" sId="4">
    <oc r="B209">
      <f>VLOOKUP(D209,'Concept heirarchy position'!A$1:I$623,2,0)</f>
    </oc>
    <nc r="B209">
      <f>VLOOKUP(D209,'Concept heirarchy position'!A$1:I$623,2,0)</f>
    </nc>
  </rcc>
  <rcc rId="7573" sId="4">
    <oc r="B210">
      <f>VLOOKUP(D210,'Concept heirarchy position'!A$1:I$623,2,0)</f>
    </oc>
    <nc r="B210">
      <f>VLOOKUP(D210,'Concept heirarchy position'!A$1:I$623,2,0)</f>
    </nc>
  </rcc>
  <rcc rId="7574" sId="4">
    <oc r="B211">
      <f>VLOOKUP(D211,'Concept heirarchy position'!A$1:I$623,2,0)</f>
    </oc>
    <nc r="B211">
      <f>VLOOKUP(D211,'Concept heirarchy position'!A$1:I$623,2,0)</f>
    </nc>
  </rcc>
  <rcc rId="7575" sId="4">
    <oc r="B212">
      <f>VLOOKUP(D212,'Concept heirarchy position'!A$1:I$623,2,0)</f>
    </oc>
    <nc r="B212">
      <f>VLOOKUP(D212,'Concept heirarchy position'!A$1:I$623,2,0)</f>
    </nc>
  </rcc>
  <rcc rId="7576" sId="4">
    <oc r="B213">
      <f>VLOOKUP(D213,'Concept heirarchy position'!A$1:I$623,2,0)</f>
    </oc>
    <nc r="B213">
      <f>VLOOKUP(D213,'Concept heirarchy position'!A$1:I$623,2,0)</f>
    </nc>
  </rcc>
  <rcc rId="7577" sId="4">
    <oc r="B214">
      <f>VLOOKUP(D214,'Concept heirarchy position'!A$1:I$623,2,0)</f>
    </oc>
    <nc r="B214">
      <f>VLOOKUP(D214,'Concept heirarchy position'!A$1:I$623,2,0)</f>
    </nc>
  </rcc>
  <rcc rId="7578" sId="4">
    <oc r="B215">
      <f>VLOOKUP(D215,'Concept heirarchy position'!A$1:I$623,2,0)</f>
    </oc>
    <nc r="B215">
      <f>VLOOKUP(D215,'Concept heirarchy position'!A$1:I$623,2,0)</f>
    </nc>
  </rcc>
  <rcc rId="7579" sId="4">
    <oc r="B216">
      <f>VLOOKUP(D216,'Concept heirarchy position'!A$1:I$623,2,0)</f>
    </oc>
    <nc r="B216">
      <f>VLOOKUP(D216,'Concept heirarchy position'!A$1:I$623,2,0)</f>
    </nc>
  </rcc>
  <rcc rId="7580" sId="4">
    <oc r="B217">
      <f>VLOOKUP(D217,'Concept heirarchy position'!A$1:I$623,2,0)</f>
    </oc>
    <nc r="B217">
      <f>VLOOKUP(D217,'Concept heirarchy position'!A$1:I$623,2,0)</f>
    </nc>
  </rcc>
  <rcc rId="7581" sId="4">
    <oc r="B218">
      <f>VLOOKUP(D218,'Concept heirarchy position'!A$1:I$623,2,0)</f>
    </oc>
    <nc r="B218">
      <f>VLOOKUP(D218,'Concept heirarchy position'!A$1:I$623,2,0)</f>
    </nc>
  </rcc>
  <rcc rId="7582" sId="4">
    <oc r="B219">
      <f>VLOOKUP(D219,'Concept heirarchy position'!A$1:I$623,2,0)</f>
    </oc>
    <nc r="B219">
      <f>VLOOKUP(D219,'Concept heirarchy position'!A$1:I$623,2,0)</f>
    </nc>
  </rcc>
  <rcc rId="7583" sId="4">
    <oc r="B220">
      <f>VLOOKUP(D220,'Concept heirarchy position'!A$1:I$623,2,0)</f>
    </oc>
    <nc r="B220">
      <f>VLOOKUP(D220,'Concept heirarchy position'!A$1:I$623,2,0)</f>
    </nc>
  </rcc>
  <rcc rId="7584" sId="4">
    <oc r="B221">
      <f>VLOOKUP(D221,'Concept heirarchy position'!A$1:I$623,2,0)</f>
    </oc>
    <nc r="B221">
      <f>VLOOKUP(D221,'Concept heirarchy position'!A$1:I$623,2,0)</f>
    </nc>
  </rcc>
  <rcc rId="7585" sId="4">
    <oc r="B222">
      <f>VLOOKUP(D222,'Concept heirarchy position'!A$1:I$623,2,0)</f>
    </oc>
    <nc r="B222">
      <f>VLOOKUP(D222,'Concept heirarchy position'!A$1:I$623,2,0)</f>
    </nc>
  </rcc>
  <rcc rId="7586" sId="4">
    <oc r="B223">
      <f>VLOOKUP(D223,'Concept heirarchy position'!A$1:I$623,2,0)</f>
    </oc>
    <nc r="B223">
      <f>VLOOKUP(D223,'Concept heirarchy position'!A$1:I$623,2,0)</f>
    </nc>
  </rcc>
  <rcc rId="7587" sId="4">
    <oc r="B224">
      <f>VLOOKUP(D224,'Concept heirarchy position'!A$1:I$623,2,0)</f>
    </oc>
    <nc r="B224">
      <f>VLOOKUP(D224,'Concept heirarchy position'!A$1:I$623,2,0)</f>
    </nc>
  </rcc>
  <rcc rId="7588" sId="4">
    <oc r="B225">
      <f>VLOOKUP(D225,'Concept heirarchy position'!A$1:I$623,2,0)</f>
    </oc>
    <nc r="B225">
      <f>VLOOKUP(D225,'Concept heirarchy position'!A$1:I$623,2,0)</f>
    </nc>
  </rcc>
  <rcc rId="7589" sId="4">
    <oc r="B226">
      <f>VLOOKUP(D226,'Concept heirarchy position'!A$1:I$623,2,0)</f>
    </oc>
    <nc r="B226">
      <f>VLOOKUP(D226,'Concept heirarchy position'!A$1:I$623,2,0)</f>
    </nc>
  </rcc>
  <rcc rId="7590" sId="4">
    <oc r="B227">
      <f>VLOOKUP(D227,'Concept heirarchy position'!A$1:I$623,2,0)</f>
    </oc>
    <nc r="B227">
      <f>VLOOKUP(D227,'Concept heirarchy position'!A$1:I$623,2,0)</f>
    </nc>
  </rcc>
  <rcc rId="7591" sId="4">
    <oc r="B228">
      <f>VLOOKUP(D228,'Concept heirarchy position'!A$1:I$623,2,0)</f>
    </oc>
    <nc r="B228">
      <f>VLOOKUP(D228,'Concept heirarchy position'!A$1:I$623,2,0)</f>
    </nc>
  </rcc>
  <rcc rId="7592" sId="4">
    <oc r="B229">
      <f>VLOOKUP(D229,'Concept heirarchy position'!A$1:I$623,2,0)</f>
    </oc>
    <nc r="B229">
      <f>VLOOKUP(D229,'Concept heirarchy position'!A$1:I$623,2,0)</f>
    </nc>
  </rcc>
  <rcc rId="7593" sId="4">
    <oc r="B230">
      <f>VLOOKUP(D230,'Concept heirarchy position'!A$1:I$623,2,0)</f>
    </oc>
    <nc r="B230">
      <f>VLOOKUP(D230,'Concept heirarchy position'!A$1:I$623,2,0)</f>
    </nc>
  </rcc>
  <rcc rId="7594" sId="4">
    <oc r="B231">
      <f>VLOOKUP(D231,'Concept heirarchy position'!A$1:I$623,2,0)</f>
    </oc>
    <nc r="B231">
      <f>VLOOKUP(D231,'Concept heirarchy position'!A$1:I$623,2,0)</f>
    </nc>
  </rcc>
  <rcc rId="7595" sId="4">
    <oc r="B232">
      <f>VLOOKUP(D232,'Concept heirarchy position'!A$1:I$623,2,0)</f>
    </oc>
    <nc r="B232">
      <f>VLOOKUP(D232,'Concept heirarchy position'!A$1:I$623,2,0)</f>
    </nc>
  </rcc>
  <rcc rId="7596" sId="4">
    <oc r="B233">
      <f>VLOOKUP(D233,'Concept heirarchy position'!A$1:I$623,2,0)</f>
    </oc>
    <nc r="B233">
      <f>VLOOKUP(D233,'Concept heirarchy position'!A$1:I$623,2,0)</f>
    </nc>
  </rcc>
  <rcc rId="7597" sId="4">
    <oc r="B234">
      <f>VLOOKUP(D234,'Concept heirarchy position'!A$1:I$623,2,0)</f>
    </oc>
    <nc r="B234">
      <f>VLOOKUP(D234,'Concept heirarchy position'!A$1:I$623,2,0)</f>
    </nc>
  </rcc>
  <rcc rId="7598" sId="4">
    <oc r="B235">
      <f>VLOOKUP(D235,'Concept heirarchy position'!A$1:I$623,2,0)</f>
    </oc>
    <nc r="B235">
      <f>VLOOKUP(D235,'Concept heirarchy position'!A$1:I$623,2,0)</f>
    </nc>
  </rcc>
  <rcc rId="7599" sId="4">
    <oc r="B236">
      <f>VLOOKUP(D236,'Concept heirarchy position'!A$1:I$623,2,0)</f>
    </oc>
    <nc r="B236">
      <f>VLOOKUP(D236,'Concept heirarchy position'!A$1:I$623,2,0)</f>
    </nc>
  </rcc>
  <rcc rId="7600" sId="4">
    <oc r="B237">
      <f>VLOOKUP(D237,'Concept heirarchy position'!A$1:I$623,2,0)</f>
    </oc>
    <nc r="B237">
      <f>VLOOKUP(D237,'Concept heirarchy position'!A$1:I$623,2,0)</f>
    </nc>
  </rcc>
  <rcc rId="7601" sId="4">
    <oc r="B238">
      <f>VLOOKUP(D238,'Concept heirarchy position'!A$1:I$623,2,0)</f>
    </oc>
    <nc r="B238">
      <f>VLOOKUP(D238,'Concept heirarchy position'!A$1:I$623,2,0)</f>
    </nc>
  </rcc>
  <rcc rId="7602" sId="4">
    <nc r="B239">
      <f>VLOOKUP(D239,'Concept heirarchy position'!A$1:I$623,2,0)</f>
    </nc>
  </rcc>
  <rcc rId="7603" sId="4">
    <nc r="B240">
      <f>VLOOKUP(D240,'Concept heirarchy position'!A$1:I$623,2,0)</f>
    </nc>
  </rcc>
  <rcc rId="7604" sId="4">
    <oc r="B241">
      <f>VLOOKUP(D241,'Concept heirarchy position'!A$1:I$623,2,0)</f>
    </oc>
    <nc r="B241">
      <f>VLOOKUP(D241,'Concept heirarchy position'!A$1:I$623,2,0)</f>
    </nc>
  </rcc>
  <rcc rId="7605" sId="4">
    <oc r="B242">
      <f>VLOOKUP(D242,'Concept heirarchy position'!A$1:I$623,2,0)</f>
    </oc>
    <nc r="B242">
      <f>VLOOKUP(D242,'Concept heirarchy position'!A$1:I$623,2,0)</f>
    </nc>
  </rcc>
  <rcc rId="7606" sId="4">
    <oc r="B243">
      <f>VLOOKUP(D243,'Concept heirarchy position'!A$1:I$623,2,0)</f>
    </oc>
    <nc r="B243">
      <f>VLOOKUP(D243,'Concept heirarchy position'!A$1:I$623,2,0)</f>
    </nc>
  </rcc>
  <rcc rId="7607" sId="4">
    <oc r="B244">
      <f>VLOOKUP(D244,'Concept heirarchy position'!A$1:I$623,2,0)</f>
    </oc>
    <nc r="B244">
      <f>VLOOKUP(D244,'Concept heirarchy position'!A$1:I$623,2,0)</f>
    </nc>
  </rcc>
  <rcc rId="7608" sId="4">
    <oc r="B245">
      <f>VLOOKUP(D245,'Concept heirarchy position'!A$1:I$623,2,0)</f>
    </oc>
    <nc r="B245">
      <f>VLOOKUP(D245,'Concept heirarchy position'!A$1:I$623,2,0)</f>
    </nc>
  </rcc>
  <rcc rId="7609" sId="4">
    <oc r="B246">
      <f>VLOOKUP(D246,'Concept heirarchy position'!A$1:I$623,2,0)</f>
    </oc>
    <nc r="B246">
      <f>VLOOKUP(D246,'Concept heirarchy position'!A$1:I$623,2,0)</f>
    </nc>
  </rcc>
  <rcc rId="7610" sId="4">
    <oc r="B247">
      <f>VLOOKUP(D247,'Concept heirarchy position'!A$1:I$623,2,0)</f>
    </oc>
    <nc r="B247">
      <f>VLOOKUP(D247,'Concept heirarchy position'!A$1:I$623,2,0)</f>
    </nc>
  </rcc>
  <rcc rId="7611" sId="4">
    <oc r="B248">
      <f>VLOOKUP(D248,'Concept heirarchy position'!A$1:I$623,2,0)</f>
    </oc>
    <nc r="B248">
      <f>VLOOKUP(D248,'Concept heirarchy position'!A$1:I$623,2,0)</f>
    </nc>
  </rcc>
  <rcc rId="7612" sId="4">
    <oc r="B249">
      <f>VLOOKUP(D249,'Concept heirarchy position'!A$1:I$623,2,0)</f>
    </oc>
    <nc r="B249">
      <f>VLOOKUP(D249,'Concept heirarchy position'!A$1:I$623,2,0)</f>
    </nc>
  </rcc>
  <rcc rId="7613" sId="4">
    <oc r="B250">
      <f>VLOOKUP(D250,'Concept heirarchy position'!A$1:I$623,2,0)</f>
    </oc>
    <nc r="B250">
      <f>VLOOKUP(D250,'Concept heirarchy position'!A$1:I$623,2,0)</f>
    </nc>
  </rcc>
  <rcc rId="7614" sId="4">
    <oc r="B251">
      <f>VLOOKUP(D251,'Concept heirarchy position'!A$1:I$623,2,0)</f>
    </oc>
    <nc r="B251">
      <f>VLOOKUP(D251,'Concept heirarchy position'!A$1:I$623,2,0)</f>
    </nc>
  </rcc>
  <rcc rId="7615" sId="4">
    <oc r="B252">
      <f>VLOOKUP(D252,'Concept heirarchy position'!A$1:I$623,2,0)</f>
    </oc>
    <nc r="B252">
      <f>VLOOKUP(D252,'Concept heirarchy position'!A$1:I$623,2,0)</f>
    </nc>
  </rcc>
  <rcc rId="7616" sId="4">
    <oc r="B253">
      <f>VLOOKUP(D253,'Concept heirarchy position'!A$1:I$623,2,0)</f>
    </oc>
    <nc r="B253">
      <f>VLOOKUP(D253,'Concept heirarchy position'!A$1:I$623,2,0)</f>
    </nc>
  </rcc>
  <rcc rId="7617" sId="4">
    <oc r="B254">
      <f>VLOOKUP(D254,'Concept heirarchy position'!A$1:I$623,2,0)</f>
    </oc>
    <nc r="B254">
      <f>VLOOKUP(D254,'Concept heirarchy position'!A$1:I$623,2,0)</f>
    </nc>
  </rcc>
  <rcc rId="7618" sId="4">
    <oc r="B255">
      <f>VLOOKUP(D255,'Concept heirarchy position'!A$1:I$623,2,0)</f>
    </oc>
    <nc r="B255">
      <f>VLOOKUP(D255,'Concept heirarchy position'!A$1:I$623,2,0)</f>
    </nc>
  </rcc>
  <rcc rId="7619" sId="4">
    <oc r="B256">
      <f>VLOOKUP(D256,'Concept heirarchy position'!A$1:I$623,2,0)</f>
    </oc>
    <nc r="B256">
      <f>VLOOKUP(D256,'Concept heirarchy position'!A$1:I$623,2,0)</f>
    </nc>
  </rcc>
  <rcc rId="7620" sId="4">
    <oc r="B257">
      <f>VLOOKUP(D257,'Concept heirarchy position'!A$1:I$623,2,0)</f>
    </oc>
    <nc r="B257">
      <f>VLOOKUP(D257,'Concept heirarchy position'!A$1:I$623,2,0)</f>
    </nc>
  </rcc>
  <rcc rId="7621" sId="4">
    <oc r="B258">
      <f>VLOOKUP(D258,'Concept heirarchy position'!A$1:I$623,2,0)</f>
    </oc>
    <nc r="B258">
      <f>VLOOKUP(D258,'Concept heirarchy position'!A$1:I$623,2,0)</f>
    </nc>
  </rcc>
  <rcc rId="7622" sId="4">
    <oc r="B259">
      <f>VLOOKUP(D259,'Concept heirarchy position'!A$1:I$623,2,0)</f>
    </oc>
    <nc r="B259">
      <f>VLOOKUP(D259,'Concept heirarchy position'!A$1:I$623,2,0)</f>
    </nc>
  </rcc>
  <rcc rId="7623" sId="4">
    <oc r="B260">
      <f>VLOOKUP(D260,'Concept heirarchy position'!A$1:I$623,2,0)</f>
    </oc>
    <nc r="B260">
      <f>VLOOKUP(D260,'Concept heirarchy position'!A$1:I$623,2,0)</f>
    </nc>
  </rcc>
  <rcc rId="7624" sId="4">
    <oc r="B261">
      <f>VLOOKUP(D261,'Concept heirarchy position'!A$1:I$623,2,0)</f>
    </oc>
    <nc r="B261">
      <f>VLOOKUP(D261,'Concept heirarchy position'!A$1:I$623,2,0)</f>
    </nc>
  </rcc>
  <rcc rId="7625" sId="4">
    <oc r="B262">
      <f>VLOOKUP(D262,'Concept heirarchy position'!A$1:I$623,2,0)</f>
    </oc>
    <nc r="B262">
      <f>VLOOKUP(D262,'Concept heirarchy position'!A$1:I$623,2,0)</f>
    </nc>
  </rcc>
  <rcc rId="7626" sId="4">
    <oc r="B263">
      <f>VLOOKUP(D263,'Concept heirarchy position'!A$1:I$623,2,0)</f>
    </oc>
    <nc r="B263">
      <f>VLOOKUP(D263,'Concept heirarchy position'!A$1:I$623,2,0)</f>
    </nc>
  </rcc>
  <rcc rId="7627" sId="4">
    <oc r="B264">
      <f>VLOOKUP(D264,'Concept heirarchy position'!A$1:I$623,2,0)</f>
    </oc>
    <nc r="B264">
      <f>VLOOKUP(D264,'Concept heirarchy position'!A$1:I$623,2,0)</f>
    </nc>
  </rcc>
  <rcc rId="7628" sId="4">
    <oc r="B265">
      <f>VLOOKUP(D265,'Concept heirarchy position'!A$1:I$623,2,0)</f>
    </oc>
    <nc r="B265">
      <f>VLOOKUP(D265,'Concept heirarchy position'!A$1:I$623,2,0)</f>
    </nc>
  </rcc>
  <rcc rId="7629" sId="4">
    <oc r="B266">
      <f>VLOOKUP(D266,'Concept heirarchy position'!A$1:I$623,2,0)</f>
    </oc>
    <nc r="B266">
      <f>VLOOKUP(D266,'Concept heirarchy position'!A$1:I$623,2,0)</f>
    </nc>
  </rcc>
  <rcc rId="7630" sId="4">
    <oc r="B267">
      <f>VLOOKUP(D267,'Concept heirarchy position'!A$1:I$623,2,0)</f>
    </oc>
    <nc r="B267">
      <f>VLOOKUP(D267,'Concept heirarchy position'!A$1:I$623,2,0)</f>
    </nc>
  </rcc>
  <rcc rId="7631" sId="4">
    <oc r="B268">
      <f>VLOOKUP(D268,'Concept heirarchy position'!A$1:I$623,2,0)</f>
    </oc>
    <nc r="B268">
      <f>VLOOKUP(D268,'Concept heirarchy position'!A$1:I$623,2,0)</f>
    </nc>
  </rcc>
  <rcc rId="7632" sId="4">
    <oc r="B269">
      <f>VLOOKUP(D269,'Concept heirarchy position'!A$1:I$623,2,0)</f>
    </oc>
    <nc r="B269">
      <f>VLOOKUP(D269,'Concept heirarchy position'!A$1:I$623,2,0)</f>
    </nc>
  </rcc>
  <rcc rId="7633" sId="4">
    <nc r="B270">
      <f>VLOOKUP(D270,'Concept heirarchy position'!A$1:I$623,2,0)</f>
    </nc>
  </rcc>
  <rcc rId="7634" sId="4">
    <nc r="B271">
      <f>VLOOKUP(D271,'Concept heirarchy position'!A$1:I$623,2,0)</f>
    </nc>
  </rcc>
  <rcc rId="7635" sId="4">
    <oc r="B272">
      <f>VLOOKUP(D272,'Concept heirarchy position'!A$1:I$623,2,0)</f>
    </oc>
    <nc r="B272">
      <f>VLOOKUP(D272,'Concept heirarchy position'!A$1:I$623,2,0)</f>
    </nc>
  </rcc>
  <rcc rId="7636" sId="4">
    <oc r="B273">
      <f>VLOOKUP(D273,'Concept heirarchy position'!A$1:I$623,2,0)</f>
    </oc>
    <nc r="B273">
      <f>VLOOKUP(D273,'Concept heirarchy position'!A$1:I$623,2,0)</f>
    </nc>
  </rcc>
  <rcc rId="7637" sId="4">
    <oc r="B274">
      <f>VLOOKUP(D274,'Concept heirarchy position'!A$1:I$623,2,0)</f>
    </oc>
    <nc r="B274">
      <f>VLOOKUP(D274,'Concept heirarchy position'!A$1:I$623,2,0)</f>
    </nc>
  </rcc>
  <rcc rId="7638" sId="4">
    <oc r="B275">
      <f>VLOOKUP(D275,'Concept heirarchy position'!A$1:I$623,2,0)</f>
    </oc>
    <nc r="B275">
      <f>VLOOKUP(D275,'Concept heirarchy position'!A$1:I$623,2,0)</f>
    </nc>
  </rcc>
  <rcc rId="7639" sId="4">
    <oc r="B276">
      <f>VLOOKUP(D276,'Concept heirarchy position'!A$1:I$623,2,0)</f>
    </oc>
    <nc r="B276">
      <f>VLOOKUP(D276,'Concept heirarchy position'!A$1:I$623,2,0)</f>
    </nc>
  </rcc>
  <rcc rId="7640" sId="4">
    <oc r="B277">
      <f>VLOOKUP(D277,'Concept heirarchy position'!A$1:I$623,2,0)</f>
    </oc>
    <nc r="B277">
      <f>VLOOKUP(D277,'Concept heirarchy position'!A$1:I$623,2,0)</f>
    </nc>
  </rcc>
  <rcc rId="7641" sId="4">
    <oc r="B278">
      <f>VLOOKUP(D278,'Concept heirarchy position'!A$1:I$623,2,0)</f>
    </oc>
    <nc r="B278">
      <f>VLOOKUP(D278,'Concept heirarchy position'!A$1:I$623,2,0)</f>
    </nc>
  </rcc>
  <rcc rId="7642" sId="4">
    <oc r="B279">
      <f>VLOOKUP(D279,'Concept heirarchy position'!A$1:I$623,2,0)</f>
    </oc>
    <nc r="B279">
      <f>VLOOKUP(D279,'Concept heirarchy position'!A$1:I$623,2,0)</f>
    </nc>
  </rcc>
  <rcc rId="7643" sId="4">
    <oc r="B280">
      <f>VLOOKUP(D280,'Concept heirarchy position'!A$1:I$623,2,0)</f>
    </oc>
    <nc r="B280">
      <f>VLOOKUP(D280,'Concept heirarchy position'!A$1:I$623,2,0)</f>
    </nc>
  </rcc>
  <rcc rId="7644" sId="4">
    <oc r="B281">
      <f>VLOOKUP(D281,'Concept heirarchy position'!A$1:I$623,2,0)</f>
    </oc>
    <nc r="B281">
      <f>VLOOKUP(D281,'Concept heirarchy position'!A$1:I$623,2,0)</f>
    </nc>
  </rcc>
  <rcc rId="7645" sId="4">
    <oc r="B282">
      <f>VLOOKUP(D282,'Concept heirarchy position'!A$1:I$623,2,0)</f>
    </oc>
    <nc r="B282">
      <f>VLOOKUP(D282,'Concept heirarchy position'!A$1:I$623,2,0)</f>
    </nc>
  </rcc>
  <rcc rId="7646" sId="4">
    <oc r="B283">
      <f>VLOOKUP(D283,'Concept heirarchy position'!A$1:I$623,2,0)</f>
    </oc>
    <nc r="B283">
      <f>VLOOKUP(D283,'Concept heirarchy position'!A$1:I$623,2,0)</f>
    </nc>
  </rcc>
  <rcc rId="7647" sId="4">
    <oc r="B284">
      <f>VLOOKUP(D284,'Concept heirarchy position'!A$1:I$623,2,0)</f>
    </oc>
    <nc r="B284">
      <f>VLOOKUP(D284,'Concept heirarchy position'!A$1:I$623,2,0)</f>
    </nc>
  </rcc>
  <rcc rId="7648" sId="4">
    <oc r="B285">
      <f>VLOOKUP(D285,'Concept heirarchy position'!A$1:I$623,2,0)</f>
    </oc>
    <nc r="B285">
      <f>VLOOKUP(D285,'Concept heirarchy position'!A$1:I$623,2,0)</f>
    </nc>
  </rcc>
  <rcc rId="7649" sId="4">
    <oc r="B286">
      <f>VLOOKUP(D286,'Concept heirarchy position'!A$1:I$623,2,0)</f>
    </oc>
    <nc r="B286">
      <f>VLOOKUP(D286,'Concept heirarchy position'!A$1:I$623,2,0)</f>
    </nc>
  </rcc>
  <rcc rId="7650" sId="4">
    <oc r="B287">
      <f>VLOOKUP(D287,'Concept heirarchy position'!A$1:I$623,2,0)</f>
    </oc>
    <nc r="B287">
      <f>VLOOKUP(D287,'Concept heirarchy position'!A$1:I$623,2,0)</f>
    </nc>
  </rcc>
  <rcc rId="7651" sId="4">
    <oc r="B288">
      <f>VLOOKUP(D288,'Concept heirarchy position'!A$1:I$623,2,0)</f>
    </oc>
    <nc r="B288">
      <f>VLOOKUP(D288,'Concept heirarchy position'!A$1:I$623,2,0)</f>
    </nc>
  </rcc>
  <rcc rId="7652" sId="4">
    <oc r="B289">
      <f>VLOOKUP(D289,'Concept heirarchy position'!A$1:I$623,2,0)</f>
    </oc>
    <nc r="B289">
      <f>VLOOKUP(D289,'Concept heirarchy position'!A$1:I$623,2,0)</f>
    </nc>
  </rcc>
  <rcc rId="7653" sId="4">
    <oc r="B290">
      <f>VLOOKUP(D290,'Concept heirarchy position'!A$1:I$623,2,0)</f>
    </oc>
    <nc r="B290">
      <f>VLOOKUP(D290,'Concept heirarchy position'!A$1:I$623,2,0)</f>
    </nc>
  </rcc>
  <rcc rId="7654" sId="4">
    <oc r="B291">
      <f>VLOOKUP(D291,'Concept heirarchy position'!A$1:I$623,2,0)</f>
    </oc>
    <nc r="B291">
      <f>VLOOKUP(D291,'Concept heirarchy position'!A$1:I$623,2,0)</f>
    </nc>
  </rcc>
  <rcc rId="7655" sId="4">
    <nc r="B292">
      <f>VLOOKUP(D292,'Concept heirarchy position'!A$1:I$623,2,0)</f>
    </nc>
  </rcc>
  <rcc rId="7656" sId="4">
    <nc r="B293">
      <f>VLOOKUP(D293,'Concept heirarchy position'!A$1:I$623,2,0)</f>
    </nc>
  </rcc>
  <rcc rId="7657" sId="4">
    <oc r="B294">
      <f>VLOOKUP(D294,'Concept heirarchy position'!A$1:I$623,2,0)</f>
    </oc>
    <nc r="B294">
      <f>VLOOKUP(D294,'Concept heirarchy position'!A$1:I$623,2,0)</f>
    </nc>
  </rcc>
  <rcc rId="7658" sId="4">
    <oc r="B295">
      <f>VLOOKUP(D295,'Concept heirarchy position'!A$1:I$623,2,0)</f>
    </oc>
    <nc r="B295">
      <f>VLOOKUP(D295,'Concept heirarchy position'!A$1:I$623,2,0)</f>
    </nc>
  </rcc>
  <rcc rId="7659" sId="4">
    <oc r="B296">
      <f>VLOOKUP(D296,'Concept heirarchy position'!A$1:I$623,2,0)</f>
    </oc>
    <nc r="B296">
      <f>VLOOKUP(D296,'Concept heirarchy position'!A$1:I$623,2,0)</f>
    </nc>
  </rcc>
  <rcc rId="7660" sId="4">
    <oc r="B297">
      <f>VLOOKUP(D297,'Concept heirarchy position'!A$1:I$623,2,0)</f>
    </oc>
    <nc r="B297">
      <f>VLOOKUP(D297,'Concept heirarchy position'!A$1:I$623,2,0)</f>
    </nc>
  </rcc>
  <rcc rId="7661" sId="4">
    <oc r="B298">
      <f>VLOOKUP(D298,'Concept heirarchy position'!A$1:I$623,2,0)</f>
    </oc>
    <nc r="B298">
      <f>VLOOKUP(D298,'Concept heirarchy position'!A$1:I$623,2,0)</f>
    </nc>
  </rcc>
  <rcc rId="7662" sId="4">
    <oc r="B299">
      <f>VLOOKUP(D299,'Concept heirarchy position'!A$1:I$623,2,0)</f>
    </oc>
    <nc r="B299">
      <f>VLOOKUP(D299,'Concept heirarchy position'!A$1:I$623,2,0)</f>
    </nc>
  </rcc>
  <rcc rId="7663" sId="4">
    <oc r="B300">
      <f>VLOOKUP(D300,'Concept heirarchy position'!A$1:I$623,2,0)</f>
    </oc>
    <nc r="B300">
      <f>VLOOKUP(D300,'Concept heirarchy position'!A$1:I$623,2,0)</f>
    </nc>
  </rcc>
  <rcc rId="7664" sId="4">
    <oc r="B301">
      <f>VLOOKUP(D301,'Concept heirarchy position'!A$1:I$623,2,0)</f>
    </oc>
    <nc r="B301">
      <f>VLOOKUP(D301,'Concept heirarchy position'!A$1:I$623,2,0)</f>
    </nc>
  </rcc>
  <rcc rId="7665" sId="4">
    <oc r="B302">
      <f>VLOOKUP(D302,'Concept heirarchy position'!A$1:I$623,2,0)</f>
    </oc>
    <nc r="B302">
      <f>VLOOKUP(D302,'Concept heirarchy position'!A$1:I$623,2,0)</f>
    </nc>
  </rcc>
  <rcc rId="7666" sId="4">
    <oc r="B303">
      <f>VLOOKUP(D303,'Concept heirarchy position'!A$1:I$623,2,0)</f>
    </oc>
    <nc r="B303">
      <f>VLOOKUP(D303,'Concept heirarchy position'!A$1:I$623,2,0)</f>
    </nc>
  </rcc>
  <rcc rId="7667" sId="4">
    <oc r="B304">
      <f>VLOOKUP(D304,'Concept heirarchy position'!A$1:I$623,2,0)</f>
    </oc>
    <nc r="B304">
      <f>VLOOKUP(D304,'Concept heirarchy position'!A$1:I$623,2,0)</f>
    </nc>
  </rcc>
  <rcc rId="7668" sId="4">
    <oc r="B305">
      <f>VLOOKUP(D305,'Concept heirarchy position'!A$1:I$623,2,0)</f>
    </oc>
    <nc r="B305">
      <f>VLOOKUP(D305,'Concept heirarchy position'!A$1:I$623,2,0)</f>
    </nc>
  </rcc>
  <rcc rId="7669" sId="4">
    <oc r="B306">
      <f>VLOOKUP(D306,'Concept heirarchy position'!A$1:I$623,2,0)</f>
    </oc>
    <nc r="B306">
      <f>VLOOKUP(D306,'Concept heirarchy position'!A$1:I$623,2,0)</f>
    </nc>
  </rcc>
  <rcc rId="7670" sId="4">
    <oc r="B307">
      <f>VLOOKUP(D307,'Concept heirarchy position'!A$1:I$623,2,0)</f>
    </oc>
    <nc r="B307">
      <f>VLOOKUP(D307,'Concept heirarchy position'!A$1:I$623,2,0)</f>
    </nc>
  </rcc>
  <rcc rId="7671" sId="4">
    <oc r="B308">
      <f>VLOOKUP(D308,'Concept heirarchy position'!A$1:I$623,2,0)</f>
    </oc>
    <nc r="B308">
      <f>VLOOKUP(D308,'Concept heirarchy position'!A$1:I$623,2,0)</f>
    </nc>
  </rcc>
  <rcc rId="7672" sId="4">
    <oc r="B309">
      <f>VLOOKUP(D309,'Concept heirarchy position'!A$1:I$623,2,0)</f>
    </oc>
    <nc r="B309">
      <f>VLOOKUP(D309,'Concept heirarchy position'!A$1:I$623,2,0)</f>
    </nc>
  </rcc>
  <rcc rId="7673" sId="4">
    <oc r="B310">
      <f>VLOOKUP(D310,'Concept heirarchy position'!A$1:I$623,2,0)</f>
    </oc>
    <nc r="B310">
      <f>VLOOKUP(D310,'Concept heirarchy position'!A$1:I$623,2,0)</f>
    </nc>
  </rcc>
  <rcc rId="7674" sId="4">
    <oc r="B311">
      <f>VLOOKUP(D311,'Concept heirarchy position'!A$1:I$623,2,0)</f>
    </oc>
    <nc r="B311">
      <f>VLOOKUP(D311,'Concept heirarchy position'!A$1:I$623,2,0)</f>
    </nc>
  </rcc>
  <rcc rId="7675" sId="4">
    <oc r="B312">
      <f>VLOOKUP(D312,'Concept heirarchy position'!A$1:I$623,2,0)</f>
    </oc>
    <nc r="B312">
      <f>VLOOKUP(D312,'Concept heirarchy position'!A$1:I$623,2,0)</f>
    </nc>
  </rcc>
  <rcc rId="7676" sId="4">
    <oc r="B313">
      <f>VLOOKUP(D313,'Concept heirarchy position'!A$1:I$623,2,0)</f>
    </oc>
    <nc r="B313">
      <f>VLOOKUP(D313,'Concept heirarchy position'!A$1:I$623,2,0)</f>
    </nc>
  </rcc>
  <rcc rId="7677" sId="4">
    <oc r="B314">
      <f>VLOOKUP(D314,'Concept heirarchy position'!A$1:I$623,2,0)</f>
    </oc>
    <nc r="B314">
      <f>VLOOKUP(D314,'Concept heirarchy position'!A$1:I$623,2,0)</f>
    </nc>
  </rcc>
  <rcc rId="7678" sId="4">
    <oc r="B315">
      <f>VLOOKUP(D315,'Concept heirarchy position'!A$1:I$623,2,0)</f>
    </oc>
    <nc r="B315">
      <f>VLOOKUP(D315,'Concept heirarchy position'!A$1:I$623,2,0)</f>
    </nc>
  </rcc>
  <rcc rId="7679" sId="4">
    <oc r="B316">
      <f>VLOOKUP(D316,'Concept heirarchy position'!A$1:I$623,2,0)</f>
    </oc>
    <nc r="B316">
      <f>VLOOKUP(D316,'Concept heirarchy position'!A$1:I$623,2,0)</f>
    </nc>
  </rcc>
  <rcc rId="7680" sId="4">
    <oc r="B317">
      <f>VLOOKUP(D317,'Concept heirarchy position'!A$1:I$623,2,0)</f>
    </oc>
    <nc r="B317">
      <f>VLOOKUP(D317,'Concept heirarchy position'!A$1:I$623,2,0)</f>
    </nc>
  </rcc>
  <rcc rId="7681" sId="4">
    <oc r="B318">
      <f>VLOOKUP(D318,'Concept heirarchy position'!A$1:I$623,2,0)</f>
    </oc>
    <nc r="B318">
      <f>VLOOKUP(D318,'Concept heirarchy position'!A$1:I$623,2,0)</f>
    </nc>
  </rcc>
  <rcc rId="7682" sId="4">
    <oc r="B319">
      <f>VLOOKUP(D319,'Concept heirarchy position'!A$1:I$623,2,0)</f>
    </oc>
    <nc r="B319">
      <f>VLOOKUP(D319,'Concept heirarchy position'!A$1:I$623,2,0)</f>
    </nc>
  </rcc>
  <rcc rId="7683" sId="4">
    <oc r="B320">
      <f>VLOOKUP(D320,'Concept heirarchy position'!A$1:I$623,2,0)</f>
    </oc>
    <nc r="B320">
      <f>VLOOKUP(D320,'Concept heirarchy position'!A$1:I$623,2,0)</f>
    </nc>
  </rcc>
  <rcc rId="7684" sId="4">
    <oc r="B321">
      <f>VLOOKUP(D321,'Concept heirarchy position'!A$1:I$623,2,0)</f>
    </oc>
    <nc r="B321">
      <f>VLOOKUP(D321,'Concept heirarchy position'!A$1:I$623,2,0)</f>
    </nc>
  </rcc>
  <rcc rId="7685" sId="4">
    <oc r="B322">
      <f>VLOOKUP(D322,'Concept heirarchy position'!A$1:I$623,2,0)</f>
    </oc>
    <nc r="B322">
      <f>VLOOKUP(D322,'Concept heirarchy position'!A$1:I$623,2,0)</f>
    </nc>
  </rcc>
  <rcc rId="7686" sId="4">
    <oc r="B323">
      <f>VLOOKUP(D323,'Concept heirarchy position'!A$1:I$623,2,0)</f>
    </oc>
    <nc r="B323">
      <f>VLOOKUP(D323,'Concept heirarchy position'!A$1:I$623,2,0)</f>
    </nc>
  </rcc>
  <rcc rId="7687" sId="4">
    <oc r="B324">
      <f>VLOOKUP(D324,'Concept heirarchy position'!A$1:I$623,2,0)</f>
    </oc>
    <nc r="B324">
      <f>VLOOKUP(D324,'Concept heirarchy position'!A$1:I$623,2,0)</f>
    </nc>
  </rcc>
  <rcc rId="7688" sId="4">
    <oc r="B325">
      <f>VLOOKUP(D325,'Concept heirarchy position'!A$1:I$623,2,0)</f>
    </oc>
    <nc r="B325">
      <f>VLOOKUP(D325,'Concept heirarchy position'!A$1:I$623,2,0)</f>
    </nc>
  </rcc>
  <rcc rId="7689" sId="4">
    <oc r="B326">
      <f>VLOOKUP(D326,'Concept heirarchy position'!A$1:I$623,2,0)</f>
    </oc>
    <nc r="B326">
      <f>VLOOKUP(D326,'Concept heirarchy position'!A$1:I$623,2,0)</f>
    </nc>
  </rcc>
  <rcc rId="7690" sId="4">
    <oc r="B327">
      <f>VLOOKUP(D327,'Concept heirarchy position'!A$1:I$623,2,0)</f>
    </oc>
    <nc r="B327">
      <f>VLOOKUP(D327,'Concept heirarchy position'!A$1:I$623,2,0)</f>
    </nc>
  </rcc>
  <rcc rId="7691" sId="4">
    <oc r="B328">
      <f>VLOOKUP(D328,'Concept heirarchy position'!A$1:I$623,2,0)</f>
    </oc>
    <nc r="B328">
      <f>VLOOKUP(D328,'Concept heirarchy position'!A$1:I$623,2,0)</f>
    </nc>
  </rcc>
  <rcc rId="7692" sId="4">
    <oc r="B329">
      <f>VLOOKUP(D329,'Concept heirarchy position'!A$1:I$623,2,0)</f>
    </oc>
    <nc r="B329">
      <f>VLOOKUP(D329,'Concept heirarchy position'!A$1:I$623,2,0)</f>
    </nc>
  </rcc>
  <rcc rId="7693" sId="4">
    <oc r="B330">
      <f>VLOOKUP(D330,'Concept heirarchy position'!A$1:I$623,2,0)</f>
    </oc>
    <nc r="B330">
      <f>VLOOKUP(D330,'Concept heirarchy position'!A$1:I$623,2,0)</f>
    </nc>
  </rcc>
  <rcc rId="7694" sId="4">
    <oc r="B331">
      <f>VLOOKUP(D331,'Concept heirarchy position'!A$1:I$623,2,0)</f>
    </oc>
    <nc r="B331">
      <f>VLOOKUP(D331,'Concept heirarchy position'!A$1:I$623,2,0)</f>
    </nc>
  </rcc>
  <rcc rId="7695" sId="4">
    <oc r="B332">
      <f>VLOOKUP(D332,'Concept heirarchy position'!A$1:I$623,2,0)</f>
    </oc>
    <nc r="B332">
      <f>VLOOKUP(D332,'Concept heirarchy position'!A$1:I$623,2,0)</f>
    </nc>
  </rcc>
  <rcc rId="7696" sId="4">
    <oc r="B333">
      <f>VLOOKUP(D333,'Concept heirarchy position'!A$1:I$623,2,0)</f>
    </oc>
    <nc r="B333">
      <f>VLOOKUP(D333,'Concept heirarchy position'!A$1:I$623,2,0)</f>
    </nc>
  </rcc>
  <rcc rId="7697" sId="4">
    <oc r="B334">
      <f>VLOOKUP(D334,'Concept heirarchy position'!A$1:I$623,2,0)</f>
    </oc>
    <nc r="B334">
      <f>VLOOKUP(D334,'Concept heirarchy position'!A$1:I$623,2,0)</f>
    </nc>
  </rcc>
  <rcc rId="7698" sId="4">
    <nc r="B335">
      <f>VLOOKUP(D335,'Concept heirarchy position'!A$1:I$623,2,0)</f>
    </nc>
  </rcc>
  <rcc rId="7699" sId="4">
    <nc r="B336">
      <f>VLOOKUP(D336,'Concept heirarchy position'!A$1:I$623,2,0)</f>
    </nc>
  </rcc>
  <rcc rId="7700" sId="4">
    <oc r="B337">
      <f>VLOOKUP(D337,'Concept heirarchy position'!A$1:I$623,2,0)</f>
    </oc>
    <nc r="B337">
      <f>VLOOKUP(D337,'Concept heirarchy position'!A$1:I$623,2,0)</f>
    </nc>
  </rcc>
  <rcc rId="7701" sId="4">
    <oc r="B338">
      <f>VLOOKUP(D338,'Concept heirarchy position'!A$1:I$623,2,0)</f>
    </oc>
    <nc r="B338">
      <f>VLOOKUP(D338,'Concept heirarchy position'!A$1:I$623,2,0)</f>
    </nc>
  </rcc>
  <rcc rId="7702" sId="4">
    <oc r="B339">
      <f>VLOOKUP(D339,'Concept heirarchy position'!A$1:I$623,2,0)</f>
    </oc>
    <nc r="B339">
      <f>VLOOKUP(D339,'Concept heirarchy position'!A$1:I$623,2,0)</f>
    </nc>
  </rcc>
  <rcc rId="7703" sId="4">
    <oc r="B340">
      <f>VLOOKUP(D340,'Concept heirarchy position'!A$1:I$623,2,0)</f>
    </oc>
    <nc r="B340">
      <f>VLOOKUP(D340,'Concept heirarchy position'!A$1:I$623,2,0)</f>
    </nc>
  </rcc>
  <rcc rId="7704" sId="4">
    <oc r="B341">
      <f>VLOOKUP(D341,'Concept heirarchy position'!A$1:I$623,2,0)</f>
    </oc>
    <nc r="B341">
      <f>VLOOKUP(D341,'Concept heirarchy position'!A$1:I$623,2,0)</f>
    </nc>
  </rcc>
  <rcc rId="7705" sId="4">
    <oc r="B342">
      <f>VLOOKUP(D342,'Concept heirarchy position'!A$1:I$623,2,0)</f>
    </oc>
    <nc r="B342">
      <f>VLOOKUP(D342,'Concept heirarchy position'!A$1:I$623,2,0)</f>
    </nc>
  </rcc>
  <rcc rId="7706" sId="4">
    <oc r="B343">
      <f>VLOOKUP(D343,'Concept heirarchy position'!A$1:I$623,2,0)</f>
    </oc>
    <nc r="B343">
      <f>VLOOKUP(D343,'Concept heirarchy position'!A$1:I$623,2,0)</f>
    </nc>
  </rcc>
  <rcc rId="7707" sId="4">
    <oc r="B344">
      <f>VLOOKUP(D344,'Concept heirarchy position'!A$1:I$623,2,0)</f>
    </oc>
    <nc r="B344">
      <f>VLOOKUP(D344,'Concept heirarchy position'!A$1:I$623,2,0)</f>
    </nc>
  </rcc>
  <rcc rId="7708" sId="4">
    <oc r="B345">
      <f>VLOOKUP(D345,'Concept heirarchy position'!A$1:I$623,2,0)</f>
    </oc>
    <nc r="B345">
      <f>VLOOKUP(D345,'Concept heirarchy position'!A$1:I$623,2,0)</f>
    </nc>
  </rcc>
  <rcc rId="7709" sId="4">
    <oc r="B346">
      <f>VLOOKUP(D346,'Concept heirarchy position'!A$1:I$623,2,0)</f>
    </oc>
    <nc r="B346">
      <f>VLOOKUP(D346,'Concept heirarchy position'!A$1:I$623,2,0)</f>
    </nc>
  </rcc>
  <rcc rId="7710" sId="4">
    <nc r="B347">
      <f>VLOOKUP(D347,'Concept heirarchy position'!A$1:I$623,2,0)</f>
    </nc>
  </rcc>
  <rcc rId="7711" sId="4">
    <nc r="B348">
      <f>VLOOKUP(D348,'Concept heirarchy position'!A$1:I$623,2,0)</f>
    </nc>
  </rcc>
  <rcc rId="7712" sId="4">
    <oc r="B349">
      <f>VLOOKUP(D349,'Concept heirarchy position'!A$1:I$623,2,0)</f>
    </oc>
    <nc r="B349">
      <f>VLOOKUP(D349,'Concept heirarchy position'!A$1:I$623,2,0)</f>
    </nc>
  </rcc>
  <rcc rId="7713" sId="4">
    <oc r="B350">
      <f>VLOOKUP(D350,'Concept heirarchy position'!A$1:I$623,2,0)</f>
    </oc>
    <nc r="B350">
      <f>VLOOKUP(D350,'Concept heirarchy position'!A$1:I$623,2,0)</f>
    </nc>
  </rcc>
  <rcc rId="7714" sId="4">
    <oc r="B351">
      <f>VLOOKUP(D351,'Concept heirarchy position'!A$1:I$623,2,0)</f>
    </oc>
    <nc r="B351">
      <f>VLOOKUP(D351,'Concept heirarchy position'!A$1:I$623,2,0)</f>
    </nc>
  </rcc>
  <rcc rId="7715" sId="4">
    <oc r="B352">
      <f>VLOOKUP(D352,'Concept heirarchy position'!A$1:I$623,2,0)</f>
    </oc>
    <nc r="B352">
      <f>VLOOKUP(D352,'Concept heirarchy position'!A$1:I$623,2,0)</f>
    </nc>
  </rcc>
  <rcc rId="7716" sId="4">
    <oc r="B353">
      <f>VLOOKUP(D353,'Concept heirarchy position'!A$1:I$623,2,0)</f>
    </oc>
    <nc r="B353">
      <f>VLOOKUP(D353,'Concept heirarchy position'!A$1:I$623,2,0)</f>
    </nc>
  </rcc>
  <rcc rId="7717" sId="4">
    <oc r="B354">
      <f>VLOOKUP(D354,'Concept heirarchy position'!A$1:I$623,2,0)</f>
    </oc>
    <nc r="B354">
      <f>VLOOKUP(D354,'Concept heirarchy position'!A$1:I$623,2,0)</f>
    </nc>
  </rcc>
  <rcc rId="7718" sId="4">
    <nc r="B355">
      <f>VLOOKUP(D355,'Concept heirarchy position'!A$1:I$623,2,0)</f>
    </nc>
  </rcc>
  <rcc rId="7719" sId="4">
    <nc r="B356">
      <f>VLOOKUP(D356,'Concept heirarchy position'!A$1:I$623,2,0)</f>
    </nc>
  </rcc>
  <rcc rId="7720" sId="4">
    <oc r="B357">
      <f>VLOOKUP(D357,'Concept heirarchy position'!A$1:I$623,2,0)</f>
    </oc>
    <nc r="B357">
      <f>VLOOKUP(D357,'Concept heirarchy position'!A$1:I$623,2,0)</f>
    </nc>
  </rcc>
  <rcc rId="7721" sId="4">
    <oc r="B358">
      <f>VLOOKUP(D358,'Concept heirarchy position'!A$1:I$623,2,0)</f>
    </oc>
    <nc r="B358">
      <f>VLOOKUP(D358,'Concept heirarchy position'!A$1:I$623,2,0)</f>
    </nc>
  </rcc>
  <rcc rId="7722" sId="4">
    <oc r="B359">
      <f>VLOOKUP(D359,'Concept heirarchy position'!A$1:I$623,2,0)</f>
    </oc>
    <nc r="B359">
      <f>VLOOKUP(D359,'Concept heirarchy position'!A$1:I$623,2,0)</f>
    </nc>
  </rcc>
  <rcc rId="7723" sId="4">
    <oc r="B360">
      <f>VLOOKUP(D360,'Concept heirarchy position'!A$1:I$623,2,0)</f>
    </oc>
    <nc r="B360">
      <f>VLOOKUP(D360,'Concept heirarchy position'!A$1:I$623,2,0)</f>
    </nc>
  </rcc>
  <rcc rId="7724" sId="4">
    <oc r="B361">
      <f>VLOOKUP(D361,'Concept heirarchy position'!A$1:I$623,2,0)</f>
    </oc>
    <nc r="B361">
      <f>VLOOKUP(D361,'Concept heirarchy position'!A$1:I$623,2,0)</f>
    </nc>
  </rcc>
  <rcc rId="7725" sId="4">
    <oc r="B362">
      <f>VLOOKUP(D362,'Concept heirarchy position'!A$1:I$623,2,0)</f>
    </oc>
    <nc r="B362">
      <f>VLOOKUP(D362,'Concept heirarchy position'!A$1:I$623,2,0)</f>
    </nc>
  </rcc>
  <rcc rId="7726" sId="4">
    <oc r="B363">
      <f>VLOOKUP(D363,'Concept heirarchy position'!A$1:I$623,2,0)</f>
    </oc>
    <nc r="B363">
      <f>VLOOKUP(D363,'Concept heirarchy position'!A$1:I$623,2,0)</f>
    </nc>
  </rcc>
  <rcc rId="7727" sId="4">
    <oc r="B364">
      <f>VLOOKUP(D364,'Concept heirarchy position'!A$1:I$623,2,0)</f>
    </oc>
    <nc r="B364">
      <f>VLOOKUP(D364,'Concept heirarchy position'!A$1:I$623,2,0)</f>
    </nc>
  </rcc>
  <rcc rId="7728" sId="4">
    <oc r="B365">
      <f>VLOOKUP(D365,'Concept heirarchy position'!A$1:I$623,2,0)</f>
    </oc>
    <nc r="B365">
      <f>VLOOKUP(D365,'Concept heirarchy position'!A$1:I$623,2,0)</f>
    </nc>
  </rcc>
  <rcc rId="7729" sId="4">
    <oc r="B366">
      <f>VLOOKUP(D366,'Concept heirarchy position'!A$1:I$623,2,0)</f>
    </oc>
    <nc r="B366">
      <f>VLOOKUP(D366,'Concept heirarchy position'!A$1:I$623,2,0)</f>
    </nc>
  </rcc>
  <rcc rId="7730" sId="4">
    <oc r="B367">
      <f>VLOOKUP(D367,'Concept heirarchy position'!A$1:I$623,2,0)</f>
    </oc>
    <nc r="B367">
      <f>VLOOKUP(D367,'Concept heirarchy position'!A$1:I$623,2,0)</f>
    </nc>
  </rcc>
  <rcc rId="7731" sId="4">
    <oc r="B368">
      <f>VLOOKUP(D368,'Concept heirarchy position'!A$1:I$623,2,0)</f>
    </oc>
    <nc r="B368">
      <f>VLOOKUP(D368,'Concept heirarchy position'!A$1:I$623,2,0)</f>
    </nc>
  </rcc>
  <rcc rId="7732" sId="4">
    <oc r="B369">
      <f>VLOOKUP(D369,'Concept heirarchy position'!A$1:I$623,2,0)</f>
    </oc>
    <nc r="B369">
      <f>VLOOKUP(D369,'Concept heirarchy position'!A$1:I$623,2,0)</f>
    </nc>
  </rcc>
  <rcc rId="7733" sId="4">
    <oc r="B370">
      <f>VLOOKUP(D370,'Concept heirarchy position'!A$1:I$623,2,0)</f>
    </oc>
    <nc r="B370">
      <f>VLOOKUP(D370,'Concept heirarchy position'!A$1:I$623,2,0)</f>
    </nc>
  </rcc>
  <rcc rId="7734" sId="4">
    <oc r="B371">
      <f>VLOOKUP(D371,'Concept heirarchy position'!A$1:I$623,2,0)</f>
    </oc>
    <nc r="B371">
      <f>VLOOKUP(D371,'Concept heirarchy position'!A$1:I$623,2,0)</f>
    </nc>
  </rcc>
  <rcc rId="7735" sId="4">
    <oc r="B372">
      <f>VLOOKUP(D372,'Concept heirarchy position'!A$1:I$623,2,0)</f>
    </oc>
    <nc r="B372">
      <f>VLOOKUP(D372,'Concept heirarchy position'!A$1:I$623,2,0)</f>
    </nc>
  </rcc>
  <rcc rId="7736" sId="4">
    <oc r="B373">
      <f>VLOOKUP(D373,'Concept heirarchy position'!A$1:I$623,2,0)</f>
    </oc>
    <nc r="B373">
      <f>VLOOKUP(D373,'Concept heirarchy position'!A$1:I$623,2,0)</f>
    </nc>
  </rcc>
  <rcc rId="7737" sId="4">
    <nc r="B374">
      <f>VLOOKUP(D374,'Concept heirarchy position'!A$1:I$623,2,0)</f>
    </nc>
  </rcc>
  <rcc rId="7738" sId="4">
    <nc r="B375">
      <f>VLOOKUP(D375,'Concept heirarchy position'!A$1:I$623,2,0)</f>
    </nc>
  </rcc>
  <rcc rId="7739" sId="4" odxf="1" s="1" dxf="1">
    <oc r="B376" t="inlineStr">
      <is>
        <t>Height(cm) patient report</t>
      </is>
    </oc>
    <nc r="B376">
      <f>VLOOKUP(D376,'Concept heirarchy position'!A$1:I$623,2,0)</f>
    </nc>
    <o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odxf>
    <ndxf/>
  </rcc>
  <rcc rId="7740" sId="4" odxf="1" s="1" dxf="1">
    <oc r="B377" t="inlineStr">
      <is>
        <t>Weight(kg) patient report</t>
      </is>
    </oc>
    <nc r="B377">
      <f>VLOOKUP(D377,'Concept heirarchy position'!A$1:I$623,2,0)</f>
    </nc>
    <o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odxf>
    <ndxf/>
  </rcc>
  <rcc rId="7741" sId="4" odxf="1" s="1" dxf="1">
    <oc r="B378" t="inlineStr">
      <is>
        <t>Malignancy current</t>
      </is>
    </oc>
    <nc r="B378">
      <f>VLOOKUP(D378,'Concept heirarchy position'!A$1:I$623,2,0)</f>
    </nc>
    <o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odxf>
    <ndxf/>
  </rcc>
  <rcc rId="7742" sId="4" odxf="1" s="1" dxf="1">
    <oc r="B379" t="inlineStr">
      <is>
        <t>Malignancy past</t>
      </is>
    </oc>
    <nc r="B379">
      <f>VLOOKUP(D379,'Concept heirarchy position'!A$1:I$623,2,0)</f>
    </nc>
    <o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odxf>
    <ndxf/>
  </rcc>
  <rcc rId="7743" sId="4">
    <oc r="B380">
      <f>VLOOKUP(D380,'Concept heirarchy position'!A$1:I$623,2,0)</f>
    </oc>
    <nc r="B380">
      <f>VLOOKUP(D380,'Concept heirarchy position'!A$1:I$623,2,0)</f>
    </nc>
  </rcc>
  <rcc rId="7744" sId="4">
    <oc r="B381">
      <f>VLOOKUP(D381,'Concept heirarchy position'!A$1:I$623,2,0)</f>
    </oc>
    <nc r="B381">
      <f>VLOOKUP(D381,'Concept heirarchy position'!A$1:I$623,2,0)</f>
    </nc>
  </rcc>
  <rcc rId="7745" sId="4">
    <oc r="B382">
      <f>VLOOKUP(D382,'Concept heirarchy position'!A$1:I$623,2,0)</f>
    </oc>
    <nc r="B382">
      <f>VLOOKUP(D382,'Concept heirarchy position'!A$1:I$623,2,0)</f>
    </nc>
  </rcc>
  <rcc rId="7746" sId="4">
    <oc r="B383">
      <f>VLOOKUP(D383,'Concept heirarchy position'!A$1:I$623,2,0)</f>
    </oc>
    <nc r="B383">
      <f>VLOOKUP(D383,'Concept heirarchy position'!A$1:I$623,2,0)</f>
    </nc>
  </rcc>
  <rcc rId="7747" sId="4">
    <oc r="B384">
      <f>VLOOKUP(D384,'Concept heirarchy position'!A$1:I$623,2,0)</f>
    </oc>
    <nc r="B384">
      <f>VLOOKUP(D384,'Concept heirarchy position'!A$1:I$623,2,0)</f>
    </nc>
  </rcc>
  <rcc rId="7748" sId="4">
    <oc r="B385">
      <f>VLOOKUP(D385,'Concept heirarchy position'!A$1:I$623,2,0)</f>
    </oc>
    <nc r="B385">
      <f>VLOOKUP(D385,'Concept heirarchy position'!A$1:I$623,2,0)</f>
    </nc>
  </rcc>
  <rcc rId="7749" sId="4">
    <nc r="B386">
      <f>VLOOKUP(D386,'Concept heirarchy position'!A$1:I$623,2,0)</f>
    </nc>
  </rcc>
  <rcc rId="7750" sId="4">
    <nc r="B387">
      <f>VLOOKUP(D387,'Concept heirarchy position'!A$1:I$623,2,0)</f>
    </nc>
  </rcc>
  <rcc rId="7751" sId="4">
    <oc r="B388">
      <f>VLOOKUP(D388,'Concept heirarchy position'!A$1:I$623,2,0)</f>
    </oc>
    <nc r="B388">
      <f>VLOOKUP(D388,'Concept heirarchy position'!A$1:I$623,2,0)</f>
    </nc>
  </rcc>
  <rcc rId="7752" sId="4">
    <oc r="B389">
      <f>VLOOKUP(D389,'Concept heirarchy position'!A$1:I$623,2,0)</f>
    </oc>
    <nc r="B389">
      <f>VLOOKUP(D389,'Concept heirarchy position'!A$1:I$623,2,0)</f>
    </nc>
  </rcc>
  <rcc rId="7753" sId="4">
    <oc r="B390">
      <f>VLOOKUP(D390,'Concept heirarchy position'!A$1:I$623,2,0)</f>
    </oc>
    <nc r="B390">
      <f>VLOOKUP(D390,'Concept heirarchy position'!A$1:I$623,2,0)</f>
    </nc>
  </rcc>
  <rcc rId="7754" sId="4">
    <oc r="B391">
      <f>VLOOKUP(D391,'Concept heirarchy position'!A$1:I$623,2,0)</f>
    </oc>
    <nc r="B391">
      <f>VLOOKUP(D391,'Concept heirarchy position'!A$1:I$623,2,0)</f>
    </nc>
  </rcc>
  <rcc rId="7755" sId="4">
    <oc r="B392">
      <f>VLOOKUP(D392,'Concept heirarchy position'!A$1:I$623,2,0)</f>
    </oc>
    <nc r="B392">
      <f>VLOOKUP(D392,'Concept heirarchy position'!A$1:I$623,2,0)</f>
    </nc>
  </rcc>
  <rcc rId="7756" sId="4">
    <oc r="B393">
      <f>VLOOKUP(D393,'Concept heirarchy position'!A$1:I$623,2,0)</f>
    </oc>
    <nc r="B393">
      <f>VLOOKUP(D393,'Concept heirarchy position'!A$1:I$623,2,0)</f>
    </nc>
  </rcc>
  <rcc rId="7757" sId="4">
    <oc r="B394">
      <f>VLOOKUP(D394,'Concept heirarchy position'!A$1:I$623,2,0)</f>
    </oc>
    <nc r="B394">
      <f>VLOOKUP(D394,'Concept heirarchy position'!A$1:I$623,2,0)</f>
    </nc>
  </rcc>
  <rcc rId="7758" sId="4">
    <oc r="B395">
      <f>VLOOKUP(D395,'Concept heirarchy position'!A$1:I$623,2,0)</f>
    </oc>
    <nc r="B395">
      <f>VLOOKUP(D395,'Concept heirarchy position'!A$1:I$623,2,0)</f>
    </nc>
  </rcc>
  <rcc rId="7759" sId="4">
    <oc r="B396">
      <f>VLOOKUP(D396,'Concept heirarchy position'!A$1:I$623,2,0)</f>
    </oc>
    <nc r="B396">
      <f>VLOOKUP(D396,'Concept heirarchy position'!A$1:I$623,2,0)</f>
    </nc>
  </rcc>
  <rcc rId="7760" sId="4">
    <oc r="B397">
      <f>VLOOKUP(D397,'Concept heirarchy position'!A$1:I$623,2,0)</f>
    </oc>
    <nc r="B397">
      <f>VLOOKUP(D397,'Concept heirarchy position'!A$1:I$623,2,0)</f>
    </nc>
  </rcc>
  <rcc rId="7761" sId="4">
    <oc r="B398">
      <f>VLOOKUP(D398,'Concept heirarchy position'!A$1:I$623,2,0)</f>
    </oc>
    <nc r="B398">
      <f>VLOOKUP(D398,'Concept heirarchy position'!A$1:I$623,2,0)</f>
    </nc>
  </rcc>
  <rcc rId="7762" sId="4">
    <oc r="B399">
      <f>VLOOKUP(D399,'Concept heirarchy position'!A$1:I$623,2,0)</f>
    </oc>
    <nc r="B399">
      <f>VLOOKUP(D399,'Concept heirarchy position'!A$1:I$623,2,0)</f>
    </nc>
  </rcc>
  <rcc rId="7763" sId="4">
    <oc r="B400">
      <f>VLOOKUP(D400,'Concept heirarchy position'!A$1:I$623,2,0)</f>
    </oc>
    <nc r="B400">
      <f>VLOOKUP(D400,'Concept heirarchy position'!A$1:I$623,2,0)</f>
    </nc>
  </rcc>
  <rcc rId="7764" sId="4">
    <oc r="B401">
      <f>VLOOKUP(D401,'Concept heirarchy position'!A$1:I$623,2,0)</f>
    </oc>
    <nc r="B401">
      <f>VLOOKUP(D401,'Concept heirarchy position'!A$1:I$623,2,0)</f>
    </nc>
  </rcc>
  <rcc rId="7765" sId="4">
    <oc r="B402">
      <f>VLOOKUP(D402,'Concept heirarchy position'!A$1:I$623,2,0)</f>
    </oc>
    <nc r="B402">
      <f>VLOOKUP(D402,'Concept heirarchy position'!A$1:I$623,2,0)</f>
    </nc>
  </rcc>
  <rcc rId="7766" sId="4">
    <oc r="B403">
      <f>VLOOKUP(D403,'Concept heirarchy position'!A$1:I$623,2,0)</f>
    </oc>
    <nc r="B403">
      <f>VLOOKUP(D403,'Concept heirarchy position'!A$1:I$623,2,0)</f>
    </nc>
  </rcc>
  <rcc rId="7767" sId="4">
    <oc r="B404">
      <f>VLOOKUP(D404,'Concept heirarchy position'!A$1:I$623,2,0)</f>
    </oc>
    <nc r="B404">
      <f>VLOOKUP(D404,'Concept heirarchy position'!A$1:I$623,2,0)</f>
    </nc>
  </rcc>
  <rcc rId="7768" sId="4">
    <oc r="B405">
      <f>VLOOKUP(D405,'Concept heirarchy position'!A$1:I$623,2,0)</f>
    </oc>
    <nc r="B405">
      <f>VLOOKUP(D405,'Concept heirarchy position'!A$1:I$623,2,0)</f>
    </nc>
  </rcc>
  <rcc rId="7769" sId="4">
    <oc r="B406">
      <f>VLOOKUP(D406,'Concept heirarchy position'!A$1:I$623,2,0)</f>
    </oc>
    <nc r="B406">
      <f>VLOOKUP(D406,'Concept heirarchy position'!A$1:I$623,2,0)</f>
    </nc>
  </rcc>
  <rcc rId="7770" sId="4">
    <nc r="B407">
      <f>VLOOKUP(D407,'Concept heirarchy position'!A$1:I$623,2,0)</f>
    </nc>
  </rcc>
  <rcc rId="7771" sId="4">
    <nc r="B408">
      <f>VLOOKUP(D408,'Concept heirarchy position'!A$1:I$623,2,0)</f>
    </nc>
  </rcc>
  <rcc rId="7772" sId="4">
    <oc r="B409">
      <f>VLOOKUP(D409,'Concept heirarchy position'!A$1:I$623,2,0)</f>
    </oc>
    <nc r="B409">
      <f>VLOOKUP(D409,'Concept heirarchy position'!A$1:I$623,2,0)</f>
    </nc>
  </rcc>
  <rcc rId="7773" sId="4">
    <oc r="B410">
      <f>VLOOKUP(D410,'Concept heirarchy position'!A$1:I$623,2,0)</f>
    </oc>
    <nc r="B410">
      <f>VLOOKUP(D410,'Concept heirarchy position'!A$1:I$623,2,0)</f>
    </nc>
  </rcc>
  <rcc rId="7774" sId="4">
    <oc r="B411">
      <f>VLOOKUP(D411,'Concept heirarchy position'!A$1:I$623,2,0)</f>
    </oc>
    <nc r="B411">
      <f>VLOOKUP(D411,'Concept heirarchy position'!A$1:I$623,2,0)</f>
    </nc>
  </rcc>
  <rcc rId="7775" sId="4">
    <oc r="B412">
      <f>VLOOKUP(D412,'Concept heirarchy position'!A$1:I$623,2,0)</f>
    </oc>
    <nc r="B412">
      <f>VLOOKUP(D412,'Concept heirarchy position'!A$1:I$623,2,0)</f>
    </nc>
  </rcc>
  <rcc rId="7776" sId="4">
    <oc r="B413">
      <f>VLOOKUP(D413,'Concept heirarchy position'!A$1:I$623,2,0)</f>
    </oc>
    <nc r="B413">
      <f>VLOOKUP(D413,'Concept heirarchy position'!A$1:I$623,2,0)</f>
    </nc>
  </rcc>
  <rcc rId="7777" sId="4">
    <oc r="B414">
      <f>VLOOKUP(D414,'Concept heirarchy position'!A$1:I$623,2,0)</f>
    </oc>
    <nc r="B414">
      <f>VLOOKUP(D414,'Concept heirarchy position'!A$1:I$623,2,0)</f>
    </nc>
  </rcc>
  <rcc rId="7778" sId="4">
    <oc r="B415">
      <f>VLOOKUP(D415,'Concept heirarchy position'!A$1:I$623,2,0)</f>
    </oc>
    <nc r="B415">
      <f>VLOOKUP(D415,'Concept heirarchy position'!A$1:I$623,2,0)</f>
    </nc>
  </rcc>
  <rcc rId="7779" sId="4">
    <oc r="B416">
      <f>VLOOKUP(D416,'Concept heirarchy position'!A$1:I$623,2,0)</f>
    </oc>
    <nc r="B416">
      <f>VLOOKUP(D416,'Concept heirarchy position'!A$1:I$623,2,0)</f>
    </nc>
  </rcc>
  <rcc rId="7780" sId="4">
    <oc r="B417">
      <f>VLOOKUP(D417,'Concept heirarchy position'!A$1:I$623,2,0)</f>
    </oc>
    <nc r="B417">
      <f>VLOOKUP(D417,'Concept heirarchy position'!A$1:I$623,2,0)</f>
    </nc>
  </rcc>
  <rcc rId="7781" sId="4">
    <oc r="B418">
      <f>VLOOKUP(D418,'Concept heirarchy position'!A$1:I$623,2,0)</f>
    </oc>
    <nc r="B418">
      <f>VLOOKUP(D418,'Concept heirarchy position'!A$1:I$623,2,0)</f>
    </nc>
  </rcc>
  <rcc rId="7782" sId="4">
    <oc r="B419">
      <f>VLOOKUP(D419,'Concept heirarchy position'!A$1:I$623,2,0)</f>
    </oc>
    <nc r="B419">
      <f>VLOOKUP(D419,'Concept heirarchy position'!A$1:I$623,2,0)</f>
    </nc>
  </rcc>
  <rcc rId="7783" sId="4">
    <oc r="B420">
      <f>VLOOKUP(D420,'Concept heirarchy position'!A$1:I$623,2,0)</f>
    </oc>
    <nc r="B420">
      <f>VLOOKUP(D420,'Concept heirarchy position'!A$1:I$623,2,0)</f>
    </nc>
  </rcc>
  <rcc rId="7784" sId="4">
    <oc r="B421">
      <f>VLOOKUP(D421,'Concept heirarchy position'!A$1:I$623,2,0)</f>
    </oc>
    <nc r="B421">
      <f>VLOOKUP(D421,'Concept heirarchy position'!A$1:I$623,2,0)</f>
    </nc>
  </rcc>
  <rcc rId="7785" sId="4">
    <oc r="B422">
      <f>VLOOKUP(D422,'Concept heirarchy position'!A$1:I$623,2,0)</f>
    </oc>
    <nc r="B422">
      <f>VLOOKUP(D422,'Concept heirarchy position'!A$1:I$623,2,0)</f>
    </nc>
  </rcc>
  <rcc rId="7786" sId="4">
    <oc r="B423">
      <f>VLOOKUP(D423,'Concept heirarchy position'!A$1:I$623,2,0)</f>
    </oc>
    <nc r="B423">
      <f>VLOOKUP(D423,'Concept heirarchy position'!A$1:I$623,2,0)</f>
    </nc>
  </rcc>
  <rcc rId="7787" sId="4">
    <nc r="B424">
      <f>VLOOKUP(D424,'Concept heirarchy position'!A$1:I$623,2,0)</f>
    </nc>
  </rcc>
  <rcc rId="7788" sId="4">
    <nc r="B425">
      <f>VLOOKUP(D425,'Concept heirarchy position'!A$1:I$623,2,0)</f>
    </nc>
  </rcc>
  <rcc rId="7789" sId="4">
    <oc r="B426">
      <f>VLOOKUP(D426,'Concept heirarchy position'!A$1:I$623,2,0)</f>
    </oc>
    <nc r="B426">
      <f>VLOOKUP(D426,'Concept heirarchy position'!A$1:I$623,2,0)</f>
    </nc>
  </rcc>
  <rcc rId="7790" sId="4">
    <oc r="B427">
      <f>VLOOKUP(D427,'Concept heirarchy position'!A$1:I$623,2,0)</f>
    </oc>
    <nc r="B427">
      <f>VLOOKUP(D427,'Concept heirarchy position'!A$1:I$623,2,0)</f>
    </nc>
  </rcc>
  <rcc rId="7791" sId="4">
    <oc r="B428">
      <f>VLOOKUP(D428,'Concept heirarchy position'!A$1:I$623,2,0)</f>
    </oc>
    <nc r="B428">
      <f>VLOOKUP(D428,'Concept heirarchy position'!A$1:I$623,2,0)</f>
    </nc>
  </rcc>
  <rcc rId="7792" sId="4">
    <oc r="B429">
      <f>VLOOKUP(D429,'Concept heirarchy position'!A$1:I$623,2,0)</f>
    </oc>
    <nc r="B429">
      <f>VLOOKUP(D429,'Concept heirarchy position'!A$1:I$623,2,0)</f>
    </nc>
  </rcc>
  <rcc rId="7793" sId="4">
    <oc r="B430">
      <f>VLOOKUP(D430,'Concept heirarchy position'!A$1:I$623,2,0)</f>
    </oc>
    <nc r="B430">
      <f>VLOOKUP(D430,'Concept heirarchy position'!A$1:I$623,2,0)</f>
    </nc>
  </rcc>
  <rcc rId="7794" sId="4">
    <oc r="B431">
      <f>VLOOKUP(D431,'Concept heirarchy position'!A$1:I$623,2,0)</f>
    </oc>
    <nc r="B431">
      <f>VLOOKUP(D431,'Concept heirarchy position'!A$1:I$623,2,0)</f>
    </nc>
  </rcc>
  <rcc rId="7795" sId="4">
    <oc r="B432">
      <f>VLOOKUP(D432,'Concept heirarchy position'!A$1:I$623,2,0)</f>
    </oc>
    <nc r="B432">
      <f>VLOOKUP(D432,'Concept heirarchy position'!A$1:I$623,2,0)</f>
    </nc>
  </rcc>
  <rcc rId="7796" sId="4">
    <oc r="B433">
      <f>VLOOKUP(D433,'Concept heirarchy position'!A$1:I$623,2,0)</f>
    </oc>
    <nc r="B433">
      <f>VLOOKUP(D433,'Concept heirarchy position'!A$1:I$623,2,0)</f>
    </nc>
  </rcc>
  <rcc rId="7797" sId="4">
    <oc r="B434">
      <f>VLOOKUP(D434,'Concept heirarchy position'!A$1:I$623,2,0)</f>
    </oc>
    <nc r="B434">
      <f>VLOOKUP(D434,'Concept heirarchy position'!A$1:I$623,2,0)</f>
    </nc>
  </rcc>
  <rcc rId="7798" sId="4">
    <oc r="B435">
      <f>VLOOKUP(D435,'Concept heirarchy position'!A$1:I$623,2,0)</f>
    </oc>
    <nc r="B435">
      <f>VLOOKUP(D435,'Concept heirarchy position'!A$1:I$623,2,0)</f>
    </nc>
  </rcc>
  <rcc rId="7799" sId="4">
    <oc r="B436">
      <f>VLOOKUP(D436,'Concept heirarchy position'!A$1:I$623,2,0)</f>
    </oc>
    <nc r="B436">
      <f>VLOOKUP(D436,'Concept heirarchy position'!A$1:I$623,2,0)</f>
    </nc>
  </rcc>
  <rcc rId="7800" sId="4">
    <oc r="B437">
      <f>VLOOKUP(D437,'Concept heirarchy position'!A$1:I$623,2,0)</f>
    </oc>
    <nc r="B437">
      <f>VLOOKUP(D437,'Concept heirarchy position'!A$1:I$623,2,0)</f>
    </nc>
  </rcc>
  <rcc rId="7801" sId="4">
    <oc r="B438">
      <f>VLOOKUP(D438,'Concept heirarchy position'!A$1:I$623,2,0)</f>
    </oc>
    <nc r="B438">
      <f>VLOOKUP(D438,'Concept heirarchy position'!A$1:I$623,2,0)</f>
    </nc>
  </rcc>
  <rcc rId="7802" sId="4">
    <oc r="B439">
      <f>VLOOKUP(D439,'Concept heirarchy position'!A$1:I$623,2,0)</f>
    </oc>
    <nc r="B439">
      <f>VLOOKUP(D439,'Concept heirarchy position'!A$1:I$623,2,0)</f>
    </nc>
  </rcc>
  <rcc rId="7803" sId="4">
    <oc r="B440">
      <f>VLOOKUP(D440,'Concept heirarchy position'!A$1:I$623,2,0)</f>
    </oc>
    <nc r="B440">
      <f>VLOOKUP(D440,'Concept heirarchy position'!A$1:I$623,2,0)</f>
    </nc>
  </rcc>
  <rcc rId="7804" sId="4">
    <oc r="B441">
      <f>VLOOKUP(D441,'Concept heirarchy position'!A$1:I$623,2,0)</f>
    </oc>
    <nc r="B441">
      <f>VLOOKUP(D441,'Concept heirarchy position'!A$1:I$623,2,0)</f>
    </nc>
  </rcc>
  <rcc rId="7805" sId="4">
    <oc r="B442">
      <f>VLOOKUP(D442,'Concept heirarchy position'!A$1:I$623,2,0)</f>
    </oc>
    <nc r="B442">
      <f>VLOOKUP(D442,'Concept heirarchy position'!A$1:I$623,2,0)</f>
    </nc>
  </rcc>
  <rcc rId="7806" sId="4">
    <oc r="B443">
      <f>VLOOKUP(D443,'Concept heirarchy position'!A$1:I$623,2,0)</f>
    </oc>
    <nc r="B443">
      <f>VLOOKUP(D443,'Concept heirarchy position'!A$1:I$623,2,0)</f>
    </nc>
  </rcc>
  <rcc rId="7807" sId="4">
    <oc r="B444">
      <f>VLOOKUP(D444,'Concept heirarchy position'!A$1:I$623,2,0)</f>
    </oc>
    <nc r="B444">
      <f>VLOOKUP(D444,'Concept heirarchy position'!A$1:I$623,2,0)</f>
    </nc>
  </rcc>
  <rcc rId="7808" sId="4">
    <oc r="B445">
      <f>VLOOKUP(D445,'Concept heirarchy position'!A$1:I$623,2,0)</f>
    </oc>
    <nc r="B445">
      <f>VLOOKUP(D445,'Concept heirarchy position'!A$1:I$623,2,0)</f>
    </nc>
  </rcc>
  <rcc rId="7809" sId="4">
    <oc r="B446">
      <f>VLOOKUP(D446,'Concept heirarchy position'!A$1:I$623,2,0)</f>
    </oc>
    <nc r="B446">
      <f>VLOOKUP(D446,'Concept heirarchy position'!A$1:I$623,2,0)</f>
    </nc>
  </rcc>
  <rcc rId="7810" sId="4">
    <oc r="B447">
      <f>VLOOKUP(D447,'Concept heirarchy position'!A$1:I$623,2,0)</f>
    </oc>
    <nc r="B447">
      <f>VLOOKUP(D447,'Concept heirarchy position'!A$1:I$623,2,0)</f>
    </nc>
  </rcc>
  <rcc rId="7811" sId="4">
    <oc r="B448">
      <f>VLOOKUP(D448,'Concept heirarchy position'!A$1:I$623,2,0)</f>
    </oc>
    <nc r="B448">
      <f>VLOOKUP(D448,'Concept heirarchy position'!A$1:I$623,2,0)</f>
    </nc>
  </rcc>
  <rcc rId="7812" sId="4">
    <oc r="B449">
      <f>VLOOKUP(D449,'Concept heirarchy position'!A$1:I$623,2,0)</f>
    </oc>
    <nc r="B449">
      <f>VLOOKUP(D449,'Concept heirarchy position'!A$1:I$623,2,0)</f>
    </nc>
  </rcc>
  <rcc rId="7813" sId="4">
    <oc r="B450">
      <f>VLOOKUP(D450,'Concept heirarchy position'!A$1:I$623,2,0)</f>
    </oc>
    <nc r="B450">
      <f>VLOOKUP(D450,'Concept heirarchy position'!A$1:I$623,2,0)</f>
    </nc>
  </rcc>
  <rcc rId="7814" sId="4">
    <oc r="B451">
      <f>VLOOKUP(D451,'Concept heirarchy position'!A$1:I$623,2,0)</f>
    </oc>
    <nc r="B451">
      <f>VLOOKUP(D451,'Concept heirarchy position'!A$1:I$623,2,0)</f>
    </nc>
  </rcc>
  <rcc rId="7815" sId="4">
    <oc r="B452">
      <f>VLOOKUP(D452,'Concept heirarchy position'!A$1:I$623,2,0)</f>
    </oc>
    <nc r="B452">
      <f>VLOOKUP(D452,'Concept heirarchy position'!A$1:I$623,2,0)</f>
    </nc>
  </rcc>
  <rcc rId="7816" sId="4">
    <oc r="B453">
      <f>VLOOKUP(D453,'Concept heirarchy position'!A$1:I$623,2,0)</f>
    </oc>
    <nc r="B453">
      <f>VLOOKUP(D453,'Concept heirarchy position'!A$1:I$623,2,0)</f>
    </nc>
  </rcc>
  <rcc rId="7817" sId="4">
    <oc r="B454">
      <f>VLOOKUP(D454,'Concept heirarchy position'!A$1:I$623,2,0)</f>
    </oc>
    <nc r="B454">
      <f>VLOOKUP(D454,'Concept heirarchy position'!A$1:I$623,2,0)</f>
    </nc>
  </rcc>
  <rcc rId="7818" sId="4">
    <oc r="B455">
      <f>VLOOKUP(D455,'Concept heirarchy position'!A$1:I$623,2,0)</f>
    </oc>
    <nc r="B455">
      <f>VLOOKUP(D455,'Concept heirarchy position'!A$1:I$623,2,0)</f>
    </nc>
  </rcc>
  <rcc rId="7819" sId="4">
    <oc r="B456">
      <f>VLOOKUP(D456,'Concept heirarchy position'!A$1:I$623,2,0)</f>
    </oc>
    <nc r="B456">
      <f>VLOOKUP(D456,'Concept heirarchy position'!A$1:I$623,2,0)</f>
    </nc>
  </rcc>
  <rcc rId="7820" sId="4">
    <oc r="B457">
      <f>VLOOKUP(D457,'Concept heirarchy position'!A$1:I$623,2,0)</f>
    </oc>
    <nc r="B457">
      <f>VLOOKUP(D457,'Concept heirarchy position'!A$1:I$623,2,0)</f>
    </nc>
  </rcc>
  <rcc rId="7821" sId="4">
    <oc r="B458">
      <f>VLOOKUP(D458,'Concept heirarchy position'!A$1:I$623,2,0)</f>
    </oc>
    <nc r="B458">
      <f>VLOOKUP(D458,'Concept heirarchy position'!A$1:I$623,2,0)</f>
    </nc>
  </rcc>
  <rcc rId="7822" sId="4">
    <oc r="B459">
      <f>VLOOKUP(D459,'Concept heirarchy position'!A$1:I$623,2,0)</f>
    </oc>
    <nc r="B459">
      <f>VLOOKUP(D459,'Concept heirarchy position'!A$1:I$623,2,0)</f>
    </nc>
  </rcc>
  <rcc rId="7823" sId="4">
    <oc r="B460">
      <f>VLOOKUP(D460,'Concept heirarchy position'!A$1:I$623,2,0)</f>
    </oc>
    <nc r="B460">
      <f>VLOOKUP(D460,'Concept heirarchy position'!A$1:I$623,2,0)</f>
    </nc>
  </rcc>
  <rcc rId="7824" sId="4">
    <oc r="B461">
      <f>VLOOKUP(D461,'Concept heirarchy position'!A$1:I$623,2,0)</f>
    </oc>
    <nc r="B461">
      <f>VLOOKUP(D461,'Concept heirarchy position'!A$1:I$623,2,0)</f>
    </nc>
  </rcc>
  <rcc rId="7825" sId="4">
    <oc r="B462">
      <f>VLOOKUP(D462,'Concept heirarchy position'!A$1:I$623,2,0)</f>
    </oc>
    <nc r="B462">
      <f>VLOOKUP(D462,'Concept heirarchy position'!A$1:I$623,2,0)</f>
    </nc>
  </rcc>
  <rcc rId="7826" sId="4">
    <oc r="B463">
      <f>VLOOKUP(D463,'Concept heirarchy position'!A$1:I$623,2,0)</f>
    </oc>
    <nc r="B463">
      <f>VLOOKUP(D463,'Concept heirarchy position'!A$1:I$623,2,0)</f>
    </nc>
  </rcc>
  <rcc rId="7827" sId="4">
    <nc r="B464">
      <f>VLOOKUP(D464,'Concept heirarchy position'!A$1:I$623,2,0)</f>
    </nc>
  </rcc>
  <rcc rId="7828" sId="4">
    <nc r="B465">
      <f>VLOOKUP(D465,'Concept heirarchy position'!A$1:I$623,2,0)</f>
    </nc>
  </rcc>
  <rcc rId="7829" sId="4">
    <oc r="B466">
      <f>VLOOKUP(D466,'Concept heirarchy position'!A$1:I$623,2,0)</f>
    </oc>
    <nc r="B466">
      <f>VLOOKUP(D466,'Concept heirarchy position'!A$1:I$623,2,0)</f>
    </nc>
  </rcc>
  <rcc rId="7830" sId="4">
    <oc r="B467">
      <f>VLOOKUP(D467,'Concept heirarchy position'!A$1:I$623,2,0)</f>
    </oc>
    <nc r="B467">
      <f>VLOOKUP(D467,'Concept heirarchy position'!A$1:I$623,2,0)</f>
    </nc>
  </rcc>
  <rcc rId="7831" sId="4">
    <nc r="B468">
      <f>VLOOKUP(D468,'Concept heirarchy position'!A$1:I$623,2,0)</f>
    </nc>
  </rcc>
  <rcc rId="7832" sId="4">
    <nc r="B469">
      <f>VLOOKUP(D469,'Concept heirarchy position'!A$1:I$623,2,0)</f>
    </nc>
  </rcc>
  <rcc rId="7833" sId="4">
    <oc r="B470">
      <f>VLOOKUP(D470,'Concept heirarchy position'!A$1:I$623,2,0)</f>
    </oc>
    <nc r="B470">
      <f>VLOOKUP(D470,'Concept heirarchy position'!A$1:I$623,2,0)</f>
    </nc>
  </rcc>
  <rcc rId="7834" sId="4">
    <oc r="B471">
      <f>VLOOKUP(D471,'Concept heirarchy position'!A$1:I$623,2,0)</f>
    </oc>
    <nc r="B471">
      <f>VLOOKUP(D471,'Concept heirarchy position'!A$1:I$623,2,0)</f>
    </nc>
  </rcc>
  <rcc rId="7835" sId="4">
    <oc r="B472">
      <f>VLOOKUP(D472,'Concept heirarchy position'!A$1:I$623,2,0)</f>
    </oc>
    <nc r="B472">
      <f>VLOOKUP(D472,'Concept heirarchy position'!A$1:I$623,2,0)</f>
    </nc>
  </rcc>
  <rcc rId="7836" sId="4">
    <oc r="B473">
      <f>VLOOKUP(D473,'Concept heirarchy position'!A$1:I$623,2,0)</f>
    </oc>
    <nc r="B473">
      <f>VLOOKUP(D473,'Concept heirarchy position'!A$1:I$623,2,0)</f>
    </nc>
  </rcc>
  <rcc rId="7837" sId="4">
    <oc r="B474">
      <f>VLOOKUP(D474,'Concept heirarchy position'!A$1:I$623,2,0)</f>
    </oc>
    <nc r="B474">
      <f>VLOOKUP(D474,'Concept heirarchy position'!A$1:I$623,2,0)</f>
    </nc>
  </rcc>
  <rcc rId="7838" sId="4">
    <nc r="B475">
      <f>VLOOKUP(D475,'Concept heirarchy position'!A$1:I$623,2,0)</f>
    </nc>
  </rcc>
  <rcc rId="7839" sId="4">
    <nc r="B476">
      <f>VLOOKUP(D476,'Concept heirarchy position'!A$1:I$623,2,0)</f>
    </nc>
  </rcc>
  <rcc rId="7840" sId="4">
    <oc r="B477">
      <f>VLOOKUP(D477,'Concept heirarchy position'!A$1:I$623,2,0)</f>
    </oc>
    <nc r="B477">
      <f>VLOOKUP(D477,'Concept heirarchy position'!A$1:I$623,2,0)</f>
    </nc>
  </rcc>
  <rcc rId="7841" sId="4">
    <oc r="B478">
      <f>VLOOKUP(D478,'Concept heirarchy position'!A$1:I$623,2,0)</f>
    </oc>
    <nc r="B478">
      <f>VLOOKUP(D478,'Concept heirarchy position'!A$1:I$623,2,0)</f>
    </nc>
  </rcc>
  <rcc rId="7842" sId="4">
    <oc r="B479">
      <f>VLOOKUP(D479,'Concept heirarchy position'!A$1:I$623,2,0)</f>
    </oc>
    <nc r="B479">
      <f>VLOOKUP(D479,'Concept heirarchy position'!A$1:I$623,2,0)</f>
    </nc>
  </rcc>
  <rcc rId="7843" sId="4">
    <oc r="B480">
      <f>VLOOKUP(D480,'Concept heirarchy position'!A$1:I$623,2,0)</f>
    </oc>
    <nc r="B480">
      <f>VLOOKUP(D480,'Concept heirarchy position'!A$1:I$623,2,0)</f>
    </nc>
  </rcc>
  <rcc rId="7844" sId="4">
    <oc r="B481">
      <f>VLOOKUP(D481,'Concept heirarchy position'!A$1:I$623,2,0)</f>
    </oc>
    <nc r="B481">
      <f>VLOOKUP(D481,'Concept heirarchy position'!A$1:I$623,2,0)</f>
    </nc>
  </rcc>
  <rcc rId="7845" sId="4">
    <oc r="B482">
      <f>VLOOKUP(D482,'Concept heirarchy position'!A$1:I$623,2,0)</f>
    </oc>
    <nc r="B482">
      <f>VLOOKUP(D482,'Concept heirarchy position'!A$1:I$623,2,0)</f>
    </nc>
  </rcc>
  <rcc rId="7846" sId="4">
    <oc r="B483">
      <f>VLOOKUP(D483,'Concept heirarchy position'!A$1:I$623,2,0)</f>
    </oc>
    <nc r="B483">
      <f>VLOOKUP(D483,'Concept heirarchy position'!A$1:I$623,2,0)</f>
    </nc>
  </rcc>
  <rcc rId="7847" sId="4">
    <oc r="B484">
      <f>VLOOKUP(D484,'Concept heirarchy position'!A$1:I$623,2,0)</f>
    </oc>
    <nc r="B484">
      <f>VLOOKUP(D484,'Concept heirarchy position'!A$1:I$623,2,0)</f>
    </nc>
  </rcc>
  <rcc rId="7848" sId="4">
    <oc r="B485">
      <f>VLOOKUP(D485,'Concept heirarchy position'!A$1:I$623,2,0)</f>
    </oc>
    <nc r="B485">
      <f>VLOOKUP(D485,'Concept heirarchy position'!A$1:I$623,2,0)</f>
    </nc>
  </rcc>
  <rcc rId="7849" sId="4">
    <oc r="B486">
      <f>VLOOKUP(D486,'Concept heirarchy position'!A$1:I$623,2,0)</f>
    </oc>
    <nc r="B486">
      <f>VLOOKUP(D486,'Concept heirarchy position'!A$1:I$623,2,0)</f>
    </nc>
  </rcc>
  <rcc rId="7850" sId="4">
    <oc r="B487">
      <f>VLOOKUP(D487,'Concept heirarchy position'!A$1:I$623,2,0)</f>
    </oc>
    <nc r="B487">
      <f>VLOOKUP(D487,'Concept heirarchy position'!A$1:I$623,2,0)</f>
    </nc>
  </rcc>
  <rcc rId="7851" sId="4">
    <oc r="B488">
      <f>VLOOKUP(D488,'Concept heirarchy position'!A$1:I$623,2,0)</f>
    </oc>
    <nc r="B488">
      <f>VLOOKUP(D488,'Concept heirarchy position'!A$1:I$623,2,0)</f>
    </nc>
  </rcc>
  <rcc rId="7852" sId="4">
    <oc r="B489">
      <f>VLOOKUP(D489,'Concept heirarchy position'!A$1:I$623,2,0)</f>
    </oc>
    <nc r="B489">
      <f>VLOOKUP(D489,'Concept heirarchy position'!A$1:I$623,2,0)</f>
    </nc>
  </rcc>
  <rcc rId="7853" sId="4">
    <oc r="B490">
      <f>VLOOKUP(D490,'Concept heirarchy position'!A$1:I$623,2,0)</f>
    </oc>
    <nc r="B490">
      <f>VLOOKUP(D490,'Concept heirarchy position'!A$1:I$623,2,0)</f>
    </nc>
  </rcc>
  <rcc rId="7854" sId="4">
    <oc r="B491">
      <f>VLOOKUP(D491,'Concept heirarchy position'!A$1:I$623,2,0)</f>
    </oc>
    <nc r="B491">
      <f>VLOOKUP(D491,'Concept heirarchy position'!A$1:I$623,2,0)</f>
    </nc>
  </rcc>
  <rcc rId="7855" sId="4">
    <nc r="B492">
      <f>VLOOKUP(D492,'Concept heirarchy position'!A$1:I$623,2,0)</f>
    </nc>
  </rcc>
  <rcv guid="{A2822BA0-8792-8A42-8107-58F529CC73B7}" action="delete"/>
  <rcv guid="{A2822BA0-8792-8A42-8107-58F529CC73B7}" action="add"/>
</revisions>
</file>

<file path=xl/revisions/revisionLog128.xml><?xml version="1.0" encoding="utf-8"?>
<revisions xmlns="http://schemas.openxmlformats.org/spreadsheetml/2006/main" xmlns:r="http://schemas.openxmlformats.org/officeDocument/2006/relationships" xmlns:mc="http://schemas.openxmlformats.org/markup-compatibility/2006" xmlns:mv="urn:schemas-microsoft-com:mac:vml" mc:Ignorable="mv" mc:PreserveAttributes="mv:*">
  <rcv guid="{A2822BA0-8792-8A42-8107-58F529CC73B7}" action="delete"/>
  <rcv guid="{A2822BA0-8792-8A42-8107-58F529CC73B7}" action="add"/>
</revisions>
</file>

<file path=xl/revisions/revisionLog13.xml><?xml version="1.0" encoding="utf-8"?>
<revisions xmlns="http://schemas.openxmlformats.org/spreadsheetml/2006/main" xmlns:r="http://schemas.openxmlformats.org/officeDocument/2006/relationships" xmlns:mc="http://schemas.openxmlformats.org/markup-compatibility/2006" xmlns:mv="urn:schemas-microsoft-com:mac:vml" mc:Ignorable="mv" mc:PreserveAttributes="mv:*">
  <rfmt sheetId="4" sqref="F107" start="0" length="0">
    <dxf>
      <font>
        <color indexed="8"/>
        <name val="Calibri"/>
        <scheme val="none"/>
      </font>
      <alignment vertical="center" readingOrder="0"/>
    </dxf>
  </rfmt>
  <rcc rId="8177" sId="4">
    <oc r="F107" t="inlineStr">
      <is>
        <t>All</t>
      </is>
    </oc>
    <nc r="F107" t="inlineStr">
      <is>
        <t>Patient_Age &gt; 10</t>
        <phoneticPr fontId="31" type="noConversion"/>
      </is>
    </nc>
  </rcc>
  <rcv guid="{A2822BA0-8792-8A42-8107-58F529CC73B7}" action="delete"/>
  <rcv guid="{A2822BA0-8792-8A42-8107-58F529CC73B7}" action="add"/>
</revisions>
</file>

<file path=xl/revisions/revisionLog131.xml><?xml version="1.0" encoding="utf-8"?>
<revisions xmlns="http://schemas.openxmlformats.org/spreadsheetml/2006/main" xmlns:r="http://schemas.openxmlformats.org/officeDocument/2006/relationships" xmlns:mc="http://schemas.openxmlformats.org/markup-compatibility/2006" xmlns:mv="urn:schemas-microsoft-com:mac:vml" mc:Ignorable="mv" mc:PreserveAttributes="mv:*">
  <rcv guid="{A2822BA0-8792-8A42-8107-58F529CC73B7}" action="delete"/>
  <rcv guid="{A2822BA0-8792-8A42-8107-58F529CC73B7}" action="add"/>
</revisions>
</file>

<file path=xl/revisions/revisionLog14.xml><?xml version="1.0" encoding="utf-8"?>
<revisions xmlns="http://schemas.openxmlformats.org/spreadsheetml/2006/main" xmlns:r="http://schemas.openxmlformats.org/officeDocument/2006/relationships" xmlns:mc="http://schemas.openxmlformats.org/markup-compatibility/2006" xmlns:mv="urn:schemas-microsoft-com:mac:vml" mc:Ignorable="mv" mc:PreserveAttributes="mv:*">
  <rcv guid="{A2822BA0-8792-8A42-8107-58F529CC73B7}" action="delete"/>
  <rcv guid="{A2822BA0-8792-8A42-8107-58F529CC73B7}" action="add"/>
</revisions>
</file>

<file path=xl/revisions/revisionLog141.xml><?xml version="1.0" encoding="utf-8"?>
<revisions xmlns="http://schemas.openxmlformats.org/spreadsheetml/2006/main" xmlns:r="http://schemas.openxmlformats.org/officeDocument/2006/relationships" xmlns:mc="http://schemas.openxmlformats.org/markup-compatibility/2006" xmlns:mv="urn:schemas-microsoft-com:mac:vml" mc:Ignorable="mv" mc:PreserveAttributes="mv:*">
  <rcc rId="7906" sId="4" odxf="1" dxf="1">
    <nc r="H411" t="inlineStr">
      <is>
        <t>Dental_status_patient</t>
        <phoneticPr fontId="31" type="noConversion"/>
      </is>
    </nc>
    <odxf>
      <font>
        <name val="Calibri"/>
        <scheme val="none"/>
      </font>
    </odxf>
    <ndxf>
      <font>
        <color indexed="8"/>
        <name val="Calibri"/>
        <scheme val="none"/>
      </font>
    </ndxf>
  </rcc>
  <rcv guid="{A2822BA0-8792-8A42-8107-58F529CC73B7}" action="delete"/>
  <rcv guid="{A2822BA0-8792-8A42-8107-58F529CC73B7}" action="add"/>
</revisions>
</file>

<file path=xl/revisions/revisionLog18.xml><?xml version="1.0" encoding="utf-8"?>
<revisions xmlns="http://schemas.openxmlformats.org/spreadsheetml/2006/main" xmlns:r="http://schemas.openxmlformats.org/officeDocument/2006/relationships" xmlns:mc="http://schemas.openxmlformats.org/markup-compatibility/2006" xmlns:mv="urn:schemas-microsoft-com:mac:vml" mc:Ignorable="mv" mc:PreserveAttributes="mv:*">
  <rrc rId="5758" sId="9" ref="A2:XFD2" action="deleteRow">
    <rfmt sheetId="9" xfDxf="1" sqref="A2:XFD2" start="0" length="0">
      <dxf/>
    </rfmt>
  </rrc>
  <rrc rId="5759" sId="9" ref="A2:XFD2" action="deleteRow">
    <rfmt sheetId="9" xfDxf="1" sqref="A2:XFD2" start="0" length="0">
      <dxf/>
    </rfmt>
  </rrc>
  <rrc rId="5760" sId="9" ref="A2:XFD2" action="deleteRow">
    <rfmt sheetId="9" xfDxf="1" sqref="A2:XFD2" start="0" length="0">
      <dxf/>
    </rfmt>
  </rrc>
  <rrc rId="5761" sId="9" ref="A2:XFD2" action="deleteRow">
    <rfmt sheetId="9" xfDxf="1" sqref="A2:XFD2" start="0" length="0">
      <dxf/>
    </rfmt>
  </rrc>
  <rrc rId="5762" sId="9" ref="A2:XFD2" action="deleteRow">
    <rfmt sheetId="9" xfDxf="1" sqref="A2:XFD2" start="0" length="0">
      <dxf/>
    </rfmt>
  </rrc>
  <rrc rId="5763" sId="9" ref="A2:XFD2" action="deleteRow">
    <rfmt sheetId="9" xfDxf="1" sqref="A2:XFD2" start="0" length="0">
      <dxf/>
    </rfmt>
  </rrc>
  <rrc rId="5764" sId="9" ref="A2:XFD2" action="deleteRow">
    <undo index="0" exp="ref" v="1" dr="A2" r="A3" sId="9"/>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center" vertical="center" textRotation="0" wrapText="1" indent="0" relativeIndent="0" justifyLastLine="0" shrinkToFit="0" mergeCell="0" readingOrder="0"/>
        <border diagonalUp="0" diagonalDown="0" outline="0">
          <left/>
          <right/>
          <top/>
          <bottom/>
        </border>
        <protection locked="1" hidden="0"/>
      </dxf>
    </rfmt>
    <rcc rId="0" sId="9">
      <nc r="A2">
        <v>1</v>
      </nc>
    </rcc>
    <rcc rId="0" sId="9" dxf="1">
      <nc r="B2">
        <v>0</v>
      </nc>
      <ndxf>
        <alignment horizontal="general" wrapText="0" readingOrder="0"/>
      </ndxf>
    </rcc>
    <rcc rId="0" sId="9" dxf="1">
      <nc r="C2">
        <v>372</v>
      </nc>
      <ndxf>
        <alignment horizontal="general" wrapText="0" readingOrder="0"/>
      </ndxf>
    </rcc>
    <rcc rId="0" sId="9" dxf="1">
      <nc r="D2" t="inlineStr">
        <is>
          <t>Patient_Identifiable_Information_introduction</t>
          <phoneticPr fontId="31" type="noConversion"/>
        </is>
      </nc>
      <ndxf>
        <fill>
          <patternFill patternType="solid">
            <fgColor indexed="31"/>
            <bgColor indexed="22"/>
          </patternFill>
        </fill>
        <alignment horizontal="general" vertical="bottom" readingOrder="0"/>
      </ndxf>
    </rcc>
    <rcc rId="0" sId="9" dxf="1">
      <nc r="E2" t="inlineStr">
        <is>
          <t>We need some personal information to help your doctor identify you and link this assessment with your record.</t>
          <phoneticPr fontId="31" type="noConversion"/>
        </is>
      </nc>
      <ndxf>
        <alignment horizontal="left" readingOrder="0"/>
      </ndxf>
    </rcc>
    <rcc rId="0" sId="9" dxf="1">
      <nc r="F2" t="inlineStr">
        <is>
          <t>All</t>
          <phoneticPr fontId="31" type="noConversion"/>
        </is>
      </nc>
      <ndxf>
        <alignment horizontal="left" readingOrder="0"/>
      </ndxf>
    </rcc>
    <rcc rId="0" sId="9" dxf="1">
      <nc r="G2" t="inlineStr">
        <is>
          <t>Statement</t>
          <phoneticPr fontId="31" type="noConversion"/>
        </is>
      </nc>
      <ndxf>
        <alignment horizontal="left" readingOrder="0"/>
      </ndxf>
    </rcc>
    <rcc rId="0" sId="9" dxf="1">
      <nc r="N2">
        <v>1</v>
      </nc>
      <ndxf>
        <alignment horizontal="general" wrapText="0" readingOrder="0"/>
      </ndxf>
    </rcc>
    <rcc rId="0" sId="9">
      <nc r="O2" t="inlineStr">
        <is>
          <t>Y</t>
          <phoneticPr fontId="31" type="noConversion"/>
        </is>
      </nc>
    </rcc>
  </rrc>
  <rrc rId="5765"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center" vertical="center" textRotation="0" wrapText="1" indent="0" relativeIndent="0" justifyLastLine="0" shrinkToFit="0" mergeCell="0" readingOrder="0"/>
        <border diagonalUp="0" diagonalDown="0" outline="0">
          <left/>
          <right/>
          <top/>
          <bottom/>
        </border>
        <protection locked="1" hidden="0"/>
      </dxf>
    </rfmt>
    <rcc rId="0" sId="9">
      <nc r="A2">
        <f>#REF!+1</f>
      </nc>
    </rcc>
    <rcc rId="0" sId="9" dxf="1">
      <nc r="B2" t="inlineStr">
        <is>
          <t>Surname</t>
        </is>
      </nc>
      <ndxf>
        <alignment horizontal="general" wrapText="0" readingOrder="0"/>
      </ndxf>
    </rcc>
    <rcc rId="0" sId="9" dxf="1">
      <nc r="C2">
        <v>1</v>
      </nc>
      <ndxf>
        <alignment horizontal="general" wrapText="0" readingOrder="0"/>
      </ndxf>
    </rcc>
    <rcc rId="0" sId="9" dxf="1">
      <nc r="D2" t="inlineStr">
        <is>
          <t>Patient_Surname</t>
        </is>
      </nc>
      <ndxf>
        <alignment horizontal="general" wrapText="0" readingOrder="0"/>
      </ndxf>
    </rcc>
    <rcc rId="0" sId="9" dxf="1">
      <nc r="E2" t="inlineStr">
        <is>
          <t>Family name</t>
        </is>
      </nc>
      <ndxf>
        <alignment horizontal="left" vertical="bottom" wrapText="0" readingOrder="0"/>
      </ndxf>
    </rcc>
    <rcc rId="0" sId="9" dxf="1">
      <nc r="F2" t="inlineStr">
        <is>
          <t>All</t>
        </is>
      </nc>
      <ndxf>
        <alignment horizontal="general" vertical="bottom" wrapText="0" readingOrder="0"/>
      </ndxf>
    </rcc>
    <rcc rId="0" sId="9" dxf="1">
      <nc r="G2" t="inlineStr">
        <is>
          <t>Free_text</t>
        </is>
      </nc>
      <ndxf>
        <alignment horizontal="general" vertical="bottom" wrapText="0" readingOrder="0"/>
      </ndxf>
    </rcc>
    <rfmt sheetId="9" sqref="H2" start="0" length="0">
      <dxf>
        <alignment horizontal="general" wrapText="0" readingOrder="0"/>
      </dxf>
    </rfmt>
    <rcc rId="0" sId="9" dxf="1">
      <nc r="I2">
        <v>20</v>
      </nc>
      <ndxf>
        <alignment horizontal="general" wrapText="0" readingOrder="0"/>
      </ndxf>
    </rcc>
    <rfmt sheetId="9" sqref="J2" start="0" length="0">
      <dxf>
        <alignment horizontal="general" wrapText="0" readingOrder="0"/>
      </dxf>
    </rfmt>
    <rfmt sheetId="9" sqref="K2" start="0" length="0">
      <dxf>
        <alignment horizontal="general" wrapText="0" readingOrder="0"/>
      </dxf>
    </rfmt>
    <rfmt sheetId="9" sqref="L2" start="0" length="0">
      <dxf>
        <alignment horizontal="general" wrapText="0" readingOrder="0"/>
      </dxf>
    </rfmt>
    <rfmt sheetId="9" sqref="M2" start="0" length="0">
      <dxf>
        <alignment horizontal="general" wrapText="0" readingOrder="0"/>
      </dxf>
    </rfmt>
    <rcc rId="0" sId="9" dxf="1">
      <nc r="N2">
        <v>2</v>
      </nc>
      <ndxf>
        <alignment horizontal="general" wrapText="0" readingOrder="0"/>
      </ndxf>
    </rcc>
    <rcc rId="0" sId="9">
      <nc r="O2" t="inlineStr">
        <is>
          <t>Y</t>
          <phoneticPr fontId="31" type="noConversion"/>
        </is>
      </nc>
    </rcc>
    <rfmt sheetId="9" sqref="P2" start="0" length="0">
      <dxf>
        <alignment vertical="bottom" wrapText="0" readingOrder="0"/>
      </dxf>
    </rfmt>
    <rfmt sheetId="9" sqref="Q2" start="0" length="0">
      <dxf>
        <alignment wrapText="0" readingOrder="0"/>
      </dxf>
    </rfmt>
  </rrc>
  <rrc rId="5766"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4</v>
      </nc>
      <ndxf>
        <alignment horizontal="center" wrapText="1" readingOrder="0"/>
      </ndxf>
    </rcc>
    <rcc rId="0" sId="9">
      <nc r="B2" t="inlineStr">
        <is>
          <t>Forename</t>
        </is>
      </nc>
    </rcc>
    <rcc rId="0" sId="9">
      <nc r="C2">
        <v>2</v>
      </nc>
    </rcc>
    <rcc rId="0" sId="9">
      <nc r="D2" t="inlineStr">
        <is>
          <t>Patient_First_Name</t>
        </is>
      </nc>
    </rcc>
    <rcc rId="0" sId="9" dxf="1">
      <nc r="E2" t="inlineStr">
        <is>
          <t>First name</t>
        </is>
      </nc>
      <ndxf>
        <alignment horizontal="left" vertical="bottom" readingOrder="0"/>
      </ndxf>
    </rcc>
    <rcc rId="0" sId="9" dxf="1">
      <nc r="F2" t="inlineStr">
        <is>
          <t>All</t>
        </is>
      </nc>
      <ndxf>
        <alignment vertical="bottom" readingOrder="0"/>
      </ndxf>
    </rcc>
    <rcc rId="0" sId="9" dxf="1">
      <nc r="G2" t="inlineStr">
        <is>
          <t>Free_text</t>
        </is>
      </nc>
      <ndxf>
        <alignment vertical="bottom" readingOrder="0"/>
      </ndxf>
    </rcc>
    <rcc rId="0" sId="9">
      <nc r="I2">
        <v>20</v>
      </nc>
    </rcc>
    <rcc rId="0" sId="9">
      <nc r="N2">
        <v>3</v>
      </nc>
    </rcc>
    <rcc rId="0" sId="9" dxf="1">
      <nc r="O2" t="inlineStr">
        <is>
          <t>Y</t>
          <phoneticPr fontId="31" type="noConversion"/>
        </is>
      </nc>
      <ndxf>
        <alignment horizontal="center" wrapText="1" readingOrder="0"/>
      </ndxf>
    </rcc>
    <rfmt sheetId="9" sqref="P2" start="0" length="0">
      <dxf>
        <alignment horizontal="center" vertical="bottom" readingOrder="0"/>
      </dxf>
    </rfmt>
    <rfmt sheetId="9" sqref="Q2" start="0" length="0">
      <dxf>
        <alignment horizontal="center" readingOrder="0"/>
      </dxf>
    </rfmt>
  </rrc>
  <rrc rId="5767"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5</v>
      </nc>
      <ndxf>
        <alignment horizontal="center" wrapText="1" readingOrder="0"/>
      </ndxf>
    </rcc>
    <rcc rId="0" sId="9">
      <nc r="B2" t="inlineStr">
        <is>
          <t>Middle name(s)</t>
        </is>
      </nc>
    </rcc>
    <rcc rId="0" sId="9">
      <nc r="C2">
        <v>3</v>
      </nc>
    </rcc>
    <rcc rId="0" sId="9">
      <nc r="D2" t="inlineStr">
        <is>
          <t>Patient_Middle_Name</t>
        </is>
      </nc>
    </rcc>
    <rcc rId="0" sId="9" dxf="1">
      <nc r="E2" t="inlineStr">
        <is>
          <t>Middle name(s)</t>
        </is>
      </nc>
      <ndxf>
        <alignment horizontal="left" vertical="bottom" readingOrder="0"/>
      </ndxf>
    </rcc>
    <rcc rId="0" sId="9" dxf="1">
      <nc r="F2" t="inlineStr">
        <is>
          <t>All</t>
        </is>
      </nc>
      <ndxf>
        <alignment vertical="bottom" readingOrder="0"/>
      </ndxf>
    </rcc>
    <rcc rId="0" sId="9" dxf="1">
      <nc r="G2" t="inlineStr">
        <is>
          <t>Free_text</t>
        </is>
      </nc>
      <ndxf>
        <alignment vertical="bottom" readingOrder="0"/>
      </ndxf>
    </rcc>
    <rcc rId="0" sId="9">
      <nc r="I2">
        <v>40</v>
      </nc>
    </rcc>
    <rcc rId="0" sId="9">
      <nc r="N2">
        <v>4</v>
      </nc>
    </rcc>
    <rcc rId="0" sId="9" dxf="1">
      <nc r="O2" t="inlineStr">
        <is>
          <t>Y</t>
          <phoneticPr fontId="31" type="noConversion"/>
        </is>
      </nc>
      <ndxf>
        <alignment horizontal="center" wrapText="1" readingOrder="0"/>
      </ndxf>
    </rcc>
    <rfmt sheetId="9" sqref="P2" start="0" length="0">
      <dxf>
        <alignment horizontal="center" vertical="bottom" readingOrder="0"/>
      </dxf>
    </rfmt>
    <rfmt sheetId="9" sqref="Q2" start="0" length="0">
      <dxf>
        <alignment horizontal="center" readingOrder="0"/>
      </dxf>
    </rfmt>
  </rrc>
  <rrc rId="5768"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6</v>
      </nc>
      <ndxf>
        <alignment horizontal="center" wrapText="1" readingOrder="0"/>
      </ndxf>
    </rcc>
    <rcc rId="0" sId="9">
      <nc r="B2" t="inlineStr">
        <is>
          <t>DOB</t>
        </is>
      </nc>
    </rcc>
    <rcc rId="0" sId="9">
      <nc r="C2">
        <v>4</v>
      </nc>
    </rcc>
    <rcc rId="0" sId="9">
      <nc r="D2" t="inlineStr">
        <is>
          <t>Patient_DOB</t>
        </is>
      </nc>
    </rcc>
    <rcc rId="0" sId="9" dxf="1">
      <nc r="E2" t="inlineStr">
        <is>
          <t>Date of birth (DD-MM-YYYY)</t>
          <phoneticPr fontId="31" type="noConversion"/>
        </is>
      </nc>
      <ndxf>
        <alignment horizontal="left" vertical="bottom" readingOrder="0"/>
      </ndxf>
    </rcc>
    <rcc rId="0" sId="9" dxf="1">
      <nc r="F2" t="inlineStr">
        <is>
          <t>All</t>
        </is>
      </nc>
      <ndxf>
        <alignment vertical="bottom" readingOrder="0"/>
      </ndxf>
    </rcc>
    <rcc rId="0" sId="9" dxf="1">
      <nc r="G2" t="inlineStr">
        <is>
          <t>Date</t>
        </is>
      </nc>
      <ndxf>
        <alignment vertical="bottom" readingOrder="0"/>
      </ndxf>
    </rcc>
    <rcc rId="0" sId="9">
      <nc r="M2" t="inlineStr">
        <is>
          <t>Past</t>
        </is>
      </nc>
    </rcc>
    <rcc rId="0" sId="9">
      <nc r="N2">
        <v>5</v>
      </nc>
    </rcc>
    <rcc rId="0" sId="9" dxf="1">
      <nc r="O2" t="inlineStr">
        <is>
          <t>Y</t>
          <phoneticPr fontId="31" type="noConversion"/>
        </is>
      </nc>
      <ndxf>
        <alignment horizontal="center" wrapText="1" readingOrder="0"/>
      </ndxf>
    </rcc>
    <rfmt sheetId="9" sqref="P2" start="0" length="0">
      <dxf>
        <alignment horizontal="center" vertical="bottom" readingOrder="0"/>
      </dxf>
    </rfmt>
    <rfmt sheetId="9" sqref="Q2" start="0" length="0">
      <dxf>
        <alignment horizontal="center" readingOrder="0"/>
      </dxf>
    </rfmt>
  </rrc>
  <rrc rId="5769"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8</v>
      </nc>
      <ndxf>
        <alignment horizontal="center" wrapText="1" readingOrder="0"/>
      </ndxf>
    </rcc>
    <rcc rId="0" sId="9">
      <nc r="B2" t="inlineStr">
        <is>
          <t>Gender</t>
        </is>
      </nc>
    </rcc>
    <rcc rId="0" sId="9">
      <nc r="C2">
        <v>6</v>
      </nc>
    </rcc>
    <rcc rId="0" sId="9">
      <nc r="D2" t="inlineStr">
        <is>
          <t>Patient_Gender</t>
        </is>
      </nc>
    </rcc>
    <rcc rId="0" sId="9" dxf="1">
      <nc r="E2" t="inlineStr">
        <is>
          <t>Gender</t>
        </is>
      </nc>
      <ndxf>
        <alignment horizontal="left" vertical="bottom" readingOrder="0"/>
      </ndxf>
    </rcc>
    <rcc rId="0" sId="9" dxf="1">
      <nc r="F2" t="inlineStr">
        <is>
          <t>All</t>
        </is>
      </nc>
      <ndxf>
        <alignment vertical="bottom" readingOrder="0"/>
      </ndxf>
    </rcc>
    <rcc rId="0" sId="9" dxf="1">
      <nc r="G2" t="inlineStr">
        <is>
          <t>OneOption</t>
        </is>
      </nc>
      <ndxf>
        <alignment vertical="bottom" readingOrder="0"/>
      </ndxf>
    </rcc>
    <rcc rId="0" sId="9" dxf="1">
      <nc r="H2" t="inlineStr">
        <is>
          <t>Gender_patient</t>
        </is>
      </nc>
      <ndxf>
        <alignment vertical="bottom" readingOrder="0"/>
      </ndxf>
    </rcc>
    <rcc rId="0" sId="9">
      <nc r="N2">
        <v>7</v>
      </nc>
    </rcc>
    <rcc rId="0" sId="9" dxf="1">
      <nc r="O2" t="inlineStr">
        <is>
          <t>Y</t>
          <phoneticPr fontId="31" type="noConversion"/>
        </is>
      </nc>
      <ndxf>
        <alignment horizontal="center" wrapText="1" readingOrder="0"/>
      </ndxf>
    </rcc>
    <rfmt sheetId="9" sqref="P2" start="0" length="0">
      <dxf>
        <alignment horizontal="center" vertical="bottom" readingOrder="0"/>
      </dxf>
    </rfmt>
  </rrc>
  <rrc rId="5770"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12</v>
      </nc>
      <ndxf>
        <alignment horizontal="center" wrapText="1" readingOrder="0"/>
      </ndxf>
    </rcc>
    <rcc rId="0" sId="9">
      <nc r="B2" t="inlineStr">
        <is>
          <t>Email</t>
        </is>
      </nc>
    </rcc>
    <rcc rId="0" sId="9">
      <nc r="C2">
        <v>10</v>
      </nc>
    </rcc>
    <rcc rId="0" sId="9">
      <nc r="D2" t="inlineStr">
        <is>
          <t>Patient_Email</t>
        </is>
      </nc>
    </rcc>
    <rcc rId="0" sId="9" dxf="1">
      <nc r="E2" t="inlineStr">
        <is>
          <t>E-mail address</t>
        </is>
      </nc>
      <ndxf>
        <alignment horizontal="left" vertical="bottom" readingOrder="0"/>
      </ndxf>
    </rcc>
    <rcc rId="0" sId="9" dxf="1">
      <nc r="F2" t="inlineStr">
        <is>
          <t>All</t>
        </is>
      </nc>
      <ndxf>
        <alignment vertical="bottom" readingOrder="0"/>
      </ndxf>
    </rcc>
    <rcc rId="0" sId="9" dxf="1">
      <nc r="G2" t="inlineStr">
        <is>
          <t>Free_text</t>
        </is>
      </nc>
      <ndxf>
        <alignment vertical="bottom" readingOrder="0"/>
      </ndxf>
    </rcc>
    <rcc rId="0" sId="9">
      <nc r="I2">
        <v>40</v>
      </nc>
    </rcc>
    <rcc rId="0" sId="9">
      <nc r="N2">
        <v>9</v>
      </nc>
    </rcc>
    <rcc rId="0" sId="9" dxf="1">
      <nc r="O2" t="inlineStr">
        <is>
          <t>Y</t>
          <phoneticPr fontId="31" type="noConversion"/>
        </is>
      </nc>
      <ndxf>
        <alignment horizontal="center" wrapText="1" readingOrder="0"/>
      </ndxf>
    </rcc>
    <rfmt sheetId="9" sqref="P2" start="0" length="0">
      <dxf>
        <alignment horizontal="center" vertical="bottom" readingOrder="0"/>
      </dxf>
    </rfmt>
    <rfmt sheetId="9" sqref="Q2" start="0" length="0">
      <dxf>
        <alignment horizontal="center" vertical="bottom" readingOrder="0"/>
      </dxf>
    </rfmt>
    <rfmt sheetId="9" s="1" sqref="U2" start="0" length="0">
      <dxf>
        <font>
          <sz val="10"/>
          <color auto="1"/>
          <name val="Arial"/>
          <scheme val="none"/>
        </font>
        <alignment vertical="bottom" readingOrder="0"/>
      </dxf>
    </rfmt>
    <rfmt sheetId="9" s="1" sqref="V2" start="0" length="0">
      <dxf>
        <font>
          <sz val="10"/>
          <color auto="1"/>
          <name val="Arial"/>
          <scheme val="none"/>
        </font>
        <alignment vertical="bottom" readingOrder="0"/>
      </dxf>
    </rfmt>
    <rfmt sheetId="9" s="1" sqref="W2" start="0" length="0">
      <dxf>
        <font>
          <sz val="10"/>
          <color auto="1"/>
          <name val="Arial"/>
          <scheme val="none"/>
        </font>
        <alignment vertical="bottom" readingOrder="0"/>
      </dxf>
    </rfmt>
  </rrc>
  <rrc rId="5771"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13</v>
      </nc>
      <ndxf>
        <alignment horizontal="center" wrapText="1" readingOrder="0"/>
      </ndxf>
    </rcc>
    <rcc rId="0" sId="9">
      <nc r="B2" t="inlineStr">
        <is>
          <t>Preferred Telephone Contact</t>
        </is>
      </nc>
    </rcc>
    <rcc rId="0" sId="9">
      <nc r="C2">
        <v>373</v>
      </nc>
    </rcc>
    <rcc rId="0" sId="9">
      <nc r="D2" t="inlineStr">
        <is>
          <t>Patient_Preferred_Telephone_Contact</t>
          <phoneticPr fontId="31" type="noConversion"/>
        </is>
      </nc>
    </rcc>
    <rcc rId="0" sId="9" dxf="1">
      <nc r="E2" t="inlineStr">
        <is>
          <t xml:space="preserve">Your doctor may need to speak to you prior to your day of surgery.  Which is the best telephone number to contact you? </t>
          <phoneticPr fontId="31" type="noConversion"/>
        </is>
      </nc>
      <ndxf>
        <alignment horizontal="left" vertical="bottom" readingOrder="0"/>
      </ndxf>
    </rcc>
    <rcc rId="0" sId="9" dxf="1">
      <nc r="F2" t="inlineStr">
        <is>
          <t>All</t>
          <phoneticPr fontId="31" type="noConversion"/>
        </is>
      </nc>
      <ndxf>
        <alignment vertical="bottom" readingOrder="0"/>
      </ndxf>
    </rcc>
    <rcc rId="0" sId="9" dxf="1">
      <nc r="G2" t="inlineStr">
        <is>
          <t>OneOption</t>
          <phoneticPr fontId="31" type="noConversion"/>
        </is>
      </nc>
      <ndxf>
        <alignment vertical="bottom" readingOrder="0"/>
      </ndxf>
    </rcc>
    <rcc rId="0" sId="9" dxf="1">
      <nc r="H2" t="inlineStr">
        <is>
          <t>Preferred_telephone_contact</t>
          <phoneticPr fontId="31" type="noConversion"/>
        </is>
      </nc>
      <ndxf>
        <font>
          <color indexed="8"/>
          <name val="Calibri"/>
          <scheme val="none"/>
        </font>
        <alignment vertical="bottom" readingOrder="0"/>
      </ndxf>
    </rcc>
    <rcc rId="0" sId="9">
      <nc r="N2">
        <v>11</v>
      </nc>
    </rcc>
    <rcc rId="0" sId="9" dxf="1">
      <nc r="O2" t="inlineStr">
        <is>
          <t>Y</t>
          <phoneticPr fontId="31" type="noConversion"/>
        </is>
      </nc>
      <ndxf>
        <alignment horizontal="center" wrapText="1" readingOrder="0"/>
      </ndxf>
    </rcc>
    <rfmt sheetId="9" sqref="P2" start="0" length="0">
      <dxf>
        <alignment horizontal="center" vertical="bottom" readingOrder="0"/>
      </dxf>
    </rfmt>
    <rfmt sheetId="9" sqref="Q2" start="0" length="0">
      <dxf>
        <alignment horizontal="center" vertical="bottom" readingOrder="0"/>
      </dxf>
    </rfmt>
    <rfmt sheetId="9" s="1" sqref="U2" start="0" length="0">
      <dxf>
        <font>
          <sz val="10"/>
          <color auto="1"/>
          <name val="Arial"/>
          <scheme val="none"/>
        </font>
        <alignment vertical="bottom" readingOrder="0"/>
      </dxf>
    </rfmt>
    <rfmt sheetId="9" s="1" sqref="V2" start="0" length="0">
      <dxf>
        <font>
          <sz val="10"/>
          <color auto="1"/>
          <name val="Arial"/>
          <scheme val="none"/>
        </font>
        <alignment vertical="bottom" readingOrder="0"/>
      </dxf>
    </rfmt>
    <rfmt sheetId="9" s="1" sqref="W2" start="0" length="0">
      <dxf>
        <font>
          <sz val="10"/>
          <color auto="1"/>
          <name val="Arial"/>
          <scheme val="none"/>
        </font>
        <alignment vertical="bottom" readingOrder="0"/>
      </dxf>
    </rfmt>
  </rrc>
  <rrc rId="5772"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14</v>
      </nc>
      <ndxf>
        <alignment horizontal="center" wrapText="1" readingOrder="0"/>
      </ndxf>
    </rcc>
    <rcc rId="0" sId="9">
      <nc r="B2" t="inlineStr">
        <is>
          <t>Home Phone</t>
        </is>
      </nc>
    </rcc>
    <rcc rId="0" sId="9">
      <nc r="C2">
        <v>7</v>
      </nc>
    </rcc>
    <rcc rId="0" sId="9">
      <nc r="D2" t="inlineStr">
        <is>
          <t>Patient_Home_Phone</t>
        </is>
      </nc>
    </rcc>
    <rcc rId="0" sId="9" dxf="1">
      <nc r="E2" t="inlineStr">
        <is>
          <t>Home telephone</t>
        </is>
      </nc>
      <ndxf>
        <alignment horizontal="left" vertical="bottom" readingOrder="0"/>
      </ndxf>
    </rcc>
    <rcc rId="0" sId="9" dxf="1">
      <nc r="F2" t="inlineStr">
        <is>
          <t>Patient_Preferred_Telephone_Contact=Home</t>
          <phoneticPr fontId="31" type="noConversion"/>
        </is>
      </nc>
      <ndxf>
        <alignment vertical="bottom" readingOrder="0"/>
      </ndxf>
    </rcc>
    <rcc rId="0" sId="9" dxf="1">
      <nc r="G2" t="inlineStr">
        <is>
          <t>Free_text</t>
        </is>
      </nc>
      <ndxf>
        <alignment vertical="bottom" readingOrder="0"/>
      </ndxf>
    </rcc>
    <rcc rId="0" sId="9">
      <nc r="I2">
        <v>20</v>
      </nc>
    </rcc>
    <rcc rId="0" sId="9">
      <nc r="N2">
        <v>12</v>
      </nc>
    </rcc>
    <rcc rId="0" sId="9" dxf="1">
      <nc r="O2" t="inlineStr">
        <is>
          <t>Y</t>
          <phoneticPr fontId="31" type="noConversion"/>
        </is>
      </nc>
      <ndxf>
        <alignment horizontal="center" wrapText="1" readingOrder="0"/>
      </ndxf>
    </rcc>
    <rfmt sheetId="9" sqref="P2" start="0" length="0">
      <dxf>
        <alignment horizontal="center" vertical="bottom" readingOrder="0"/>
      </dxf>
    </rfmt>
    <rfmt sheetId="9" sqref="Q2" start="0" length="0">
      <dxf>
        <alignment horizontal="center" vertical="bottom" readingOrder="0"/>
      </dxf>
    </rfmt>
    <rfmt sheetId="9" s="1" sqref="U2" start="0" length="0">
      <dxf>
        <font>
          <sz val="10"/>
          <color auto="1"/>
          <name val="Arial"/>
          <scheme val="none"/>
        </font>
        <alignment vertical="bottom" readingOrder="0"/>
      </dxf>
    </rfmt>
    <rfmt sheetId="9" s="1" sqref="V2" start="0" length="0">
      <dxf>
        <font>
          <sz val="10"/>
          <color auto="1"/>
          <name val="Arial"/>
          <scheme val="none"/>
        </font>
        <alignment vertical="bottom" readingOrder="0"/>
      </dxf>
    </rfmt>
    <rfmt sheetId="9" s="1" sqref="W2" start="0" length="0">
      <dxf>
        <font>
          <sz val="10"/>
          <color auto="1"/>
          <name val="Arial"/>
          <scheme val="none"/>
        </font>
        <alignment vertical="bottom" readingOrder="0"/>
      </dxf>
    </rfmt>
  </rrc>
  <rrc rId="5773"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16</v>
      </nc>
      <ndxf>
        <alignment horizontal="center" wrapText="1" readingOrder="0"/>
      </ndxf>
    </rcc>
    <rcc rId="0" sId="9">
      <nc r="B2" t="inlineStr">
        <is>
          <t>Mobile Phone</t>
        </is>
      </nc>
    </rcc>
    <rcc rId="0" sId="9">
      <nc r="C2">
        <v>8</v>
      </nc>
    </rcc>
    <rcc rId="0" sId="9">
      <nc r="D2" t="inlineStr">
        <is>
          <t>Patient_Mobile_Phone</t>
        </is>
      </nc>
    </rcc>
    <rcc rId="0" sId="9" dxf="1">
      <nc r="E2" t="inlineStr">
        <is>
          <t>Mobile telephone</t>
        </is>
      </nc>
      <ndxf>
        <alignment horizontal="left" vertical="bottom" readingOrder="0"/>
      </ndxf>
    </rcc>
    <rcc rId="0" sId="9" dxf="1">
      <nc r="F2" t="inlineStr">
        <is>
          <t>Patient_Preferred_Telephone_Contact=Mobile</t>
          <phoneticPr fontId="31" type="noConversion"/>
        </is>
      </nc>
      <ndxf>
        <alignment vertical="bottom" readingOrder="0"/>
      </ndxf>
    </rcc>
    <rcc rId="0" sId="9" dxf="1">
      <nc r="G2" t="inlineStr">
        <is>
          <t>Free_text</t>
        </is>
      </nc>
      <ndxf>
        <alignment vertical="bottom" readingOrder="0"/>
      </ndxf>
    </rcc>
    <rcc rId="0" sId="9">
      <nc r="I2">
        <v>20</v>
      </nc>
    </rcc>
    <rcc rId="0" sId="9">
      <nc r="N2">
        <v>13</v>
      </nc>
    </rcc>
    <rcc rId="0" sId="9" dxf="1">
      <nc r="O2" t="inlineStr">
        <is>
          <t>Y</t>
          <phoneticPr fontId="31" type="noConversion"/>
        </is>
      </nc>
      <ndxf>
        <alignment horizontal="center" wrapText="1" readingOrder="0"/>
      </ndxf>
    </rcc>
    <rfmt sheetId="9" sqref="P2" start="0" length="0">
      <dxf>
        <alignment horizontal="center" vertical="bottom" readingOrder="0"/>
      </dxf>
    </rfmt>
    <rfmt sheetId="9" sqref="Q2" start="0" length="0">
      <dxf>
        <alignment horizontal="center" vertical="bottom" readingOrder="0"/>
      </dxf>
    </rfmt>
    <rfmt sheetId="9" s="1" sqref="U2" start="0" length="0">
      <dxf>
        <font>
          <sz val="10"/>
          <color auto="1"/>
          <name val="Arial"/>
          <scheme val="none"/>
        </font>
        <alignment vertical="bottom" readingOrder="0"/>
      </dxf>
    </rfmt>
    <rfmt sheetId="9" s="1" sqref="V2" start="0" length="0">
      <dxf>
        <font>
          <sz val="10"/>
          <color auto="1"/>
          <name val="Arial"/>
          <scheme val="none"/>
        </font>
        <alignment vertical="bottom" readingOrder="0"/>
      </dxf>
    </rfmt>
    <rfmt sheetId="9" s="1" sqref="W2" start="0" length="0">
      <dxf>
        <font>
          <sz val="10"/>
          <color auto="1"/>
          <name val="Arial"/>
          <scheme val="none"/>
        </font>
        <alignment vertical="bottom" readingOrder="0"/>
      </dxf>
    </rfmt>
  </rrc>
  <rrc rId="5774"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18</v>
      </nc>
      <ndxf>
        <alignment horizontal="center" wrapText="1" readingOrder="0"/>
      </ndxf>
    </rcc>
    <rcc rId="0" sId="9">
      <nc r="B2" t="inlineStr">
        <is>
          <t>Work Phone</t>
        </is>
      </nc>
    </rcc>
    <rcc rId="0" sId="9">
      <nc r="C2">
        <v>9</v>
      </nc>
    </rcc>
    <rcc rId="0" sId="9">
      <nc r="D2" t="inlineStr">
        <is>
          <t>Patient_Work_Phone</t>
        </is>
      </nc>
    </rcc>
    <rcc rId="0" sId="9" dxf="1">
      <nc r="E2" t="inlineStr">
        <is>
          <t>Work telephone</t>
        </is>
      </nc>
      <ndxf>
        <alignment horizontal="left" vertical="bottom" readingOrder="0"/>
      </ndxf>
    </rcc>
    <rcc rId="0" sId="9" dxf="1">
      <nc r="F2" t="inlineStr">
        <is>
          <t>Patient_Preferred_Telephone_Contact=Work</t>
          <phoneticPr fontId="31" type="noConversion"/>
        </is>
      </nc>
      <ndxf>
        <alignment vertical="bottom" readingOrder="0"/>
      </ndxf>
    </rcc>
    <rcc rId="0" sId="9" dxf="1">
      <nc r="G2" t="inlineStr">
        <is>
          <t>Free_text</t>
        </is>
      </nc>
      <ndxf>
        <alignment vertical="bottom" readingOrder="0"/>
      </ndxf>
    </rcc>
    <rcc rId="0" sId="9">
      <nc r="I2">
        <v>20</v>
      </nc>
    </rcc>
    <rcc rId="0" sId="9">
      <nc r="N2">
        <v>14</v>
      </nc>
    </rcc>
    <rcc rId="0" sId="9" dxf="1">
      <nc r="O2" t="inlineStr">
        <is>
          <t>Y</t>
          <phoneticPr fontId="31" type="noConversion"/>
        </is>
      </nc>
      <ndxf>
        <alignment horizontal="center" wrapText="1" readingOrder="0"/>
      </ndxf>
    </rcc>
    <rfmt sheetId="9" sqref="P2" start="0" length="0">
      <dxf>
        <alignment horizontal="center" vertical="bottom" readingOrder="0"/>
      </dxf>
    </rfmt>
    <rfmt sheetId="9" sqref="Q2" start="0" length="0">
      <dxf>
        <alignment horizontal="center" vertical="bottom" readingOrder="0"/>
      </dxf>
    </rfmt>
    <rfmt sheetId="9" s="1" sqref="U2" start="0" length="0">
      <dxf>
        <font>
          <sz val="10"/>
          <color auto="1"/>
          <name val="Arial"/>
          <scheme val="none"/>
        </font>
        <alignment vertical="bottom" readingOrder="0"/>
      </dxf>
    </rfmt>
    <rfmt sheetId="9" s="1" sqref="V2" start="0" length="0">
      <dxf>
        <font>
          <sz val="10"/>
          <color auto="1"/>
          <name val="Arial"/>
          <scheme val="none"/>
        </font>
        <alignment vertical="bottom" readingOrder="0"/>
      </dxf>
    </rfmt>
    <rfmt sheetId="9" s="1" sqref="W2" start="0" length="0">
      <dxf>
        <font>
          <sz val="10"/>
          <color auto="1"/>
          <name val="Arial"/>
          <scheme val="none"/>
        </font>
        <alignment vertical="bottom" readingOrder="0"/>
      </dxf>
    </rfmt>
  </rrc>
  <rrc rId="5775"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42</v>
      </nc>
      <ndxf>
        <alignment horizontal="center" wrapText="1" readingOrder="0"/>
      </ndxf>
    </rcc>
    <rcc rId="0" sId="9">
      <nc r="B2" t="inlineStr">
        <is>
          <t>Parent name</t>
        </is>
      </nc>
    </rcc>
    <rcc rId="0" sId="9">
      <nc r="C2">
        <v>18</v>
      </nc>
    </rcc>
    <rcc rId="0" sId="9">
      <nc r="D2" t="inlineStr">
        <is>
          <t>Parent_Name</t>
          <phoneticPr fontId="31" type="noConversion"/>
        </is>
      </nc>
    </rcc>
    <rcc rId="0" sId="9" dxf="1">
      <nc r="E2" t="inlineStr">
        <is>
          <t>Parent name</t>
          <phoneticPr fontId="31" type="noConversion"/>
        </is>
      </nc>
      <ndxf>
        <alignment horizontal="left" vertical="bottom" readingOrder="0"/>
      </ndxf>
    </rcc>
    <rcc rId="0" sId="9">
      <nc r="F2" t="inlineStr">
        <is>
          <t>Patient_Age &lt; 18</t>
        </is>
      </nc>
    </rcc>
    <rcc rId="0" sId="9" dxf="1">
      <nc r="G2" t="inlineStr">
        <is>
          <t>Free_text</t>
        </is>
      </nc>
      <ndxf>
        <alignment vertical="bottom" readingOrder="0"/>
      </ndxf>
    </rcc>
    <rcc rId="0" sId="9">
      <nc r="I2">
        <v>20</v>
      </nc>
    </rcc>
    <rcc rId="0" sId="9">
      <nc r="N2">
        <v>32</v>
      </nc>
    </rcc>
    <rcc rId="0" sId="9" dxf="1">
      <nc r="O2" t="inlineStr">
        <is>
          <t>Y</t>
          <phoneticPr fontId="31" type="noConversion"/>
        </is>
      </nc>
      <ndxf>
        <alignment horizontal="center" wrapText="1" readingOrder="0"/>
      </ndxf>
    </rcc>
    <rfmt sheetId="9" sqref="P2" start="0" length="0">
      <dxf>
        <alignment horizontal="center" vertical="bottom" readingOrder="0"/>
      </dxf>
    </rfmt>
    <rfmt sheetId="9" sqref="Q2" start="0" length="0">
      <dxf>
        <alignment horizontal="center" vertical="bottom" readingOrder="0"/>
      </dxf>
    </rfmt>
    <rfmt sheetId="9" s="1" sqref="U2" start="0" length="0">
      <dxf>
        <font>
          <sz val="10"/>
          <color auto="1"/>
          <name val="Arial"/>
          <scheme val="none"/>
        </font>
        <alignment vertical="bottom" readingOrder="0"/>
      </dxf>
    </rfmt>
    <rfmt sheetId="9" s="1" sqref="V2" start="0" length="0">
      <dxf>
        <font>
          <sz val="10"/>
          <color auto="1"/>
          <name val="Arial"/>
          <scheme val="none"/>
        </font>
        <alignment vertical="bottom" readingOrder="0"/>
      </dxf>
    </rfmt>
    <rfmt sheetId="9" s="1" sqref="W2" start="0" length="0">
      <dxf>
        <font>
          <sz val="10"/>
          <color auto="1"/>
          <name val="Arial"/>
          <scheme val="none"/>
        </font>
        <alignment vertical="bottom" readingOrder="0"/>
      </dxf>
    </rfmt>
  </rrc>
  <rrc rId="5776"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43</v>
      </nc>
      <ndxf>
        <alignment horizontal="center" wrapText="1" readingOrder="0"/>
      </ndxf>
    </rcc>
    <rcc rId="0" sId="9">
      <nc r="B2" t="inlineStr">
        <is>
          <t>Parent contact same</t>
        </is>
      </nc>
    </rcc>
    <rcc rId="0" sId="9">
      <nc r="C2">
        <v>19</v>
      </nc>
    </rcc>
    <rcc rId="0" sId="9">
      <nc r="D2" t="inlineStr">
        <is>
          <t>Parent_Contact_equals_Patient_Contact</t>
        </is>
      </nc>
    </rcc>
    <rcc rId="0" sId="9" dxf="1">
      <nc r="E2" t="inlineStr">
        <is>
          <t>Are the contact details for the parent the same as the patient's contact details?</t>
          <phoneticPr fontId="31" type="noConversion"/>
        </is>
      </nc>
      <ndxf>
        <alignment horizontal="left" vertical="bottom" readingOrder="0"/>
      </ndxf>
    </rcc>
    <rcc rId="0" sId="9">
      <nc r="F2" t="inlineStr">
        <is>
          <t>Patient_Age &lt; 18</t>
          <phoneticPr fontId="31" type="noConversion"/>
        </is>
      </nc>
    </rcc>
    <rcc rId="0" sId="9" dxf="1">
      <nc r="G2" t="inlineStr">
        <is>
          <t>OneOption</t>
        </is>
      </nc>
      <ndxf>
        <alignment vertical="bottom" readingOrder="0"/>
      </ndxf>
    </rcc>
    <rcc rId="0" sId="9" dxf="1">
      <nc r="H2" t="inlineStr">
        <is>
          <t>Y_N</t>
          <phoneticPr fontId="31" type="noConversion"/>
        </is>
      </nc>
      <ndxf>
        <alignment vertical="bottom" readingOrder="0"/>
      </ndxf>
    </rcc>
    <rcc rId="0" sId="9">
      <nc r="N2">
        <v>33</v>
      </nc>
    </rcc>
    <rcc rId="0" sId="9" dxf="1">
      <nc r="O2" t="inlineStr">
        <is>
          <t>Y</t>
          <phoneticPr fontId="31" type="noConversion"/>
        </is>
      </nc>
      <ndxf>
        <alignment horizontal="center" wrapText="1" readingOrder="0"/>
      </ndxf>
    </rcc>
    <rfmt sheetId="9" sqref="P2" start="0" length="0">
      <dxf>
        <alignment horizontal="center" vertical="bottom" readingOrder="0"/>
      </dxf>
    </rfmt>
    <rfmt sheetId="9" sqref="Q2" start="0" length="0">
      <dxf>
        <alignment horizontal="center" vertical="bottom" readingOrder="0"/>
      </dxf>
    </rfmt>
    <rfmt sheetId="9" s="1" sqref="U2" start="0" length="0">
      <dxf>
        <font>
          <sz val="10"/>
          <color auto="1"/>
          <name val="Arial"/>
          <scheme val="none"/>
        </font>
        <alignment vertical="bottom" readingOrder="0"/>
      </dxf>
    </rfmt>
    <rfmt sheetId="9" s="1" sqref="V2" start="0" length="0">
      <dxf>
        <font>
          <sz val="10"/>
          <color auto="1"/>
          <name val="Arial"/>
          <scheme val="none"/>
        </font>
        <alignment vertical="bottom" readingOrder="0"/>
      </dxf>
    </rfmt>
    <rfmt sheetId="9" s="1" sqref="W2" start="0" length="0">
      <dxf>
        <font>
          <sz val="10"/>
          <color auto="1"/>
          <name val="Arial"/>
          <scheme val="none"/>
        </font>
        <alignment vertical="bottom" readingOrder="0"/>
      </dxf>
    </rfmt>
  </rrc>
  <rrc rId="5777"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44</v>
      </nc>
      <ndxf>
        <alignment horizontal="center" wrapText="1" readingOrder="0"/>
      </ndxf>
    </rcc>
    <rcc rId="0" sId="9">
      <nc r="B2" t="inlineStr">
        <is>
          <t>Home Phone</t>
        </is>
      </nc>
    </rcc>
    <rcc rId="0" sId="9">
      <nc r="C2">
        <v>20</v>
      </nc>
    </rcc>
    <rcc rId="0" sId="9">
      <nc r="D2" t="inlineStr">
        <is>
          <t>Parent_Home_Phone</t>
        </is>
      </nc>
    </rcc>
    <rcc rId="0" sId="9" dxf="1">
      <nc r="E2" t="inlineStr">
        <is>
          <t>Parent home telephone</t>
          <phoneticPr fontId="31" type="noConversion"/>
        </is>
      </nc>
      <ndxf>
        <alignment horizontal="left" vertical="bottom" readingOrder="0"/>
      </ndxf>
    </rcc>
    <rcc rId="0" sId="9">
      <nc r="F2" t="inlineStr">
        <is>
          <t>Parent_Contact_equals_Patient_Contact=No and Patient_Age &lt; 18</t>
          <phoneticPr fontId="31" type="noConversion"/>
        </is>
      </nc>
    </rcc>
    <rcc rId="0" sId="9" dxf="1">
      <nc r="G2" t="inlineStr">
        <is>
          <t>Free_text</t>
        </is>
      </nc>
      <ndxf>
        <alignment vertical="bottom" readingOrder="0"/>
      </ndxf>
    </rcc>
    <rcc rId="0" sId="9">
      <nc r="I2">
        <v>20</v>
      </nc>
    </rcc>
    <rcc rId="0" sId="9">
      <nc r="N2">
        <v>34</v>
      </nc>
    </rcc>
    <rcc rId="0" sId="9" dxf="1">
      <nc r="O2" t="inlineStr">
        <is>
          <t>Y</t>
          <phoneticPr fontId="31" type="noConversion"/>
        </is>
      </nc>
      <ndxf>
        <alignment horizontal="center" wrapText="1" readingOrder="0"/>
      </ndxf>
    </rcc>
    <rfmt sheetId="9" sqref="P2" start="0" length="0">
      <dxf>
        <alignment horizontal="center" vertical="bottom" readingOrder="0"/>
      </dxf>
    </rfmt>
    <rfmt sheetId="9" sqref="Q2" start="0" length="0">
      <dxf>
        <alignment horizontal="center" vertical="bottom" readingOrder="0"/>
      </dxf>
    </rfmt>
    <rfmt sheetId="9" s="1" sqref="U2" start="0" length="0">
      <dxf>
        <font>
          <sz val="10"/>
          <color auto="1"/>
          <name val="Arial"/>
          <scheme val="none"/>
        </font>
        <alignment vertical="bottom" readingOrder="0"/>
      </dxf>
    </rfmt>
    <rfmt sheetId="9" s="1" sqref="V2" start="0" length="0">
      <dxf>
        <font>
          <sz val="10"/>
          <color auto="1"/>
          <name val="Arial"/>
          <scheme val="none"/>
        </font>
        <alignment vertical="bottom" readingOrder="0"/>
      </dxf>
    </rfmt>
    <rfmt sheetId="9" s="1" sqref="W2" start="0" length="0">
      <dxf>
        <font>
          <sz val="10"/>
          <color auto="1"/>
          <name val="Arial"/>
          <scheme val="none"/>
        </font>
        <alignment vertical="bottom" readingOrder="0"/>
      </dxf>
    </rfmt>
  </rrc>
  <rrc rId="5778"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45</v>
      </nc>
      <ndxf>
        <alignment horizontal="center" wrapText="1" readingOrder="0"/>
      </ndxf>
    </rcc>
    <rcc rId="0" sId="9">
      <nc r="B2" t="inlineStr">
        <is>
          <t>Mobile Phone</t>
        </is>
      </nc>
    </rcc>
    <rcc rId="0" sId="9">
      <nc r="C2">
        <v>21</v>
      </nc>
    </rcc>
    <rcc rId="0" sId="9">
      <nc r="D2" t="inlineStr">
        <is>
          <t>Parent_Mobile_Phone</t>
        </is>
      </nc>
    </rcc>
    <rcc rId="0" sId="9" dxf="1">
      <nc r="E2" t="inlineStr">
        <is>
          <t>Parent mobile telephone</t>
          <phoneticPr fontId="31" type="noConversion"/>
        </is>
      </nc>
      <ndxf>
        <alignment horizontal="left" vertical="bottom" readingOrder="0"/>
      </ndxf>
    </rcc>
    <rcc rId="0" sId="9">
      <nc r="F2" t="inlineStr">
        <is>
          <t>Parent_Contact_equals_Patient_Contact=No and Patient_Age &lt; 18</t>
          <phoneticPr fontId="31" type="noConversion"/>
        </is>
      </nc>
    </rcc>
    <rcc rId="0" sId="9" dxf="1">
      <nc r="G2" t="inlineStr">
        <is>
          <t>Free_text</t>
        </is>
      </nc>
      <ndxf>
        <alignment vertical="bottom" readingOrder="0"/>
      </ndxf>
    </rcc>
    <rcc rId="0" sId="9">
      <nc r="I2">
        <v>20</v>
      </nc>
    </rcc>
    <rcc rId="0" sId="9">
      <nc r="N2">
        <v>35</v>
      </nc>
    </rcc>
    <rcc rId="0" sId="9" dxf="1">
      <nc r="O2" t="inlineStr">
        <is>
          <t>Y</t>
          <phoneticPr fontId="31" type="noConversion"/>
        </is>
      </nc>
      <ndxf>
        <alignment horizontal="center" wrapText="1" readingOrder="0"/>
      </ndxf>
    </rcc>
    <rfmt sheetId="9" sqref="P2" start="0" length="0">
      <dxf>
        <alignment horizontal="center" vertical="bottom" readingOrder="0"/>
      </dxf>
    </rfmt>
    <rfmt sheetId="9" sqref="Q2" start="0" length="0">
      <dxf>
        <alignment horizontal="center" vertical="bottom" readingOrder="0"/>
      </dxf>
    </rfmt>
    <rfmt sheetId="9" s="1" sqref="U2" start="0" length="0">
      <dxf>
        <font>
          <sz val="10"/>
          <color auto="1"/>
          <name val="Arial"/>
          <scheme val="none"/>
        </font>
        <alignment vertical="bottom" readingOrder="0"/>
      </dxf>
    </rfmt>
    <rfmt sheetId="9" s="1" sqref="V2" start="0" length="0">
      <dxf>
        <font>
          <sz val="10"/>
          <color auto="1"/>
          <name val="Arial"/>
          <scheme val="none"/>
        </font>
        <alignment vertical="bottom" readingOrder="0"/>
      </dxf>
    </rfmt>
    <rfmt sheetId="9" s="1" sqref="W2" start="0" length="0">
      <dxf>
        <font>
          <sz val="10"/>
          <color auto="1"/>
          <name val="Arial"/>
          <scheme val="none"/>
        </font>
        <alignment vertical="bottom" readingOrder="0"/>
      </dxf>
    </rfmt>
  </rrc>
  <rrc rId="5779"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46</v>
      </nc>
      <ndxf>
        <alignment horizontal="center" wrapText="1" readingOrder="0"/>
      </ndxf>
    </rcc>
    <rcc rId="0" sId="9">
      <nc r="B2" t="inlineStr">
        <is>
          <t>Work Phone</t>
        </is>
      </nc>
    </rcc>
    <rcc rId="0" sId="9">
      <nc r="C2">
        <v>22</v>
      </nc>
    </rcc>
    <rcc rId="0" sId="9">
      <nc r="D2" t="inlineStr">
        <is>
          <t>Parent_Work_Phone</t>
        </is>
      </nc>
    </rcc>
    <rcc rId="0" sId="9" dxf="1">
      <nc r="E2" t="inlineStr">
        <is>
          <t>Parent work telephone</t>
          <phoneticPr fontId="31" type="noConversion"/>
        </is>
      </nc>
      <ndxf>
        <alignment horizontal="left" vertical="bottom" readingOrder="0"/>
      </ndxf>
    </rcc>
    <rcc rId="0" sId="9">
      <nc r="F2" t="inlineStr">
        <is>
          <t>Parent_Contact_equals_Patient_Contact=No and Patient_Age &lt; 18</t>
          <phoneticPr fontId="31" type="noConversion"/>
        </is>
      </nc>
    </rcc>
    <rcc rId="0" sId="9" dxf="1">
      <nc r="G2" t="inlineStr">
        <is>
          <t>Free_text</t>
        </is>
      </nc>
      <ndxf>
        <alignment vertical="bottom" readingOrder="0"/>
      </ndxf>
    </rcc>
    <rcc rId="0" sId="9">
      <nc r="I2">
        <v>20</v>
      </nc>
    </rcc>
    <rcc rId="0" sId="9">
      <nc r="N2">
        <v>36</v>
      </nc>
    </rcc>
    <rcc rId="0" sId="9" dxf="1">
      <nc r="O2" t="inlineStr">
        <is>
          <t>Y</t>
          <phoneticPr fontId="31" type="noConversion"/>
        </is>
      </nc>
      <ndxf>
        <alignment horizontal="center" wrapText="1" readingOrder="0"/>
      </ndxf>
    </rcc>
    <rfmt sheetId="9" sqref="P2" start="0" length="0">
      <dxf>
        <alignment horizontal="center" vertical="bottom" readingOrder="0"/>
      </dxf>
    </rfmt>
    <rfmt sheetId="9" sqref="Q2" start="0" length="0">
      <dxf>
        <alignment horizontal="center" vertical="bottom" readingOrder="0"/>
      </dxf>
    </rfmt>
    <rfmt sheetId="9" s="1" sqref="U2" start="0" length="0">
      <dxf>
        <font>
          <sz val="10"/>
          <color auto="1"/>
          <name val="Arial"/>
          <scheme val="none"/>
        </font>
        <alignment vertical="bottom" readingOrder="0"/>
      </dxf>
    </rfmt>
    <rfmt sheetId="9" s="1" sqref="V2" start="0" length="0">
      <dxf>
        <font>
          <sz val="10"/>
          <color auto="1"/>
          <name val="Arial"/>
          <scheme val="none"/>
        </font>
        <alignment vertical="bottom" readingOrder="0"/>
      </dxf>
    </rfmt>
    <rfmt sheetId="9" s="1" sqref="W2" start="0" length="0">
      <dxf>
        <font>
          <sz val="10"/>
          <color auto="1"/>
          <name val="Arial"/>
          <scheme val="none"/>
        </font>
        <alignment vertical="bottom" readingOrder="0"/>
      </dxf>
    </rfmt>
  </rrc>
  <rrc rId="5780"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47</v>
      </nc>
      <ndxf>
        <alignment horizontal="center" wrapText="1" readingOrder="0"/>
      </ndxf>
    </rcc>
    <rcc rId="0" sId="9">
      <nc r="B2" t="inlineStr">
        <is>
          <t>Email</t>
        </is>
      </nc>
    </rcc>
    <rcc rId="0" sId="9">
      <nc r="C2">
        <v>23</v>
      </nc>
    </rcc>
    <rcc rId="0" sId="9">
      <nc r="D2" t="inlineStr">
        <is>
          <t>Parent_Email</t>
        </is>
      </nc>
    </rcc>
    <rcc rId="0" sId="9" dxf="1">
      <nc r="E2" t="inlineStr">
        <is>
          <t>Parent E-mail address</t>
          <phoneticPr fontId="31" type="noConversion"/>
        </is>
      </nc>
      <ndxf>
        <alignment horizontal="left" vertical="bottom" readingOrder="0"/>
      </ndxf>
    </rcc>
    <rcc rId="0" sId="9">
      <nc r="F2" t="inlineStr">
        <is>
          <t>Parent_Contact_equals_Patient_Contact=No and Patient_Age &lt; 18</t>
          <phoneticPr fontId="31" type="noConversion"/>
        </is>
      </nc>
    </rcc>
    <rcc rId="0" sId="9" dxf="1">
      <nc r="G2" t="inlineStr">
        <is>
          <t>Free_text</t>
        </is>
      </nc>
      <ndxf>
        <alignment vertical="bottom" readingOrder="0"/>
      </ndxf>
    </rcc>
    <rcc rId="0" sId="9">
      <nc r="I2">
        <v>40</v>
      </nc>
    </rcc>
    <rcc rId="0" sId="9">
      <nc r="N2">
        <v>37</v>
      </nc>
    </rcc>
    <rcc rId="0" sId="9" dxf="1">
      <nc r="O2" t="inlineStr">
        <is>
          <t>Y</t>
          <phoneticPr fontId="31" type="noConversion"/>
        </is>
      </nc>
      <ndxf>
        <alignment horizontal="center" wrapText="1" readingOrder="0"/>
      </ndxf>
    </rcc>
    <rfmt sheetId="9" sqref="P2" start="0" length="0">
      <dxf>
        <alignment horizontal="center" vertical="bottom" readingOrder="0"/>
      </dxf>
    </rfmt>
    <rfmt sheetId="9" sqref="Q2" start="0" length="0">
      <dxf>
        <alignment horizontal="center" vertical="bottom" readingOrder="0"/>
      </dxf>
    </rfmt>
    <rfmt sheetId="9" s="1" sqref="U2" start="0" length="0">
      <dxf>
        <font>
          <sz val="10"/>
          <color auto="1"/>
          <name val="Arial"/>
          <scheme val="none"/>
        </font>
        <alignment vertical="bottom" readingOrder="0"/>
      </dxf>
    </rfmt>
    <rfmt sheetId="9" s="1" sqref="V2" start="0" length="0">
      <dxf>
        <font>
          <sz val="10"/>
          <color auto="1"/>
          <name val="Arial"/>
          <scheme val="none"/>
        </font>
        <alignment vertical="bottom" readingOrder="0"/>
      </dxf>
    </rfmt>
    <rfmt sheetId="9" s="1" sqref="W2" start="0" length="0">
      <dxf>
        <font>
          <sz val="10"/>
          <color auto="1"/>
          <name val="Arial"/>
          <scheme val="none"/>
        </font>
        <alignment vertical="bottom" readingOrder="0"/>
      </dxf>
    </rfmt>
  </rrc>
  <rrc rId="5781"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49</v>
      </nc>
      <ndxf>
        <alignment horizontal="center" wrapText="1" readingOrder="0"/>
      </ndxf>
    </rcc>
    <rcc rId="0" sId="9">
      <nc r="B2" t="inlineStr">
        <is>
          <t>Preferred Contact</t>
        </is>
      </nc>
    </rcc>
    <rcc rId="0" sId="9">
      <nc r="C2">
        <v>25</v>
      </nc>
    </rcc>
    <rcc rId="0" sId="9">
      <nc r="D2" t="inlineStr">
        <is>
          <t>Parent_Preferred_Contact</t>
        </is>
      </nc>
    </rcc>
    <rcc rId="0" sId="9" dxf="1">
      <nc r="E2" t="inlineStr">
        <is>
          <t>Parent's preferred contact method</t>
          <phoneticPr fontId="31" type="noConversion"/>
        </is>
      </nc>
      <ndxf>
        <font>
          <color indexed="8"/>
          <name val="Calibri"/>
          <scheme val="none"/>
        </font>
        <alignment horizontal="left" vertical="bottom" readingOrder="0"/>
      </ndxf>
    </rcc>
    <rcc rId="0" sId="9">
      <nc r="F2" t="inlineStr">
        <is>
          <t>Parent_Contact_equals_Patient_Contact=No and Patient_Age &lt; 18</t>
          <phoneticPr fontId="31" type="noConversion"/>
        </is>
      </nc>
    </rcc>
    <rcc rId="0" sId="9" dxf="1">
      <nc r="G2" t="inlineStr">
        <is>
          <t>OneOption</t>
        </is>
      </nc>
      <ndxf>
        <font>
          <color indexed="8"/>
          <name val="Calibri"/>
          <scheme val="none"/>
        </font>
        <alignment vertical="bottom" readingOrder="0"/>
      </ndxf>
    </rcc>
    <rcc rId="0" sId="9" dxf="1">
      <nc r="H2" t="inlineStr">
        <is>
          <t>Preferred_contact</t>
        </is>
      </nc>
      <ndxf>
        <font>
          <sz val="12"/>
          <color indexed="8"/>
          <name val="Calibri"/>
          <scheme val="none"/>
        </font>
        <alignment vertical="bottom" readingOrder="0"/>
      </ndxf>
    </rcc>
    <rcc rId="0" sId="9">
      <nc r="N2">
        <v>39</v>
      </nc>
    </rcc>
    <rcc rId="0" sId="9" dxf="1">
      <nc r="O2" t="inlineStr">
        <is>
          <t>Y</t>
          <phoneticPr fontId="31" type="noConversion"/>
        </is>
      </nc>
      <ndxf>
        <alignment horizontal="center" wrapText="1" readingOrder="0"/>
      </ndxf>
    </rcc>
    <rfmt sheetId="9" sqref="P2" start="0" length="0">
      <dxf>
        <font>
          <color indexed="8"/>
          <name val="Calibri"/>
          <scheme val="none"/>
        </font>
        <alignment horizontal="center" vertical="bottom" readingOrder="0"/>
      </dxf>
    </rfmt>
    <rfmt sheetId="9" sqref="Q2" start="0" length="0">
      <dxf>
        <font>
          <color indexed="8"/>
          <name val="Calibri"/>
          <scheme val="none"/>
        </font>
        <alignment horizontal="center" vertical="bottom" readingOrder="0"/>
      </dxf>
    </rfmt>
    <rfmt sheetId="9" s="1" sqref="U2" start="0" length="0">
      <dxf>
        <font>
          <sz val="10"/>
          <color auto="1"/>
          <name val="Arial"/>
          <scheme val="none"/>
        </font>
        <alignment vertical="bottom" readingOrder="0"/>
      </dxf>
    </rfmt>
    <rfmt sheetId="9" s="1" sqref="V2" start="0" length="0">
      <dxf>
        <font>
          <sz val="10"/>
          <color auto="1"/>
          <name val="Arial"/>
          <scheme val="none"/>
        </font>
        <alignment vertical="bottom" readingOrder="0"/>
      </dxf>
    </rfmt>
    <rfmt sheetId="9" s="1" sqref="W2" start="0" length="0">
      <dxf>
        <font>
          <sz val="10"/>
          <color auto="1"/>
          <name val="Arial"/>
          <scheme val="none"/>
        </font>
        <alignment vertical="bottom" readingOrder="0"/>
      </dxf>
    </rfmt>
  </rrc>
  <rrc rId="5782"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72</v>
      </nc>
      <ndxf>
        <alignment horizontal="center" wrapText="1" readingOrder="0"/>
      </ndxf>
    </rcc>
    <rcc rId="0" sId="9">
      <nc r="B2" t="inlineStr">
        <is>
          <t>Anesthetist</t>
        </is>
      </nc>
    </rcc>
    <rcc rId="0" sId="9">
      <nc r="C2">
        <v>369</v>
      </nc>
    </rcc>
    <rcc rId="0" sId="9">
      <nc r="D2" t="inlineStr">
        <is>
          <t>Anesthetist</t>
          <phoneticPr fontId="31" type="noConversion"/>
        </is>
      </nc>
    </rcc>
    <rcc rId="0" sId="9" dxf="1">
      <nc r="E2" t="inlineStr">
        <is>
          <t>Who is your anesthetist?</t>
          <phoneticPr fontId="31" type="noConversion"/>
        </is>
      </nc>
      <ndxf>
        <alignment horizontal="left" readingOrder="0"/>
      </ndxf>
    </rcc>
    <rcc rId="0" sId="9">
      <nc r="F2" t="inlineStr">
        <is>
          <t>All</t>
        </is>
      </nc>
    </rcc>
    <rcc rId="0" sId="9">
      <nc r="G2" t="inlineStr">
        <is>
          <t>Lookup_User_Anesthetist</t>
          <phoneticPr fontId="31" type="noConversion"/>
        </is>
      </nc>
    </rcc>
    <rcc rId="0" sId="9">
      <nc r="N2">
        <v>57</v>
      </nc>
    </rcc>
    <rcc rId="0" sId="9" dxf="1">
      <nc r="O2" t="inlineStr">
        <is>
          <t>Y</t>
          <phoneticPr fontId="31" type="noConversion"/>
        </is>
      </nc>
      <ndxf>
        <alignment horizontal="center" wrapText="1" readingOrder="0"/>
      </ndxf>
    </rcc>
    <rfmt sheetId="9" sqref="P2" start="0" length="0">
      <dxf>
        <alignment horizontal="center" readingOrder="0"/>
      </dxf>
    </rfmt>
    <rfmt sheetId="9" s="1" sqref="U2" start="0" length="0">
      <dxf>
        <font>
          <sz val="10"/>
          <color auto="1"/>
          <name val="Arial"/>
          <scheme val="none"/>
        </font>
        <alignment vertical="bottom" readingOrder="0"/>
      </dxf>
    </rfmt>
    <rfmt sheetId="9" s="1" sqref="V2" start="0" length="0">
      <dxf>
        <font>
          <sz val="10"/>
          <color auto="1"/>
          <name val="Arial"/>
          <scheme val="none"/>
        </font>
        <alignment vertical="bottom" readingOrder="0"/>
      </dxf>
    </rfmt>
    <rfmt sheetId="9" s="1" sqref="W2" start="0" length="0">
      <dxf>
        <font>
          <sz val="10"/>
          <color auto="1"/>
          <name val="Arial"/>
          <scheme val="none"/>
        </font>
        <alignment vertical="bottom" readingOrder="0"/>
      </dxf>
    </rfmt>
  </rrc>
  <rrc rId="5783"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74</v>
      </nc>
      <ndxf>
        <alignment horizontal="center" wrapText="1" readingOrder="0"/>
      </ndxf>
    </rcc>
    <rcc rId="0" sId="9">
      <nc r="B2" t="inlineStr">
        <is>
          <t>Referring Surgeon</t>
        </is>
      </nc>
    </rcc>
    <rcc rId="0" sId="9">
      <nc r="C2">
        <v>41</v>
      </nc>
    </rcc>
    <rcc rId="0" sId="9">
      <nc r="D2" t="inlineStr">
        <is>
          <t>Referring_Surgeon</t>
        </is>
      </nc>
    </rcc>
    <rcc rId="0" sId="9" dxf="1">
      <nc r="E2" t="inlineStr">
        <is>
          <t>Who is your surgeon or doctor performing the procedure?</t>
          <phoneticPr fontId="31" type="noConversion"/>
        </is>
      </nc>
      <ndxf>
        <alignment horizontal="left" vertical="bottom" readingOrder="0"/>
      </ndxf>
    </rcc>
    <rcc rId="0" sId="9" dxf="1">
      <nc r="F2" t="inlineStr">
        <is>
          <t>All</t>
        </is>
      </nc>
      <ndxf>
        <alignment vertical="bottom" readingOrder="0"/>
      </ndxf>
    </rcc>
    <rcc rId="0" sId="9" dxf="1">
      <nc r="G2" t="inlineStr">
        <is>
          <t>Free_text</t>
        </is>
      </nc>
      <ndxf>
        <alignment vertical="bottom" readingOrder="0"/>
      </ndxf>
    </rcc>
    <rfmt sheetId="9" sqref="H2" start="0" length="0">
      <dxf>
        <alignment vertical="bottom" readingOrder="0"/>
      </dxf>
    </rfmt>
    <rcc rId="0" sId="9">
      <nc r="I2">
        <v>40</v>
      </nc>
    </rcc>
    <rcc rId="0" sId="9">
      <nc r="N2">
        <v>58</v>
      </nc>
    </rcc>
    <rcc rId="0" sId="9" dxf="1">
      <nc r="O2" t="inlineStr">
        <is>
          <t>Y</t>
          <phoneticPr fontId="31" type="noConversion"/>
        </is>
      </nc>
      <ndxf>
        <alignment horizontal="center" wrapText="1" readingOrder="0"/>
      </ndxf>
    </rcc>
    <rfmt sheetId="9" sqref="P2" start="0" length="0">
      <dxf>
        <alignment horizontal="center" vertical="bottom" readingOrder="0"/>
      </dxf>
    </rfmt>
    <rfmt sheetId="9" s="1" sqref="U2" start="0" length="0">
      <dxf>
        <font>
          <sz val="10"/>
          <color auto="1"/>
          <name val="Arial"/>
          <scheme val="none"/>
        </font>
        <alignment vertical="bottom" readingOrder="0"/>
      </dxf>
    </rfmt>
    <rfmt sheetId="9" s="1" sqref="V2" start="0" length="0">
      <dxf>
        <font>
          <sz val="10"/>
          <color auto="1"/>
          <name val="Arial"/>
          <scheme val="none"/>
        </font>
        <alignment vertical="bottom" readingOrder="0"/>
      </dxf>
    </rfmt>
    <rfmt sheetId="9" s="1" sqref="W2" start="0" length="0">
      <dxf>
        <font>
          <sz val="10"/>
          <color auto="1"/>
          <name val="Arial"/>
          <scheme val="none"/>
        </font>
        <alignment vertical="bottom" readingOrder="0"/>
      </dxf>
    </rfmt>
  </rrc>
  <rrc rId="5784"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79</v>
      </nc>
      <ndxf>
        <alignment horizontal="center" wrapText="1" readingOrder="0"/>
      </ndxf>
    </rcc>
    <rcc rId="0" sId="9">
      <nc r="B2" t="inlineStr">
        <is>
          <t>Procedure planned (patient report)</t>
        </is>
      </nc>
    </rcc>
    <rcc rId="0" sId="9">
      <nc r="C2">
        <v>36</v>
      </nc>
    </rcc>
    <rcc rId="0" sId="9">
      <nc r="D2" t="inlineStr">
        <is>
          <t>Surgical_Procedure_Planned_Patient_Reported</t>
          <phoneticPr fontId="31" type="noConversion"/>
        </is>
      </nc>
    </rcc>
    <rcc rId="0" sId="9" dxf="1">
      <nc r="E2" t="inlineStr">
        <is>
          <t>What operation or procedure are you having?</t>
        </is>
      </nc>
      <ndxf>
        <alignment horizontal="left" vertical="bottom" readingOrder="0"/>
      </ndxf>
    </rcc>
    <rcc rId="0" sId="9" dxf="1">
      <nc r="F2" t="inlineStr">
        <is>
          <t>All</t>
        </is>
      </nc>
      <ndxf>
        <alignment vertical="bottom" readingOrder="0"/>
      </ndxf>
    </rcc>
    <rcc rId="0" sId="9" dxf="1">
      <nc r="G2" t="inlineStr">
        <is>
          <t>Free_text</t>
        </is>
      </nc>
      <ndxf>
        <alignment vertical="bottom" readingOrder="0"/>
      </ndxf>
    </rcc>
    <rcc rId="0" sId="9">
      <nc r="I2">
        <v>50</v>
      </nc>
    </rcc>
    <rcc rId="0" sId="9">
      <nc r="N2">
        <v>62</v>
      </nc>
    </rcc>
    <rcc rId="0" sId="9" dxf="1">
      <nc r="O2" t="inlineStr">
        <is>
          <t>Y</t>
          <phoneticPr fontId="31" type="noConversion"/>
        </is>
      </nc>
      <ndxf>
        <alignment horizontal="center" wrapText="1" readingOrder="0"/>
      </ndxf>
    </rcc>
    <rfmt sheetId="9" sqref="P2" start="0" length="0">
      <dxf>
        <alignment horizontal="center" vertical="bottom" readingOrder="0"/>
      </dxf>
    </rfmt>
  </rrc>
  <rrc rId="5785"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81</v>
      </nc>
      <ndxf>
        <alignment horizontal="center" wrapText="1" readingOrder="0"/>
      </ndxf>
    </rcc>
    <rcc rId="0" sId="9">
      <nc r="B2" t="inlineStr">
        <is>
          <t>Surgical diagnosis (patient report)</t>
        </is>
      </nc>
    </rcc>
    <rcc rId="0" sId="9">
      <nc r="C2">
        <v>39</v>
      </nc>
    </rcc>
    <rcc rId="0" sId="9">
      <nc r="D2" t="inlineStr">
        <is>
          <t>Surgical_Diagnosis_Patient_Reported</t>
          <phoneticPr fontId="31" type="noConversion"/>
        </is>
      </nc>
    </rcc>
    <rcc rId="0" sId="9" dxf="1">
      <nc r="E2" t="inlineStr">
        <is>
          <t>What is the reason for having this procedure or operation?</t>
          <phoneticPr fontId="31" type="noConversion"/>
        </is>
      </nc>
      <ndxf>
        <alignment horizontal="left" vertical="bottom" readingOrder="0"/>
      </ndxf>
    </rcc>
    <rcc rId="0" sId="9" dxf="1">
      <nc r="F2" t="inlineStr">
        <is>
          <t>All</t>
        </is>
      </nc>
      <ndxf>
        <alignment vertical="bottom" readingOrder="0"/>
      </ndxf>
    </rcc>
    <rcc rId="0" sId="9" dxf="1">
      <nc r="G2" t="inlineStr">
        <is>
          <t>Free_text</t>
        </is>
      </nc>
      <ndxf>
        <alignment vertical="bottom" readingOrder="0"/>
      </ndxf>
    </rcc>
    <rcc rId="0" sId="9">
      <nc r="I2">
        <v>50</v>
      </nc>
    </rcc>
    <rcc rId="0" sId="9">
      <nc r="N2">
        <v>65</v>
      </nc>
    </rcc>
    <rcc rId="0" sId="9" dxf="1">
      <nc r="O2" t="inlineStr">
        <is>
          <t>Y</t>
          <phoneticPr fontId="31" type="noConversion"/>
        </is>
      </nc>
      <ndxf>
        <alignment horizontal="center" wrapText="1" readingOrder="0"/>
      </ndxf>
    </rcc>
    <rfmt sheetId="9" sqref="P2" start="0" length="0">
      <dxf>
        <alignment horizontal="center" vertical="bottom" readingOrder="0"/>
      </dxf>
    </rfmt>
  </rrc>
  <rrc rId="5786"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84</v>
      </nc>
      <ndxf>
        <alignment horizontal="center" wrapText="1" readingOrder="0"/>
      </ndxf>
    </rcc>
    <rcc rId="0" sId="9">
      <nc r="B2">
        <v>0</v>
      </nc>
    </rcc>
    <rcc rId="0" sId="9">
      <nc r="C2">
        <v>374</v>
      </nc>
    </rcc>
    <rcc rId="0" sId="9" s="1" dxf="1">
      <nc r="D2" t="inlineStr">
        <is>
          <t>Start_of_health_questions</t>
        </is>
      </nc>
      <ndxf/>
    </rcc>
    <rcc rId="0" sId="9" dxf="1">
      <nc r="E2" t="inlineStr">
        <is>
          <t>&lt;b&gt;The following questions are about your general health.&lt;/b&gt;</t>
          <phoneticPr fontId="31" type="noConversion"/>
        </is>
      </nc>
      <ndxf>
        <alignment horizontal="left" vertical="bottom" readingOrder="0"/>
      </ndxf>
    </rcc>
    <rcc rId="0" sId="9" dxf="1">
      <nc r="F2" t="inlineStr">
        <is>
          <t>All</t>
          <phoneticPr fontId="31" type="noConversion"/>
        </is>
      </nc>
      <ndxf>
        <alignment vertical="bottom" readingOrder="0"/>
      </ndxf>
    </rcc>
    <rcc rId="0" sId="9" dxf="1">
      <nc r="G2" t="inlineStr">
        <is>
          <t>Statement</t>
          <phoneticPr fontId="31" type="noConversion"/>
        </is>
      </nc>
      <ndxf>
        <alignment vertical="bottom" readingOrder="0"/>
      </ndxf>
    </rcc>
    <rcc rId="0" sId="9">
      <nc r="N2">
        <v>68</v>
      </nc>
    </rcc>
    <rcc rId="0" sId="9" dxf="1">
      <nc r="O2" t="inlineStr">
        <is>
          <t>Y</t>
          <phoneticPr fontId="31" type="noConversion"/>
        </is>
      </nc>
      <ndxf>
        <alignment horizontal="center" wrapText="1" readingOrder="0"/>
      </ndxf>
    </rcc>
    <rfmt sheetId="9" sqref="P2" start="0" length="0">
      <dxf>
        <alignment horizontal="center" vertical="bottom" readingOrder="0"/>
      </dxf>
    </rfmt>
  </rrc>
  <rrc rId="5787"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86</v>
      </nc>
      <ndxf>
        <alignment horizontal="center" wrapText="1" readingOrder="0"/>
      </ndxf>
    </rcc>
    <rcc rId="0" sId="9">
      <nc r="B2" t="inlineStr">
        <is>
          <t>Exercise tolerance (METS)</t>
        </is>
      </nc>
    </rcc>
    <rcc rId="0" sId="9">
      <nc r="C2">
        <v>70</v>
      </nc>
    </rcc>
    <rcc rId="0" sId="9">
      <nc r="D2" t="inlineStr">
        <is>
          <t>Exercise_tolerance_METS</t>
        </is>
      </nc>
    </rcc>
    <rcc rId="0" sId="9" dxf="1">
      <nc r="E2" t="inlineStr">
        <is>
          <t>We need to understand how much exercise can you do. Tick all the activites that you can do.</t>
          <phoneticPr fontId="31" type="noConversion"/>
        </is>
      </nc>
      <ndxf>
        <alignment horizontal="left" vertical="bottom" readingOrder="0"/>
      </ndxf>
    </rcc>
    <rcc rId="0" sId="9" dxf="1">
      <nc r="F2" t="inlineStr">
        <is>
          <t>All</t>
        </is>
      </nc>
      <ndxf>
        <font>
          <color indexed="8"/>
          <name val="Calibri"/>
          <scheme val="none"/>
        </font>
        <alignment vertical="bottom" readingOrder="0"/>
      </ndxf>
    </rcc>
    <rcc rId="0" sId="9" dxf="1">
      <nc r="G2" t="inlineStr">
        <is>
          <t>ManyOptions</t>
          <phoneticPr fontId="31" type="noConversion"/>
        </is>
      </nc>
      <ndxf>
        <font>
          <color indexed="8"/>
          <name val="Calibri"/>
          <scheme val="none"/>
        </font>
        <alignment vertical="bottom" readingOrder="0"/>
      </ndxf>
    </rcc>
    <rcc rId="0" sId="9">
      <nc r="H2" t="inlineStr">
        <is>
          <t>Exercise_Tolerance_METS_scale</t>
          <phoneticPr fontId="31" type="noConversion"/>
        </is>
      </nc>
    </rcc>
    <rcc rId="0" sId="9">
      <nc r="N2">
        <v>70</v>
      </nc>
    </rcc>
    <rcc rId="0" sId="9" dxf="1">
      <nc r="O2" t="inlineStr">
        <is>
          <t>Y</t>
          <phoneticPr fontId="31" type="noConversion"/>
        </is>
      </nc>
      <ndxf>
        <alignment horizontal="center" wrapText="1" readingOrder="0"/>
      </ndxf>
    </rcc>
    <rfmt sheetId="9" sqref="P2" start="0" length="0">
      <dxf>
        <font>
          <color indexed="8"/>
          <name val="Calibri"/>
          <scheme val="none"/>
        </font>
        <alignment horizontal="center" vertical="bottom" readingOrder="0"/>
      </dxf>
    </rfmt>
  </rrc>
  <rrc rId="5788"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92</v>
      </nc>
      <ndxf>
        <alignment horizontal="center" wrapText="1" readingOrder="0"/>
      </ndxf>
    </rcc>
    <rcc rId="0" sId="9">
      <nc r="B2" t="inlineStr">
        <is>
          <t>Carer for activities of daily living</t>
        </is>
      </nc>
    </rcc>
    <rcc rId="0" sId="9">
      <nc r="C2">
        <v>385</v>
      </nc>
    </rcc>
    <rcc rId="0" sId="9" dxf="1">
      <nc r="D2" t="inlineStr">
        <is>
          <t>Carer_for_ADLs</t>
          <phoneticPr fontId="31" type="noConversion"/>
        </is>
      </nc>
      <ndxf>
        <alignment vertical="bottom" readingOrder="0"/>
      </ndxf>
    </rcc>
    <rcc rId="0" sId="9" dxf="1">
      <nc r="E2" t="inlineStr">
        <is>
          <t>Do you have a carer that helps you with activities like eating and washing?</t>
          <phoneticPr fontId="31" type="noConversion"/>
        </is>
      </nc>
      <ndxf>
        <alignment horizontal="left" vertical="bottom" readingOrder="0"/>
      </ndxf>
    </rcc>
    <rcc rId="0" sId="9" dxf="1">
      <nc r="F2" t="inlineStr">
        <is>
          <t>All</t>
        </is>
      </nc>
      <ndxf>
        <alignment vertical="bottom" readingOrder="0"/>
      </ndxf>
    </rcc>
    <rcc rId="0" sId="9" dxf="1">
      <nc r="G2" t="inlineStr">
        <is>
          <t>OneOption</t>
        </is>
      </nc>
      <ndxf>
        <alignment vertical="bottom" readingOrder="0"/>
      </ndxf>
    </rcc>
    <rcc rId="0" sId="9" dxf="1">
      <nc r="H2" t="inlineStr">
        <is>
          <t>Y_N</t>
          <phoneticPr fontId="31" type="noConversion"/>
        </is>
      </nc>
      <ndxf>
        <alignment vertical="bottom" readingOrder="0"/>
      </ndxf>
    </rcc>
    <rcc rId="0" sId="9">
      <nc r="N2">
        <v>72</v>
      </nc>
    </rcc>
    <rcc rId="0" sId="9" dxf="1">
      <nc r="O2" t="inlineStr">
        <is>
          <t>Y</t>
          <phoneticPr fontId="31" type="noConversion"/>
        </is>
      </nc>
      <ndxf>
        <alignment horizontal="center" wrapText="1" readingOrder="0"/>
      </ndxf>
    </rcc>
    <rfmt sheetId="9" sqref="P2" start="0" length="0">
      <dxf>
        <alignment horizontal="center" vertical="bottom" readingOrder="0"/>
      </dxf>
    </rfmt>
  </rrc>
  <rrc rId="5789"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97</v>
      </nc>
      <ndxf>
        <alignment horizontal="center" wrapText="1" readingOrder="0"/>
      </ndxf>
    </rcc>
    <rcc rId="0" sId="9">
      <nc r="B2" t="inlineStr">
        <is>
          <t>Previous surgery</t>
        </is>
      </nc>
    </rcc>
    <rcc rId="0" sId="9">
      <nc r="C2">
        <v>74</v>
      </nc>
    </rcc>
    <rcc rId="0" sId="9">
      <nc r="D2" t="inlineStr">
        <is>
          <t>Surgery_Previous</t>
        </is>
      </nc>
    </rcc>
    <rcc rId="0" sId="9" dxf="1">
      <nc r="E2" t="inlineStr">
        <is>
          <t>Have you had surgery before?</t>
        </is>
      </nc>
      <ndxf>
        <alignment horizontal="left" vertical="bottom" readingOrder="0"/>
      </ndxf>
    </rcc>
    <rcc rId="0" sId="9" dxf="1">
      <nc r="F2" t="inlineStr">
        <is>
          <t>All</t>
        </is>
      </nc>
      <ndxf>
        <alignment vertical="bottom" readingOrder="0"/>
      </ndxf>
    </rcc>
    <rcc rId="0" sId="9" dxf="1">
      <nc r="G2" t="inlineStr">
        <is>
          <t>OneOption</t>
        </is>
      </nc>
      <ndxf>
        <alignment vertical="bottom" readingOrder="0"/>
      </ndxf>
    </rcc>
    <rcc rId="0" sId="9" dxf="1">
      <nc r="H2" t="inlineStr">
        <is>
          <t>Y_N</t>
          <phoneticPr fontId="31" type="noConversion"/>
        </is>
      </nc>
      <ndxf>
        <alignment vertical="bottom" readingOrder="0"/>
      </ndxf>
    </rcc>
    <rcc rId="0" sId="9">
      <nc r="N2">
        <v>74</v>
      </nc>
    </rcc>
    <rcc rId="0" sId="9" dxf="1">
      <nc r="O2" t="inlineStr">
        <is>
          <t>Y</t>
          <phoneticPr fontId="31" type="noConversion"/>
        </is>
      </nc>
      <ndxf>
        <alignment horizontal="center" wrapText="1" readingOrder="0"/>
      </ndxf>
    </rcc>
    <rfmt sheetId="9" sqref="P2" start="0" length="0">
      <dxf>
        <alignment horizontal="center" vertical="bottom" readingOrder="0"/>
      </dxf>
    </rfmt>
  </rrc>
  <rrc rId="5790"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99</v>
      </nc>
      <ndxf>
        <alignment horizontal="center" wrapText="1" readingOrder="0"/>
      </ndxf>
    </rcc>
    <rcc rId="0" sId="9">
      <nc r="B2" t="inlineStr">
        <is>
          <t>Previous surgery list</t>
        </is>
      </nc>
    </rcc>
    <rcc rId="0" sId="9">
      <nc r="C2">
        <v>76</v>
      </nc>
    </rcc>
    <rcc rId="0" sId="9">
      <nc r="D2" t="inlineStr">
        <is>
          <t>Surgery_Previous_List</t>
        </is>
      </nc>
    </rcc>
    <rcc rId="0" sId="9" dxf="1">
      <nc r="E2" t="inlineStr">
        <is>
          <t>What operations have you had?</t>
        </is>
      </nc>
      <ndxf>
        <alignment horizontal="left" vertical="bottom" readingOrder="0"/>
      </ndxf>
    </rcc>
    <rcc rId="0" sId="9">
      <nc r="F2" t="inlineStr">
        <is>
          <t>Surgery_Previous = Yes</t>
        </is>
      </nc>
    </rcc>
    <rcc rId="0" sId="9" dxf="1">
      <nc r="G2" t="inlineStr">
        <is>
          <t>Text_box</t>
        </is>
      </nc>
      <ndxf>
        <alignment vertical="bottom" readingOrder="0"/>
      </ndxf>
    </rcc>
    <rcc rId="0" sId="9" dxf="1">
      <nc r="I2">
        <v>65535</v>
      </nc>
      <ndxf>
        <alignment vertical="bottom" readingOrder="0"/>
      </ndxf>
    </rcc>
    <rcc rId="0" sId="9">
      <nc r="N2">
        <v>75</v>
      </nc>
    </rcc>
    <rcc rId="0" sId="9" dxf="1">
      <nc r="O2" t="inlineStr">
        <is>
          <t>Y</t>
          <phoneticPr fontId="31" type="noConversion"/>
        </is>
      </nc>
      <ndxf>
        <alignment horizontal="center" wrapText="1" readingOrder="0"/>
      </ndxf>
    </rcc>
    <rfmt sheetId="9" sqref="P2" start="0" length="0">
      <dxf>
        <alignment horizontal="center" vertical="bottom" readingOrder="0"/>
      </dxf>
    </rfmt>
  </rrc>
  <rrc rId="5791"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101</v>
      </nc>
      <ndxf>
        <alignment horizontal="center" wrapText="1" readingOrder="0"/>
      </ndxf>
    </rcc>
    <rcc rId="0" sId="9">
      <nc r="B2" t="inlineStr">
        <is>
          <t>Previous anesthetic complications</t>
        </is>
      </nc>
    </rcc>
    <rcc rId="0" sId="9">
      <nc r="C2">
        <v>78</v>
      </nc>
    </rcc>
    <rcc rId="0" sId="9">
      <nc r="D2" t="inlineStr">
        <is>
          <t>Anesthetic_Complications_Previous</t>
        </is>
      </nc>
    </rcc>
    <rcc rId="0" sId="9" dxf="1">
      <nc r="E2" t="inlineStr">
        <is>
          <t>Have you had any problems or concerns with your previous anesthetics?</t>
          <phoneticPr fontId="31" type="noConversion"/>
        </is>
      </nc>
      <ndxf>
        <alignment horizontal="left" vertical="bottom" readingOrder="0"/>
      </ndxf>
    </rcc>
    <rcc rId="0" sId="9">
      <nc r="F2" t="inlineStr">
        <is>
          <t>Surgery_Previous = Yes</t>
        </is>
      </nc>
    </rcc>
    <rcc rId="0" sId="9" dxf="1">
      <nc r="G2" t="inlineStr">
        <is>
          <t>OneOption</t>
        </is>
      </nc>
      <ndxf>
        <alignment vertical="bottom" readingOrder="0"/>
      </ndxf>
    </rcc>
    <rcc rId="0" sId="9" dxf="1">
      <nc r="H2" t="inlineStr">
        <is>
          <t>Y_N</t>
          <phoneticPr fontId="31" type="noConversion"/>
        </is>
      </nc>
      <ndxf>
        <alignment vertical="bottom" readingOrder="0"/>
      </ndxf>
    </rcc>
    <rcc rId="0" sId="9">
      <nc r="J2" t="inlineStr">
        <is>
          <t>Y</t>
        </is>
      </nc>
    </rcc>
    <rcc rId="0" sId="9">
      <nc r="K2" t="inlineStr">
        <is>
          <t>Yes</t>
        </is>
      </nc>
    </rcc>
    <rcc rId="0" sId="9">
      <nc r="N2">
        <v>76</v>
      </nc>
    </rcc>
    <rcc rId="0" sId="9" dxf="1">
      <nc r="O2" t="inlineStr">
        <is>
          <t>Y</t>
          <phoneticPr fontId="31" type="noConversion"/>
        </is>
      </nc>
      <ndxf>
        <alignment horizontal="center" wrapText="1" readingOrder="0"/>
      </ndxf>
    </rcc>
    <rfmt sheetId="9" sqref="P2" start="0" length="0">
      <dxf>
        <alignment horizontal="center" vertical="bottom" readingOrder="0"/>
      </dxf>
    </rfmt>
  </rrc>
  <rrc rId="5792"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103</v>
      </nc>
      <ndxf>
        <alignment horizontal="center" wrapText="1" readingOrder="0"/>
      </ndxf>
    </rcc>
    <rcc rId="0" sId="9">
      <nc r="B2" t="inlineStr">
        <is>
          <t>Family history of anesthesia complications</t>
        </is>
      </nc>
    </rcc>
    <rcc rId="0" sId="9">
      <nc r="C2">
        <v>80</v>
      </nc>
    </rcc>
    <rcc rId="0" sId="9">
      <nc r="D2" t="inlineStr">
        <is>
          <t>Anesthetic_Complications_Family_History</t>
        </is>
      </nc>
    </rcc>
    <rcc rId="0" sId="9" dxf="1">
      <nc r="E2" t="inlineStr">
        <is>
          <t>Have any of your relatives had problems with anesthetics?</t>
        </is>
      </nc>
      <ndxf>
        <alignment horizontal="left" vertical="bottom" readingOrder="0"/>
      </ndxf>
    </rcc>
    <rcc rId="0" sId="9" dxf="1">
      <nc r="F2" t="inlineStr">
        <is>
          <t>All</t>
        </is>
      </nc>
      <ndxf>
        <alignment vertical="bottom" readingOrder="0"/>
      </ndxf>
    </rcc>
    <rcc rId="0" sId="9" dxf="1">
      <nc r="G2" t="inlineStr">
        <is>
          <t>OneOption</t>
        </is>
      </nc>
      <ndxf>
        <alignment vertical="bottom" readingOrder="0"/>
      </ndxf>
    </rcc>
    <rcc rId="0" sId="9" dxf="1">
      <nc r="H2" t="inlineStr">
        <is>
          <t>Y_N_U_Patient</t>
        </is>
      </nc>
      <ndxf>
        <alignment vertical="bottom" readingOrder="0"/>
      </ndxf>
    </rcc>
    <rcc rId="0" sId="9" dxf="1">
      <nc r="J2" t="inlineStr">
        <is>
          <t>Y</t>
        </is>
      </nc>
      <ndxf>
        <alignment vertical="bottom" readingOrder="0"/>
      </ndxf>
    </rcc>
    <rcc rId="0" sId="9" dxf="1">
      <nc r="K2" t="inlineStr">
        <is>
          <t>Yes</t>
        </is>
      </nc>
      <ndxf>
        <alignment vertical="bottom" readingOrder="0"/>
      </ndxf>
    </rcc>
    <rfmt sheetId="9" sqref="L2" start="0" length="0">
      <dxf>
        <alignment vertical="bottom" readingOrder="0"/>
      </dxf>
    </rfmt>
    <rfmt sheetId="9" sqref="M2" start="0" length="0">
      <dxf>
        <alignment vertical="bottom" readingOrder="0"/>
      </dxf>
    </rfmt>
    <rcc rId="0" sId="9">
      <nc r="N2">
        <v>77</v>
      </nc>
    </rcc>
    <rcc rId="0" sId="9" dxf="1">
      <nc r="O2" t="inlineStr">
        <is>
          <t>Y</t>
          <phoneticPr fontId="31" type="noConversion"/>
        </is>
      </nc>
      <ndxf>
        <alignment horizontal="center" wrapText="1" readingOrder="0"/>
      </ndxf>
    </rcc>
    <rfmt sheetId="9" sqref="P2" start="0" length="0">
      <dxf>
        <alignment horizontal="center" vertical="bottom" readingOrder="0"/>
      </dxf>
    </rfmt>
  </rrc>
  <rrc rId="5793"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105</v>
      </nc>
      <ndxf>
        <alignment horizontal="center" wrapText="1" readingOrder="0"/>
      </ndxf>
    </rcc>
    <rcc rId="0" sId="9">
      <nc r="B2" t="inlineStr">
        <is>
          <t>Previous PONV</t>
        </is>
      </nc>
    </rcc>
    <rcc rId="0" sId="9">
      <nc r="C2">
        <v>82</v>
      </nc>
    </rcc>
    <rcc rId="0" sId="9">
      <nc r="D2" t="inlineStr">
        <is>
          <t>PONV_Previous</t>
        </is>
      </nc>
    </rcc>
    <rcc rId="0" sId="9" dxf="1">
      <nc r="E2" t="inlineStr">
        <is>
          <t>Have you had nausea or vomiting after anesthesia?</t>
        </is>
      </nc>
      <ndxf>
        <alignment horizontal="left" vertical="bottom" readingOrder="0"/>
      </ndxf>
    </rcc>
    <rcc rId="0" sId="9">
      <nc r="F2" t="inlineStr">
        <is>
          <t>Surgery_Previous = Yes</t>
        </is>
      </nc>
    </rcc>
    <rcc rId="0" sId="9" dxf="1">
      <nc r="G2" t="inlineStr">
        <is>
          <t>OneOption</t>
        </is>
      </nc>
      <ndxf>
        <alignment vertical="bottom" readingOrder="0"/>
      </ndxf>
    </rcc>
    <rcc rId="0" sId="9" dxf="1">
      <nc r="H2" t="inlineStr">
        <is>
          <t>Y_N</t>
          <phoneticPr fontId="31" type="noConversion"/>
        </is>
      </nc>
      <ndxf>
        <alignment vertical="bottom" readingOrder="0"/>
      </ndxf>
    </rcc>
    <rcc rId="0" sId="9">
      <nc r="N2">
        <v>78</v>
      </nc>
    </rcc>
    <rcc rId="0" sId="9" dxf="1">
      <nc r="O2" t="inlineStr">
        <is>
          <t>Y</t>
          <phoneticPr fontId="31" type="noConversion"/>
        </is>
      </nc>
      <ndxf>
        <alignment horizontal="center" wrapText="1" readingOrder="0"/>
      </ndxf>
    </rcc>
    <rfmt sheetId="9" sqref="P2" start="0" length="0">
      <dxf>
        <alignment horizontal="center" vertical="bottom" readingOrder="0"/>
      </dxf>
    </rfmt>
  </rrc>
  <rrc rId="5794"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109</v>
      </nc>
      <ndxf>
        <alignment horizontal="center" wrapText="1" readingOrder="0"/>
      </ndxf>
    </rcc>
    <rcc rId="0" sId="9">
      <nc r="B2" t="inlineStr">
        <is>
          <t>Medication</t>
        </is>
      </nc>
    </rcc>
    <rcc rId="0" sId="9">
      <nc r="C2">
        <v>106</v>
      </nc>
    </rcc>
    <rcc rId="0" sId="9" dxf="1">
      <nc r="D2" t="inlineStr">
        <is>
          <t>Medication</t>
        </is>
      </nc>
      <ndxf>
        <alignment vertical="bottom" readingOrder="0"/>
      </ndxf>
    </rcc>
    <rcc rId="0" sId="9" dxf="1">
      <nc r="E2" t="inlineStr">
        <is>
          <t>Do you take any medicines (including tablets, inhalers, patches or creams)?</t>
          <phoneticPr fontId="31" type="noConversion"/>
        </is>
      </nc>
      <ndxf>
        <alignment horizontal="left" vertical="bottom" readingOrder="0"/>
      </ndxf>
    </rcc>
    <rcc rId="0" sId="9" dxf="1">
      <nc r="F2" t="inlineStr">
        <is>
          <t>All</t>
        </is>
      </nc>
      <ndxf>
        <alignment vertical="bottom" readingOrder="0"/>
      </ndxf>
    </rcc>
    <rcc rId="0" sId="9" dxf="1">
      <nc r="G2" t="inlineStr">
        <is>
          <t>OneOption</t>
        </is>
      </nc>
      <ndxf>
        <alignment vertical="bottom" readingOrder="0"/>
      </ndxf>
    </rcc>
    <rcc rId="0" sId="9" dxf="1">
      <nc r="H2" t="inlineStr">
        <is>
          <t>Y_N</t>
          <phoneticPr fontId="31" type="noConversion"/>
        </is>
      </nc>
      <ndxf>
        <alignment vertical="bottom" readingOrder="0"/>
      </ndxf>
    </rcc>
    <rcc rId="0" sId="9">
      <nc r="N2">
        <v>79</v>
      </nc>
    </rcc>
    <rcc rId="0" sId="9" dxf="1">
      <nc r="O2" t="inlineStr">
        <is>
          <t>Y</t>
          <phoneticPr fontId="31" type="noConversion"/>
        </is>
      </nc>
      <ndxf>
        <alignment horizontal="center" wrapText="1" readingOrder="0"/>
      </ndxf>
    </rcc>
    <rfmt sheetId="9" sqref="P2" start="0" length="0">
      <dxf>
        <alignment horizontal="center" vertical="bottom" readingOrder="0"/>
      </dxf>
    </rfmt>
  </rrc>
  <rrc rId="5795"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111</v>
      </nc>
      <ndxf>
        <alignment horizontal="center" wrapText="1" readingOrder="0"/>
      </ndxf>
    </rcc>
    <rcc rId="0" sId="9">
      <nc r="B2" t="inlineStr">
        <is>
          <t>Current medication</t>
        </is>
      </nc>
    </rcc>
    <rcc rId="0" sId="9">
      <nc r="C2">
        <v>108</v>
      </nc>
    </rcc>
    <rcc rId="0" sId="9">
      <nc r="D2" t="inlineStr">
        <is>
          <t>Medication_List_Current</t>
        </is>
      </nc>
    </rcc>
    <rcc rId="0" sId="9" dxf="1">
      <nc r="E2" t="inlineStr">
        <is>
          <t>Please list all medicines, including dose and frequency.</t>
          <phoneticPr fontId="31" type="noConversion"/>
        </is>
      </nc>
      <ndxf>
        <alignment horizontal="left" vertical="bottom" readingOrder="0"/>
      </ndxf>
    </rcc>
    <rcc rId="0" sId="9" dxf="1">
      <nc r="F2" t="inlineStr">
        <is>
          <t>Medication = Yes</t>
        </is>
      </nc>
      <ndxf>
        <alignment vertical="bottom" readingOrder="0"/>
      </ndxf>
    </rcc>
    <rcc rId="0" sId="9" dxf="1">
      <nc r="G2" t="inlineStr">
        <is>
          <t>Text_box</t>
        </is>
      </nc>
      <ndxf>
        <alignment vertical="bottom" readingOrder="0"/>
      </ndxf>
    </rcc>
    <rcc rId="0" sId="9" dxf="1">
      <nc r="I2">
        <v>65536</v>
      </nc>
      <ndxf>
        <alignment vertical="bottom" readingOrder="0"/>
      </ndxf>
    </rcc>
    <rcc rId="0" sId="9">
      <nc r="N2">
        <v>80</v>
      </nc>
    </rcc>
    <rcc rId="0" sId="9" dxf="1">
      <nc r="O2" t="inlineStr">
        <is>
          <t>Y</t>
          <phoneticPr fontId="31" type="noConversion"/>
        </is>
      </nc>
      <ndxf>
        <alignment horizontal="center" wrapText="1" readingOrder="0"/>
      </ndxf>
    </rcc>
    <rfmt sheetId="9" sqref="P2" start="0" length="0">
      <dxf>
        <alignment horizontal="center" vertical="bottom" readingOrder="0"/>
      </dxf>
    </rfmt>
  </rrc>
  <rrc rId="5796"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113</v>
      </nc>
      <ndxf>
        <alignment horizontal="center" wrapText="1" readingOrder="0"/>
      </ndxf>
    </rcc>
    <rcc rId="0" sId="9">
      <nc r="B2" t="inlineStr">
        <is>
          <t>Allergies</t>
        </is>
      </nc>
    </rcc>
    <rcc rId="0" sId="9">
      <nc r="C2">
        <v>110</v>
      </nc>
    </rcc>
    <rcc rId="0" sId="9" dxf="1">
      <nc r="D2" t="inlineStr">
        <is>
          <t>Allergies</t>
        </is>
      </nc>
      <ndxf>
        <alignment vertical="bottom" readingOrder="0"/>
      </ndxf>
    </rcc>
    <rcc rId="0" sId="9" dxf="1">
      <nc r="E2" t="inlineStr">
        <is>
          <t>Do you have any allergies (including medicines, latex rubber, tapes or food)?</t>
          <phoneticPr fontId="31" type="noConversion"/>
        </is>
      </nc>
      <ndxf>
        <alignment horizontal="left" vertical="bottom" readingOrder="0"/>
      </ndxf>
    </rcc>
    <rcc rId="0" sId="9" dxf="1">
      <nc r="F2" t="inlineStr">
        <is>
          <t>All</t>
        </is>
      </nc>
      <ndxf>
        <alignment vertical="bottom" readingOrder="0"/>
      </ndxf>
    </rcc>
    <rcc rId="0" sId="9" dxf="1">
      <nc r="G2" t="inlineStr">
        <is>
          <t>OneOption</t>
        </is>
      </nc>
      <ndxf>
        <alignment vertical="bottom" readingOrder="0"/>
      </ndxf>
    </rcc>
    <rcc rId="0" sId="9" dxf="1">
      <nc r="H2" t="inlineStr">
        <is>
          <t>Y_N</t>
          <phoneticPr fontId="31" type="noConversion"/>
        </is>
      </nc>
      <ndxf>
        <alignment vertical="bottom" readingOrder="0"/>
      </ndxf>
    </rcc>
    <rfmt sheetId="9" sqref="J2" start="0" length="0">
      <dxf>
        <alignment vertical="bottom" readingOrder="0"/>
      </dxf>
    </rfmt>
    <rfmt sheetId="9" sqref="K2" start="0" length="0">
      <dxf>
        <alignment vertical="bottom" readingOrder="0"/>
      </dxf>
    </rfmt>
    <rfmt sheetId="9" sqref="L2" start="0" length="0">
      <dxf>
        <alignment vertical="bottom" readingOrder="0"/>
      </dxf>
    </rfmt>
    <rfmt sheetId="9" sqref="M2" start="0" length="0">
      <dxf>
        <alignment vertical="bottom" readingOrder="0"/>
      </dxf>
    </rfmt>
    <rcc rId="0" sId="9">
      <nc r="N2">
        <v>93</v>
      </nc>
    </rcc>
    <rcc rId="0" sId="9" dxf="1">
      <nc r="O2" t="inlineStr">
        <is>
          <t>Y</t>
          <phoneticPr fontId="31" type="noConversion"/>
        </is>
      </nc>
      <ndxf>
        <alignment horizontal="center" wrapText="1" readingOrder="0"/>
      </ndxf>
    </rcc>
    <rfmt sheetId="9" sqref="P2" start="0" length="0">
      <dxf>
        <alignment horizontal="center" vertical="bottom" readingOrder="0"/>
      </dxf>
    </rfmt>
  </rrc>
  <rrc rId="5797"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115</v>
      </nc>
      <ndxf>
        <alignment horizontal="center" wrapText="1" readingOrder="0"/>
      </ndxf>
    </rcc>
    <rcc rId="0" sId="9">
      <nc r="B2" t="inlineStr">
        <is>
          <t>Allergy to (and reaction)</t>
        </is>
      </nc>
    </rcc>
    <rcc rId="0" sId="9">
      <nc r="C2">
        <v>112</v>
      </nc>
    </rcc>
    <rcc rId="0" sId="9">
      <nc r="D2" t="inlineStr">
        <is>
          <t>Allergy_cause_reaction</t>
        </is>
      </nc>
    </rcc>
    <rcc rId="0" sId="9" dxf="1">
      <nc r="E2" t="inlineStr">
        <is>
          <t>What are you allergic to?  What happens when you have it?</t>
        </is>
      </nc>
      <ndxf>
        <alignment horizontal="left" vertical="bottom" readingOrder="0"/>
      </ndxf>
    </rcc>
    <rcc rId="0" sId="9" dxf="1">
      <nc r="F2" t="inlineStr">
        <is>
          <t>Allergies = Yes</t>
        </is>
      </nc>
      <ndxf>
        <alignment vertical="bottom" readingOrder="0"/>
      </ndxf>
    </rcc>
    <rcc rId="0" sId="9" dxf="1">
      <nc r="G2" t="inlineStr">
        <is>
          <t>Text_box</t>
        </is>
      </nc>
      <ndxf>
        <alignment vertical="bottom" readingOrder="0"/>
      </ndxf>
    </rcc>
    <rcc rId="0" sId="9" dxf="1">
      <nc r="I2">
        <v>65535</v>
      </nc>
      <ndxf>
        <alignment vertical="bottom" readingOrder="0"/>
      </ndxf>
    </rcc>
    <rcc rId="0" sId="9">
      <nc r="N2">
        <v>94</v>
      </nc>
    </rcc>
    <rcc rId="0" sId="9" dxf="1">
      <nc r="O2" t="inlineStr">
        <is>
          <t>Y</t>
          <phoneticPr fontId="31" type="noConversion"/>
        </is>
      </nc>
      <ndxf>
        <alignment horizontal="center" wrapText="1" readingOrder="0"/>
      </ndxf>
    </rcc>
    <rfmt sheetId="9" sqref="P2" start="0" length="0">
      <dxf>
        <alignment horizontal="center" vertical="bottom" readingOrder="0"/>
      </dxf>
    </rfmt>
  </rrc>
  <rrc rId="5798"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118</v>
      </nc>
      <ndxf>
        <alignment horizontal="center" wrapText="1" readingOrder="0"/>
      </ndxf>
    </rcc>
    <rcc rId="0" sId="9">
      <nc r="B2" t="inlineStr">
        <is>
          <t>Side effects</t>
        </is>
      </nc>
    </rcc>
    <rcc rId="0" sId="9">
      <nc r="C2">
        <v>115</v>
      </nc>
    </rcc>
    <rcc rId="0" sId="9">
      <nc r="D2" t="inlineStr">
        <is>
          <t>Drug_side_effects</t>
        </is>
      </nc>
    </rcc>
    <rcc rId="0" sId="9" dxf="1">
      <nc r="E2" t="inlineStr">
        <is>
          <t>Are there medicines you can't take because of side effects?</t>
        </is>
      </nc>
      <ndxf>
        <alignment horizontal="left" vertical="bottom" readingOrder="0"/>
      </ndxf>
    </rcc>
    <rcc rId="0" sId="9" dxf="1">
      <nc r="F2" t="inlineStr">
        <is>
          <t>All</t>
        </is>
      </nc>
      <ndxf>
        <alignment vertical="bottom" readingOrder="0"/>
      </ndxf>
    </rcc>
    <rcc rId="0" sId="9" dxf="1">
      <nc r="G2" t="inlineStr">
        <is>
          <t>OneOption</t>
        </is>
      </nc>
      <ndxf>
        <alignment vertical="bottom" readingOrder="0"/>
      </ndxf>
    </rcc>
    <rcc rId="0" sId="9" dxf="1">
      <nc r="H2" t="inlineStr">
        <is>
          <t>Y_N_U_Patient</t>
        </is>
      </nc>
      <ndxf>
        <alignment vertical="bottom" readingOrder="0"/>
      </ndxf>
    </rcc>
    <rcc rId="0" sId="9">
      <nc r="J2" t="inlineStr">
        <is>
          <t>Y</t>
        </is>
      </nc>
    </rcc>
    <rcc rId="0" sId="9">
      <nc r="K2" t="inlineStr">
        <is>
          <t>Yes</t>
        </is>
      </nc>
    </rcc>
    <rcc rId="0" sId="9">
      <nc r="N2">
        <v>97</v>
      </nc>
    </rcc>
    <rcc rId="0" sId="9" dxf="1">
      <nc r="O2" t="inlineStr">
        <is>
          <t>Y</t>
          <phoneticPr fontId="31" type="noConversion"/>
        </is>
      </nc>
      <ndxf>
        <alignment horizontal="center" wrapText="1" readingOrder="0"/>
      </ndxf>
    </rcc>
    <rfmt sheetId="9" sqref="P2" start="0" length="0">
      <dxf>
        <alignment horizontal="center" vertical="bottom" readingOrder="0"/>
      </dxf>
    </rfmt>
  </rrc>
  <rrc rId="5799"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120</v>
      </nc>
      <ndxf>
        <alignment horizontal="center" wrapText="1" readingOrder="0"/>
      </ndxf>
    </rcc>
    <rcc rId="0" sId="9">
      <nc r="B2" t="inlineStr">
        <is>
          <t>Height(cm) patient report</t>
        </is>
      </nc>
    </rcc>
    <rcc rId="0" sId="9">
      <nc r="C2">
        <v>45</v>
      </nc>
    </rcc>
    <rcc rId="0" sId="9">
      <nc r="D2" t="inlineStr">
        <is>
          <t>Height_patient_report_cm</t>
        </is>
      </nc>
    </rcc>
    <rcc rId="0" sId="9" dxf="1">
      <nc r="E2" t="inlineStr">
        <is>
          <t>How tall are you (in centimeters)?</t>
        </is>
      </nc>
      <ndxf>
        <alignment horizontal="left" vertical="bottom" readingOrder="0"/>
      </ndxf>
    </rcc>
    <rcc rId="0" sId="9" dxf="1">
      <nc r="F2" t="inlineStr">
        <is>
          <t>All</t>
        </is>
      </nc>
      <ndxf>
        <alignment vertical="bottom" readingOrder="0"/>
      </ndxf>
    </rcc>
    <rcc rId="0" sId="9" dxf="1">
      <nc r="G2" t="inlineStr">
        <is>
          <t>Number</t>
        </is>
      </nc>
      <ndxf>
        <alignment vertical="bottom" readingOrder="0"/>
      </ndxf>
    </rcc>
    <rcc rId="0" sId="9">
      <nc r="N2">
        <v>98</v>
      </nc>
    </rcc>
    <rcc rId="0" sId="9" dxf="1">
      <nc r="O2" t="inlineStr">
        <is>
          <t>Y</t>
          <phoneticPr fontId="31" type="noConversion"/>
        </is>
      </nc>
      <ndxf>
        <alignment horizontal="center" wrapText="1" readingOrder="0"/>
      </ndxf>
    </rcc>
    <rfmt sheetId="9" sqref="P2" start="0" length="0">
      <dxf>
        <alignment horizontal="center" vertical="bottom" readingOrder="0"/>
      </dxf>
    </rfmt>
  </rrc>
  <rrc rId="5800"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122</v>
      </nc>
      <ndxf>
        <alignment horizontal="center" wrapText="1" readingOrder="0"/>
      </ndxf>
    </rcc>
    <rcc rId="0" sId="9">
      <nc r="B2" t="inlineStr">
        <is>
          <t>Weight(kg) patient report</t>
        </is>
      </nc>
    </rcc>
    <rcc rId="0" sId="9">
      <nc r="C2">
        <v>47</v>
      </nc>
    </rcc>
    <rcc rId="0" sId="9">
      <nc r="D2" t="inlineStr">
        <is>
          <t>Weight_patient_report_kg</t>
        </is>
      </nc>
    </rcc>
    <rcc rId="0" sId="9" dxf="1">
      <nc r="E2" t="inlineStr">
        <is>
          <t>How much do you weigh (in kilograms)?</t>
        </is>
      </nc>
      <ndxf>
        <alignment horizontal="left" vertical="bottom" readingOrder="0"/>
      </ndxf>
    </rcc>
    <rcc rId="0" sId="9" dxf="1">
      <nc r="F2" t="inlineStr">
        <is>
          <t>All</t>
        </is>
      </nc>
      <ndxf>
        <alignment vertical="bottom" readingOrder="0"/>
      </ndxf>
    </rcc>
    <rcc rId="0" sId="9" dxf="1">
      <nc r="G2" t="inlineStr">
        <is>
          <t>Number</t>
        </is>
      </nc>
      <ndxf>
        <alignment vertical="bottom" readingOrder="0"/>
      </ndxf>
    </rcc>
    <rcc rId="0" sId="9">
      <nc r="N2">
        <v>99</v>
      </nc>
    </rcc>
    <rcc rId="0" sId="9" dxf="1">
      <nc r="O2" t="inlineStr">
        <is>
          <t>Y</t>
          <phoneticPr fontId="31" type="noConversion"/>
        </is>
      </nc>
      <ndxf>
        <alignment horizontal="center" wrapText="1" readingOrder="0"/>
      </ndxf>
    </rcc>
    <rfmt sheetId="9" sqref="P2" start="0" length="0">
      <dxf>
        <alignment horizontal="center" vertical="bottom" readingOrder="0"/>
      </dxf>
    </rfmt>
  </rrc>
  <rrc rId="5801"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124</v>
      </nc>
      <ndxf>
        <alignment horizontal="center" wrapText="1" readingOrder="0"/>
      </ndxf>
    </rcc>
    <rcc rId="0" sId="9">
      <nc r="B2" t="inlineStr">
        <is>
          <t>Alcohol current</t>
        </is>
      </nc>
    </rcc>
    <rcc rId="0" sId="9">
      <nc r="C2">
        <v>50</v>
      </nc>
    </rcc>
    <rcc rId="0" sId="9" dxf="1">
      <nc r="D2" t="inlineStr">
        <is>
          <t>Alcohol_Current</t>
        </is>
      </nc>
      <ndxf>
        <alignment vertical="bottom" readingOrder="0"/>
      </ndxf>
    </rcc>
    <rcc rId="0" sId="9" dxf="1">
      <nc r="E2" t="inlineStr">
        <is>
          <t>Do you drink alcohol?</t>
        </is>
      </nc>
      <ndxf>
        <alignment horizontal="left" vertical="bottom" readingOrder="0"/>
      </ndxf>
    </rcc>
    <rcc rId="0" sId="9" dxf="1">
      <nc r="F2" t="inlineStr">
        <is>
          <t>All</t>
        </is>
      </nc>
      <ndxf>
        <alignment vertical="bottom" readingOrder="0"/>
      </ndxf>
    </rcc>
    <rcc rId="0" sId="9" dxf="1">
      <nc r="G2" t="inlineStr">
        <is>
          <t>OneOption</t>
        </is>
      </nc>
      <ndxf>
        <alignment vertical="bottom" readingOrder="0"/>
      </ndxf>
    </rcc>
    <rcc rId="0" sId="9">
      <nc r="H2" t="inlineStr">
        <is>
          <t>Y_N</t>
          <phoneticPr fontId="31" type="noConversion"/>
        </is>
      </nc>
    </rcc>
    <rfmt sheetId="9" sqref="K2" start="0" length="0">
      <dxf>
        <alignment vertical="bottom" readingOrder="0"/>
      </dxf>
    </rfmt>
    <rfmt sheetId="9" sqref="L2" start="0" length="0">
      <dxf>
        <alignment vertical="bottom" readingOrder="0"/>
      </dxf>
    </rfmt>
    <rfmt sheetId="9" sqref="M2" start="0" length="0">
      <dxf>
        <alignment vertical="bottom" readingOrder="0"/>
      </dxf>
    </rfmt>
    <rcc rId="0" sId="9">
      <nc r="N2">
        <v>100</v>
      </nc>
    </rcc>
    <rcc rId="0" sId="9" dxf="1">
      <nc r="O2" t="inlineStr">
        <is>
          <t>Y</t>
          <phoneticPr fontId="31" type="noConversion"/>
        </is>
      </nc>
      <ndxf>
        <alignment horizontal="center" wrapText="1" readingOrder="0"/>
      </ndxf>
    </rcc>
    <rfmt sheetId="9" sqref="P2" start="0" length="0">
      <dxf>
        <alignment horizontal="center" vertical="bottom" readingOrder="0"/>
      </dxf>
    </rfmt>
  </rrc>
  <rrc rId="5802"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126</v>
      </nc>
      <ndxf>
        <alignment horizontal="center" wrapText="1" readingOrder="0"/>
      </ndxf>
    </rcc>
    <rcc rId="0" sId="9">
      <nc r="B2" t="inlineStr">
        <is>
          <t>Alcohol units per week</t>
        </is>
      </nc>
    </rcc>
    <rcc rId="0" sId="9">
      <nc r="C2">
        <v>52</v>
      </nc>
    </rcc>
    <rcc rId="0" sId="9">
      <nc r="D2" t="inlineStr">
        <is>
          <t>Alcohol_Units_per_Week</t>
        </is>
      </nc>
    </rcc>
    <rcc rId="0" sId="9" dxf="1">
      <nc r="E2" t="inlineStr">
        <is>
          <t>How many standard drinks would you have a week?</t>
        </is>
      </nc>
      <ndxf>
        <alignment horizontal="left" vertical="bottom" readingOrder="0"/>
      </ndxf>
    </rcc>
    <rcc rId="0" sId="9">
      <nc r="F2" t="inlineStr">
        <is>
          <t>Alcohol_Current = Yes</t>
        </is>
      </nc>
    </rcc>
    <rcc rId="0" sId="9" dxf="1">
      <nc r="G2" t="inlineStr">
        <is>
          <t>Number</t>
        </is>
      </nc>
      <ndxf>
        <alignment vertical="bottom" readingOrder="0"/>
      </ndxf>
    </rcc>
    <rcc rId="0" sId="9">
      <nc r="N2">
        <v>101</v>
      </nc>
    </rcc>
    <rcc rId="0" sId="9" dxf="1">
      <nc r="O2" t="inlineStr">
        <is>
          <t>Y</t>
          <phoneticPr fontId="31" type="noConversion"/>
        </is>
      </nc>
      <ndxf>
        <alignment horizontal="center" wrapText="1" readingOrder="0"/>
      </ndxf>
    </rcc>
    <rfmt sheetId="9" sqref="P2" start="0" length="0">
      <dxf>
        <alignment horizontal="center" vertical="bottom" readingOrder="0"/>
      </dxf>
    </rfmt>
  </rrc>
  <rrc rId="5803"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128</v>
      </nc>
      <ndxf>
        <alignment horizontal="center" wrapText="1" readingOrder="0"/>
      </ndxf>
    </rcc>
    <rcc rId="0" sId="9">
      <nc r="B2" t="inlineStr">
        <is>
          <t>Tobacco ever</t>
        </is>
      </nc>
    </rcc>
    <rcc rId="0" sId="9">
      <nc r="C2">
        <v>54</v>
      </nc>
    </rcc>
    <rcc rId="0" sId="9">
      <nc r="D2" t="inlineStr">
        <is>
          <t>Tobacco_Ever</t>
        </is>
      </nc>
    </rcc>
    <rcc rId="0" sId="9" dxf="1">
      <nc r="E2" t="inlineStr">
        <is>
          <t>Have you ever been a smoker?</t>
        </is>
      </nc>
      <ndxf>
        <alignment horizontal="left" vertical="bottom" readingOrder="0"/>
      </ndxf>
    </rcc>
    <rcc rId="0" sId="9" dxf="1">
      <nc r="F2" t="inlineStr">
        <is>
          <t>All</t>
        </is>
      </nc>
      <ndxf>
        <alignment vertical="bottom" readingOrder="0"/>
      </ndxf>
    </rcc>
    <rcc rId="0" sId="9" dxf="1">
      <nc r="G2" t="inlineStr">
        <is>
          <t>OneOption</t>
        </is>
      </nc>
      <ndxf>
        <alignment vertical="bottom" readingOrder="0"/>
      </ndxf>
    </rcc>
    <rcc rId="0" sId="9">
      <nc r="H2" t="inlineStr">
        <is>
          <t>Y_N</t>
          <phoneticPr fontId="31" type="noConversion"/>
        </is>
      </nc>
    </rcc>
    <rcc rId="0" sId="9">
      <nc r="N2">
        <v>102</v>
      </nc>
    </rcc>
    <rcc rId="0" sId="9" dxf="1">
      <nc r="O2" t="inlineStr">
        <is>
          <t>Y</t>
          <phoneticPr fontId="31" type="noConversion"/>
        </is>
      </nc>
      <ndxf>
        <alignment horizontal="center" wrapText="1" readingOrder="0"/>
      </ndxf>
    </rcc>
    <rfmt sheetId="9" sqref="P2" start="0" length="0">
      <dxf>
        <alignment horizontal="center" vertical="bottom" readingOrder="0"/>
      </dxf>
    </rfmt>
  </rrc>
  <rrc rId="5804"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130</v>
      </nc>
      <ndxf>
        <alignment horizontal="center" wrapText="1" readingOrder="0"/>
      </ndxf>
    </rcc>
    <rcc rId="0" sId="9">
      <nc r="B2" t="inlineStr">
        <is>
          <t>Current smoker</t>
        </is>
      </nc>
    </rcc>
    <rcc rId="0" sId="9">
      <nc r="C2">
        <v>56</v>
      </nc>
    </rcc>
    <rcc rId="0" sId="9">
      <nc r="D2" t="inlineStr">
        <is>
          <t>Tobacco_Current</t>
        </is>
      </nc>
    </rcc>
    <rcc rId="0" sId="9" dxf="1">
      <nc r="E2" t="inlineStr">
        <is>
          <t>Do you smoke now?</t>
        </is>
      </nc>
      <ndxf>
        <alignment horizontal="left" vertical="bottom" readingOrder="0"/>
      </ndxf>
    </rcc>
    <rcc rId="0" sId="9">
      <nc r="F2" t="inlineStr">
        <is>
          <t>Tobacco_Ever = Yes</t>
        </is>
      </nc>
    </rcc>
    <rcc rId="0" sId="9" dxf="1">
      <nc r="G2" t="inlineStr">
        <is>
          <t>OneOption</t>
        </is>
      </nc>
      <ndxf>
        <alignment vertical="bottom" readingOrder="0"/>
      </ndxf>
    </rcc>
    <rcc rId="0" sId="9">
      <nc r="H2" t="inlineStr">
        <is>
          <t>Y_N</t>
          <phoneticPr fontId="31" type="noConversion"/>
        </is>
      </nc>
    </rcc>
    <rcc rId="0" sId="9">
      <nc r="N2">
        <v>103</v>
      </nc>
    </rcc>
    <rcc rId="0" sId="9" dxf="1">
      <nc r="O2" t="inlineStr">
        <is>
          <t>Y</t>
          <phoneticPr fontId="31" type="noConversion"/>
        </is>
      </nc>
      <ndxf>
        <alignment horizontal="center" wrapText="1" readingOrder="0"/>
      </ndxf>
    </rcc>
    <rfmt sheetId="9" sqref="P2" start="0" length="0">
      <dxf>
        <alignment horizontal="center" vertical="bottom" readingOrder="0"/>
      </dxf>
    </rfmt>
  </rrc>
  <rrc rId="5805"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132</v>
      </nc>
      <ndxf>
        <alignment horizontal="center" wrapText="1" readingOrder="0"/>
      </ndxf>
    </rcc>
    <rcc rId="0" sId="9">
      <nc r="B2" t="inlineStr">
        <is>
          <t>Cigarettes / day</t>
        </is>
      </nc>
    </rcc>
    <rcc rId="0" sId="9">
      <nc r="C2">
        <v>58</v>
      </nc>
    </rcc>
    <rcc rId="0" sId="9">
      <nc r="D2" t="inlineStr">
        <is>
          <t>Tobacco_Cigarettes_per_Day</t>
        </is>
      </nc>
    </rcc>
    <rcc rId="0" sId="9" dxf="1">
      <nc r="E2" t="inlineStr">
        <is>
          <t>On average, how many cigarettes do you smoke each day?</t>
        </is>
      </nc>
      <ndxf>
        <alignment horizontal="left" vertical="bottom" readingOrder="0"/>
      </ndxf>
    </rcc>
    <rcc rId="0" sId="9" dxf="1">
      <nc r="F2" t="inlineStr">
        <is>
          <t>Tobacco_Current = Yes</t>
        </is>
      </nc>
      <ndxf>
        <alignment vertical="bottom" readingOrder="0"/>
      </ndxf>
    </rcc>
    <rcc rId="0" sId="9" dxf="1">
      <nc r="G2" t="inlineStr">
        <is>
          <t>Number</t>
        </is>
      </nc>
      <ndxf>
        <font>
          <color indexed="8"/>
          <name val="Calibri"/>
          <scheme val="none"/>
        </font>
        <alignment vertical="bottom" readingOrder="0"/>
      </ndxf>
    </rcc>
    <rcc rId="0" sId="9">
      <nc r="N2">
        <v>104</v>
      </nc>
    </rcc>
    <rcc rId="0" sId="9" dxf="1">
      <nc r="O2" t="inlineStr">
        <is>
          <t>Y</t>
          <phoneticPr fontId="31" type="noConversion"/>
        </is>
      </nc>
      <ndxf>
        <alignment horizontal="center" wrapText="1" readingOrder="0"/>
      </ndxf>
    </rcc>
    <rfmt sheetId="9" sqref="P2" start="0" length="0">
      <dxf>
        <alignment horizontal="center" vertical="bottom" readingOrder="0"/>
      </dxf>
    </rfmt>
  </rrc>
  <rrc rId="5806"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134</v>
      </nc>
      <ndxf>
        <alignment horizontal="center" wrapText="1" readingOrder="0"/>
      </ndxf>
    </rcc>
    <rcc rId="0" sId="9">
      <nc r="B2" t="inlineStr">
        <is>
          <t>Tobacco Date stopped</t>
        </is>
      </nc>
    </rcc>
    <rcc rId="0" sId="9">
      <nc r="C2">
        <v>60</v>
      </nc>
    </rcc>
    <rcc rId="0" sId="9" dxf="1">
      <nc r="D2" t="inlineStr">
        <is>
          <t>Tobacco_Date_Stopped</t>
        </is>
      </nc>
      <ndxf>
        <alignment vertical="bottom" readingOrder="0"/>
      </ndxf>
    </rcc>
    <rcc rId="0" sId="9" dxf="1">
      <nc r="E2" t="inlineStr">
        <is>
          <t>Approximately, when did you stop?  (DD-MM-YYYY)</t>
          <phoneticPr fontId="31" type="noConversion"/>
        </is>
      </nc>
      <ndxf>
        <alignment horizontal="left" vertical="bottom" readingOrder="0"/>
      </ndxf>
    </rcc>
    <rcc rId="0" sId="9" dxf="1">
      <nc r="F2" t="inlineStr">
        <is>
          <t>Tobacco_Ever = Yes and  Tobacco_Current = No</t>
        </is>
      </nc>
      <ndxf>
        <alignment vertical="bottom" readingOrder="0"/>
      </ndxf>
    </rcc>
    <rcc rId="0" sId="9" dxf="1">
      <nc r="G2" t="inlineStr">
        <is>
          <t>Date</t>
        </is>
      </nc>
      <ndxf>
        <alignment vertical="bottom" readingOrder="0"/>
      </ndxf>
    </rcc>
    <rcc rId="0" sId="9">
      <nc r="M2" t="inlineStr">
        <is>
          <t>Past</t>
        </is>
      </nc>
    </rcc>
    <rcc rId="0" sId="9">
      <nc r="N2">
        <v>105</v>
      </nc>
    </rcc>
    <rcc rId="0" sId="9" dxf="1">
      <nc r="O2" t="inlineStr">
        <is>
          <t>Y</t>
          <phoneticPr fontId="31" type="noConversion"/>
        </is>
      </nc>
      <ndxf>
        <alignment horizontal="center" wrapText="1" readingOrder="0"/>
      </ndxf>
    </rcc>
    <rfmt sheetId="9" sqref="P2" start="0" length="0">
      <dxf>
        <alignment horizontal="center" vertical="bottom" readingOrder="0"/>
      </dxf>
    </rfmt>
  </rrc>
  <rrc rId="5807"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137</v>
      </nc>
      <ndxf>
        <alignment horizontal="center" wrapText="1" readingOrder="0"/>
      </ndxf>
    </rcc>
    <rcc rId="0" sId="9">
      <nc r="B2" t="inlineStr">
        <is>
          <t>Illicit drugs</t>
        </is>
      </nc>
    </rcc>
    <rcc rId="0" sId="9">
      <nc r="C2">
        <v>63</v>
      </nc>
    </rcc>
    <rcc rId="0" sId="9">
      <nc r="D2" t="inlineStr">
        <is>
          <t>Illicit_Drugs</t>
        </is>
      </nc>
    </rcc>
    <rcc rId="0" sId="9" dxf="1">
      <nc r="E2" t="inlineStr">
        <is>
          <t>Do you take any recreational drugs?</t>
        </is>
      </nc>
      <ndxf>
        <alignment horizontal="left" vertical="bottom" readingOrder="0"/>
      </ndxf>
    </rcc>
    <rcc rId="0" sId="9" dxf="1">
      <nc r="F2" t="inlineStr">
        <is>
          <t>All</t>
        </is>
      </nc>
      <ndxf>
        <alignment vertical="bottom" readingOrder="0"/>
      </ndxf>
    </rcc>
    <rcc rId="0" sId="9" dxf="1">
      <nc r="G2" t="inlineStr">
        <is>
          <t>OneOption</t>
        </is>
      </nc>
      <ndxf>
        <alignment vertical="bottom" readingOrder="0"/>
      </ndxf>
    </rcc>
    <rcc rId="0" sId="9" dxf="1">
      <nc r="H2" t="inlineStr">
        <is>
          <t>Y_N</t>
          <phoneticPr fontId="31" type="noConversion"/>
        </is>
      </nc>
      <ndxf>
        <font>
          <color indexed="8"/>
          <name val="Calibri"/>
          <scheme val="none"/>
        </font>
        <alignment vertical="bottom" readingOrder="0"/>
      </ndxf>
    </rcc>
    <rcc rId="0" sId="9">
      <nc r="J2" t="inlineStr">
        <is>
          <t>Y</t>
        </is>
      </nc>
    </rcc>
    <rcc rId="0" sId="9">
      <nc r="K2" t="inlineStr">
        <is>
          <t>Yes</t>
        </is>
      </nc>
    </rcc>
    <rcc rId="0" sId="9">
      <nc r="N2">
        <v>107</v>
      </nc>
    </rcc>
    <rcc rId="0" sId="9" dxf="1">
      <nc r="O2" t="inlineStr">
        <is>
          <t>Y</t>
          <phoneticPr fontId="31" type="noConversion"/>
        </is>
      </nc>
      <ndxf>
        <alignment horizontal="center" wrapText="1" readingOrder="0"/>
      </ndxf>
    </rcc>
    <rfmt sheetId="9" sqref="P2" start="0" length="0">
      <dxf>
        <alignment horizontal="center" vertical="bottom" readingOrder="0"/>
      </dxf>
    </rfmt>
  </rrc>
  <rrc rId="5808"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142</v>
      </nc>
      <ndxf>
        <alignment horizontal="center" wrapText="1" readingOrder="0"/>
      </ndxf>
    </rcc>
    <rcc rId="0" sId="9">
      <nc r="B2" t="inlineStr">
        <is>
          <t>Malignancy current</t>
        </is>
      </nc>
    </rcc>
    <rcc rId="0" sId="9">
      <nc r="C2">
        <v>342</v>
      </nc>
    </rcc>
    <rcc rId="0" sId="9" dxf="1">
      <nc r="D2" t="inlineStr">
        <is>
          <t>Malignancy_current</t>
        </is>
      </nc>
      <ndxf>
        <font>
          <color indexed="8"/>
          <name val="Calibri"/>
          <scheme val="none"/>
        </font>
        <alignment vertical="bottom" readingOrder="0"/>
      </ndxf>
    </rcc>
    <rcc rId="0" sId="9" dxf="1">
      <nc r="E2" t="inlineStr">
        <is>
          <t>Do you have cancer or is it possible?</t>
          <phoneticPr fontId="31" type="noConversion"/>
        </is>
      </nc>
      <ndxf>
        <font>
          <color indexed="8"/>
          <name val="Calibri"/>
          <scheme val="none"/>
        </font>
        <alignment horizontal="left" vertical="bottom" readingOrder="0"/>
      </ndxf>
    </rcc>
    <rcc rId="0" sId="9" dxf="1">
      <nc r="F2" t="inlineStr">
        <is>
          <t>All</t>
          <phoneticPr fontId="31" type="noConversion"/>
        </is>
      </nc>
      <ndxf>
        <font>
          <color indexed="8"/>
          <name val="Calibri"/>
          <scheme val="none"/>
        </font>
        <alignment vertical="bottom" readingOrder="0"/>
      </ndxf>
    </rcc>
    <rcc rId="0" sId="9" dxf="1">
      <nc r="G2" t="inlineStr">
        <is>
          <t>OneOption</t>
          <phoneticPr fontId="31" type="noConversion"/>
        </is>
      </nc>
      <ndxf>
        <font>
          <color indexed="8"/>
          <name val="Calibri"/>
          <scheme val="none"/>
        </font>
        <alignment vertical="bottom" readingOrder="0"/>
      </ndxf>
    </rcc>
    <rcc rId="0" sId="9" dxf="1">
      <nc r="H2" t="inlineStr">
        <is>
          <t>Y_N</t>
          <phoneticPr fontId="31" type="noConversion"/>
        </is>
      </nc>
      <ndxf>
        <font>
          <color indexed="8"/>
          <name val="Calibri"/>
          <scheme val="none"/>
        </font>
        <alignment vertical="bottom" readingOrder="0"/>
      </ndxf>
    </rcc>
    <rcc rId="0" sId="9" dxf="1">
      <nc r="J2" t="inlineStr">
        <is>
          <t>Y</t>
          <phoneticPr fontId="31" type="noConversion"/>
        </is>
      </nc>
      <ndxf>
        <font>
          <color indexed="8"/>
          <name val="Calibri"/>
          <scheme val="none"/>
        </font>
        <alignment vertical="bottom" readingOrder="0"/>
      </ndxf>
    </rcc>
    <rcc rId="0" sId="9">
      <nc r="K2" t="inlineStr">
        <is>
          <t>Yes</t>
          <phoneticPr fontId="31" type="noConversion"/>
        </is>
      </nc>
    </rcc>
    <rcc rId="0" sId="9">
      <nc r="N2">
        <v>109</v>
      </nc>
    </rcc>
    <rcc rId="0" sId="9" dxf="1">
      <nc r="O2" t="inlineStr">
        <is>
          <t>Y</t>
          <phoneticPr fontId="31" type="noConversion"/>
        </is>
      </nc>
      <ndxf>
        <alignment horizontal="center" wrapText="1" readingOrder="0"/>
      </ndxf>
    </rcc>
    <rfmt sheetId="9" sqref="P2" start="0" length="0">
      <dxf>
        <font>
          <color indexed="8"/>
          <name val="Calibri"/>
          <scheme val="none"/>
        </font>
        <alignment horizontal="center" vertical="bottom" readingOrder="0"/>
      </dxf>
    </rfmt>
  </rrc>
  <rrc rId="5809"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147</v>
      </nc>
      <ndxf>
        <alignment horizontal="center" wrapText="1" readingOrder="0"/>
      </ndxf>
    </rcc>
    <rcc rId="0" sId="9">
      <nc r="B2" t="inlineStr">
        <is>
          <t>Malignancy past</t>
        </is>
      </nc>
    </rcc>
    <rcc rId="0" sId="9">
      <nc r="C2">
        <v>343</v>
      </nc>
    </rcc>
    <rcc rId="0" sId="9" dxf="1">
      <nc r="D2" t="inlineStr">
        <is>
          <t>Malignancy_past</t>
          <phoneticPr fontId="31" type="noConversion"/>
        </is>
      </nc>
      <ndxf>
        <alignment vertical="bottom" readingOrder="0"/>
      </ndxf>
    </rcc>
    <rcc rId="0" sId="9" dxf="1">
      <nc r="E2" t="inlineStr">
        <is>
          <t>Have you had treatment for cancer in the past?</t>
          <phoneticPr fontId="31" type="noConversion"/>
        </is>
      </nc>
      <ndxf>
        <alignment horizontal="left" vertical="bottom" readingOrder="0"/>
      </ndxf>
    </rcc>
    <rcc rId="0" sId="9" dxf="1">
      <nc r="F2" t="inlineStr">
        <is>
          <t>All</t>
          <phoneticPr fontId="31" type="noConversion"/>
        </is>
      </nc>
      <ndxf>
        <alignment vertical="bottom" readingOrder="0"/>
      </ndxf>
    </rcc>
    <rcc rId="0" sId="9" dxf="1">
      <nc r="G2" t="inlineStr">
        <is>
          <t>OneOption</t>
          <phoneticPr fontId="31" type="noConversion"/>
        </is>
      </nc>
      <ndxf>
        <font>
          <color indexed="8"/>
          <name val="Calibri"/>
          <scheme val="none"/>
        </font>
        <alignment vertical="bottom" readingOrder="0"/>
      </ndxf>
    </rcc>
    <rcc rId="0" sId="9" dxf="1">
      <nc r="H2" t="inlineStr">
        <is>
          <t>Y_N</t>
          <phoneticPr fontId="31" type="noConversion"/>
        </is>
      </nc>
      <ndxf>
        <font>
          <color indexed="8"/>
          <name val="Calibri"/>
          <scheme val="none"/>
        </font>
        <alignment vertical="bottom" readingOrder="0"/>
      </ndxf>
    </rcc>
    <rcc rId="0" sId="9" dxf="1">
      <nc r="J2" t="inlineStr">
        <is>
          <t>Y</t>
          <phoneticPr fontId="31" type="noConversion"/>
        </is>
      </nc>
      <ndxf>
        <alignment vertical="bottom" readingOrder="0"/>
      </ndxf>
    </rcc>
    <rcc rId="0" sId="9" dxf="1">
      <nc r="K2" t="inlineStr">
        <is>
          <t>Yes</t>
          <phoneticPr fontId="31" type="noConversion"/>
        </is>
      </nc>
      <ndxf>
        <alignment vertical="bottom" readingOrder="0"/>
      </ndxf>
    </rcc>
    <rfmt sheetId="9" sqref="L2" start="0" length="0">
      <dxf>
        <alignment vertical="bottom" readingOrder="0"/>
      </dxf>
    </rfmt>
    <rfmt sheetId="9" sqref="M2" start="0" length="0">
      <dxf>
        <alignment vertical="bottom" readingOrder="0"/>
      </dxf>
    </rfmt>
    <rcc rId="0" sId="9">
      <nc r="N2">
        <v>110</v>
      </nc>
    </rcc>
    <rcc rId="0" sId="9" dxf="1">
      <nc r="O2" t="inlineStr">
        <is>
          <t>Y</t>
          <phoneticPr fontId="31" type="noConversion"/>
        </is>
      </nc>
      <ndxf>
        <alignment horizontal="center" wrapText="1" readingOrder="0"/>
      </ndxf>
    </rcc>
    <rfmt sheetId="9" sqref="P2" start="0" length="0">
      <dxf>
        <alignment horizontal="center" vertical="bottom" readingOrder="0"/>
      </dxf>
    </rfmt>
  </rrc>
  <rrc rId="5810"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149</v>
      </nc>
      <ndxf>
        <alignment horizontal="center" wrapText="1" readingOrder="0"/>
      </ndxf>
    </rcc>
    <rcc rId="0" sId="9">
      <nc r="B2" t="inlineStr">
        <is>
          <t>Limitation to blood products</t>
        </is>
      </nc>
    </rcc>
    <rcc rId="0" sId="9">
      <nc r="C2">
        <v>68</v>
      </nc>
    </rcc>
    <rcc rId="0" sId="9">
      <nc r="D2" t="inlineStr">
        <is>
          <t>Blood_product_limitation</t>
        </is>
      </nc>
    </rcc>
    <rcc rId="0" sId="9" dxf="1">
      <nc r="E2" t="inlineStr">
        <is>
          <t>If a blood transfusion was required, is there any reason you couldn't have blood?</t>
        </is>
      </nc>
      <ndxf>
        <alignment horizontal="left" vertical="bottom" readingOrder="0"/>
      </ndxf>
    </rcc>
    <rcc rId="0" sId="9" dxf="1">
      <nc r="F2" t="inlineStr">
        <is>
          <t>All</t>
        </is>
      </nc>
      <ndxf>
        <alignment vertical="bottom" readingOrder="0"/>
      </ndxf>
    </rcc>
    <rcc rId="0" sId="9" dxf="1">
      <nc r="G2" t="inlineStr">
        <is>
          <t>OneOption</t>
        </is>
      </nc>
      <ndxf>
        <alignment vertical="bottom" readingOrder="0"/>
      </ndxf>
    </rcc>
    <rcc rId="0" sId="9" dxf="1">
      <nc r="H2" t="inlineStr">
        <is>
          <t>Y_N</t>
          <phoneticPr fontId="31" type="noConversion"/>
        </is>
      </nc>
      <ndxf>
        <alignment vertical="bottom" readingOrder="0"/>
      </ndxf>
    </rcc>
    <rcc rId="0" sId="9" dxf="1">
      <nc r="J2" t="inlineStr">
        <is>
          <t>Y</t>
        </is>
      </nc>
      <ndxf>
        <alignment vertical="bottom" readingOrder="0"/>
      </ndxf>
    </rcc>
    <rcc rId="0" sId="9" dxf="1">
      <nc r="K2" t="inlineStr">
        <is>
          <t>Yes</t>
        </is>
      </nc>
      <ndxf>
        <alignment vertical="bottom" readingOrder="0"/>
      </ndxf>
    </rcc>
    <rfmt sheetId="9" sqref="L2" start="0" length="0">
      <dxf>
        <alignment vertical="bottom" readingOrder="0"/>
      </dxf>
    </rfmt>
    <rfmt sheetId="9" sqref="M2" start="0" length="0">
      <dxf>
        <alignment vertical="bottom" readingOrder="0"/>
      </dxf>
    </rfmt>
    <rcc rId="0" sId="9">
      <nc r="N2">
        <v>112</v>
      </nc>
    </rcc>
    <rcc rId="0" sId="9" dxf="1">
      <nc r="O2" t="inlineStr">
        <is>
          <t>Y</t>
          <phoneticPr fontId="31" type="noConversion"/>
        </is>
      </nc>
      <ndxf>
        <alignment horizontal="center" wrapText="1" readingOrder="0"/>
      </ndxf>
    </rcc>
    <rfmt sheetId="9" sqref="P2" start="0" length="0">
      <dxf>
        <alignment horizontal="center" vertical="bottom" readingOrder="0"/>
      </dxf>
    </rfmt>
  </rrc>
  <rrc rId="5811"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152</v>
      </nc>
      <ndxf>
        <alignment horizontal="center" wrapText="1" readingOrder="0"/>
      </ndxf>
    </rcc>
    <rcc rId="0" sId="9">
      <nc r="B2" t="inlineStr">
        <is>
          <t>Developmental delay or cognitive impairment</t>
        </is>
      </nc>
    </rcc>
    <rcc rId="0" sId="9">
      <nc r="C2">
        <v>84</v>
      </nc>
    </rcc>
    <rcc rId="0" sId="9">
      <nc r="D2" t="inlineStr">
        <is>
          <t>Cognitive_Impairment</t>
        </is>
      </nc>
    </rcc>
    <rcc rId="0" sId="9" dxf="1">
      <nc r="E2" t="inlineStr">
        <is>
          <t>Do you have any developmental problem or delay?</t>
          <phoneticPr fontId="31" type="noConversion"/>
        </is>
      </nc>
      <ndxf>
        <alignment horizontal="left" vertical="bottom" readingOrder="0"/>
      </ndxf>
    </rcc>
    <rcc rId="0" sId="9" dxf="1">
      <nc r="F2" t="inlineStr">
        <is>
          <t>Patient_Age &lt; 14</t>
        </is>
      </nc>
      <ndxf>
        <font>
          <color indexed="8"/>
          <name val="Calibri"/>
          <scheme val="none"/>
        </font>
        <alignment vertical="bottom" readingOrder="0"/>
      </ndxf>
    </rcc>
    <rcc rId="0" sId="9" dxf="1">
      <nc r="G2" t="inlineStr">
        <is>
          <t>OneOption</t>
        </is>
      </nc>
      <ndxf>
        <alignment vertical="bottom" readingOrder="0"/>
      </ndxf>
    </rcc>
    <rcc rId="0" sId="9" dxf="1">
      <nc r="H2" t="inlineStr">
        <is>
          <t>Y_N</t>
          <phoneticPr fontId="31" type="noConversion"/>
        </is>
      </nc>
      <ndxf>
        <alignment vertical="bottom" readingOrder="0"/>
      </ndxf>
    </rcc>
    <rcc rId="0" sId="9">
      <nc r="J2" t="inlineStr">
        <is>
          <t>Y</t>
        </is>
      </nc>
    </rcc>
    <rcc rId="0" sId="9">
      <nc r="K2" t="inlineStr">
        <is>
          <t>Yes</t>
        </is>
      </nc>
    </rcc>
    <rcc rId="0" sId="9">
      <nc r="N2">
        <v>116</v>
      </nc>
    </rcc>
    <rcc rId="0" sId="9" dxf="1">
      <nc r="O2" t="inlineStr">
        <is>
          <t>Y</t>
          <phoneticPr fontId="31" type="noConversion"/>
        </is>
      </nc>
      <ndxf>
        <alignment horizontal="center" wrapText="1" readingOrder="0"/>
      </ndxf>
    </rcc>
    <rfmt sheetId="9" sqref="P2" start="0" length="0">
      <dxf>
        <alignment horizontal="center" vertical="bottom" readingOrder="0"/>
      </dxf>
    </rfmt>
  </rrc>
  <rrc rId="5812"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154</v>
      </nc>
      <ndxf>
        <alignment horizontal="center" wrapText="1" readingOrder="0"/>
      </ndxf>
    </rcc>
    <rcc rId="0" sId="9">
      <nc r="B2" t="inlineStr">
        <is>
          <t>Congenital or hereditary disease</t>
        </is>
      </nc>
    </rcc>
    <rcc rId="0" sId="9">
      <nc r="C2">
        <v>86</v>
      </nc>
    </rcc>
    <rcc rId="0" sId="9">
      <nc r="D2" t="inlineStr">
        <is>
          <t>Congenital_Or_Hereditary_Disease</t>
        </is>
      </nc>
    </rcc>
    <rcc rId="0" sId="9" dxf="1">
      <nc r="E2" t="inlineStr">
        <is>
          <t>Do you have a diagnosis of hereditary disease or disease from birth?</t>
          <phoneticPr fontId="31" type="noConversion"/>
        </is>
      </nc>
      <ndxf>
        <alignment horizontal="left" vertical="bottom" readingOrder="0"/>
      </ndxf>
    </rcc>
    <rcc rId="0" sId="9" dxf="1">
      <nc r="F2" t="inlineStr">
        <is>
          <t>Patient_Age &lt; 14</t>
        </is>
      </nc>
      <ndxf>
        <font>
          <color indexed="8"/>
          <name val="Calibri"/>
          <scheme val="none"/>
        </font>
        <alignment vertical="bottom" readingOrder="0"/>
      </ndxf>
    </rcc>
    <rcc rId="0" sId="9" dxf="1">
      <nc r="G2" t="inlineStr">
        <is>
          <t>OneOption</t>
        </is>
      </nc>
      <ndxf>
        <alignment vertical="bottom" readingOrder="0"/>
      </ndxf>
    </rcc>
    <rcc rId="0" sId="9" dxf="1">
      <nc r="H2" t="inlineStr">
        <is>
          <t>Y_N</t>
          <phoneticPr fontId="31" type="noConversion"/>
        </is>
      </nc>
      <ndxf>
        <alignment vertical="bottom" readingOrder="0"/>
      </ndxf>
    </rcc>
    <rcc rId="0" sId="9">
      <nc r="J2" t="inlineStr">
        <is>
          <t>Y</t>
          <phoneticPr fontId="31" type="noConversion"/>
        </is>
      </nc>
    </rcc>
    <rcc rId="0" sId="9">
      <nc r="K2" t="inlineStr">
        <is>
          <t>Yes</t>
          <phoneticPr fontId="31" type="noConversion"/>
        </is>
      </nc>
    </rcc>
    <rcc rId="0" sId="9">
      <nc r="N2">
        <v>117</v>
      </nc>
    </rcc>
    <rcc rId="0" sId="9" dxf="1">
      <nc r="O2" t="inlineStr">
        <is>
          <t>Y</t>
          <phoneticPr fontId="31" type="noConversion"/>
        </is>
      </nc>
      <ndxf>
        <alignment horizontal="center" wrapText="1" readingOrder="0"/>
      </ndxf>
    </rcc>
    <rfmt sheetId="9" sqref="P2" start="0" length="0">
      <dxf>
        <alignment horizontal="center" vertical="bottom" readingOrder="0"/>
      </dxf>
    </rfmt>
  </rrc>
  <rrc rId="5813"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156</v>
      </nc>
      <ndxf>
        <alignment horizontal="center" wrapText="1" readingOrder="0"/>
      </ndxf>
    </rcc>
    <rcc rId="0" sId="9">
      <nc r="B2" t="inlineStr">
        <is>
          <t>Bronchial hyperreactivity</t>
        </is>
      </nc>
    </rcc>
    <rcc rId="0" sId="9">
      <nc r="C2">
        <v>88</v>
      </nc>
    </rcc>
    <rcc rId="0" sId="9">
      <nc r="D2" t="inlineStr">
        <is>
          <t>Bronchial_Hyperreactivity</t>
          <phoneticPr fontId="31" type="noConversion"/>
        </is>
      </nc>
    </rcc>
    <rcc rId="0" sId="9" dxf="1">
      <nc r="E2" t="inlineStr">
        <is>
          <t>Do you have a history of wheeze or asthma?</t>
          <phoneticPr fontId="31" type="noConversion"/>
        </is>
      </nc>
      <ndxf>
        <alignment horizontal="left" vertical="bottom" readingOrder="0"/>
      </ndxf>
    </rcc>
    <rcc rId="0" sId="9" dxf="1">
      <nc r="F2" t="inlineStr">
        <is>
          <t>Patient_Age &lt; 14</t>
        </is>
      </nc>
      <ndxf>
        <font>
          <color indexed="8"/>
          <name val="Calibri"/>
          <scheme val="none"/>
        </font>
        <alignment vertical="bottom" readingOrder="0"/>
      </ndxf>
    </rcc>
    <rcc rId="0" sId="9" dxf="1">
      <nc r="G2" t="inlineStr">
        <is>
          <t>OneOption</t>
        </is>
      </nc>
      <ndxf>
        <alignment vertical="bottom" readingOrder="0"/>
      </ndxf>
    </rcc>
    <rcc rId="0" sId="9" dxf="1">
      <nc r="H2" t="inlineStr">
        <is>
          <t>Y_N_U_Patient</t>
        </is>
      </nc>
      <ndxf>
        <alignment vertical="bottom" readingOrder="0"/>
      </ndxf>
    </rcc>
    <rcc rId="0" sId="9">
      <nc r="N2">
        <v>118</v>
      </nc>
    </rcc>
    <rcc rId="0" sId="9" dxf="1">
      <nc r="O2" t="inlineStr">
        <is>
          <t>Y</t>
          <phoneticPr fontId="31" type="noConversion"/>
        </is>
      </nc>
      <ndxf>
        <alignment horizontal="center" wrapText="1" readingOrder="0"/>
      </ndxf>
    </rcc>
    <rfmt sheetId="9" sqref="P2" start="0" length="0">
      <dxf>
        <alignment horizontal="center" vertical="bottom" readingOrder="0"/>
      </dxf>
    </rfmt>
  </rrc>
  <rrc rId="5814"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158</v>
      </nc>
      <ndxf>
        <alignment horizontal="center" wrapText="1" readingOrder="0"/>
      </ndxf>
    </rcc>
    <rcc rId="0" sId="9">
      <nc r="B2" t="inlineStr">
        <is>
          <t>Immunisations up to date</t>
        </is>
      </nc>
    </rcc>
    <rcc rId="0" sId="9">
      <nc r="C2">
        <v>90</v>
      </nc>
    </rcc>
    <rcc rId="0" sId="9">
      <nc r="D2" t="inlineStr">
        <is>
          <t>Immunisations_Up_To_Date</t>
        </is>
      </nc>
    </rcc>
    <rcc rId="0" sId="9" dxf="1">
      <nc r="E2" t="inlineStr">
        <is>
          <t>Have you had all scheduled vaccinations?</t>
          <phoneticPr fontId="31" type="noConversion"/>
        </is>
      </nc>
      <ndxf>
        <alignment horizontal="left" vertical="bottom" readingOrder="0"/>
      </ndxf>
    </rcc>
    <rcc rId="0" sId="9">
      <nc r="F2" t="inlineStr">
        <is>
          <t>Patient_Age &lt; 14</t>
        </is>
      </nc>
    </rcc>
    <rcc rId="0" sId="9" dxf="1">
      <nc r="G2" t="inlineStr">
        <is>
          <t>OneOption</t>
        </is>
      </nc>
      <ndxf>
        <alignment vertical="bottom" readingOrder="0"/>
      </ndxf>
    </rcc>
    <rcc rId="0" sId="9" dxf="1">
      <nc r="H2" t="inlineStr">
        <is>
          <t>Y_N_U_Patient</t>
        </is>
      </nc>
      <ndxf>
        <alignment vertical="bottom" readingOrder="0"/>
      </ndxf>
    </rcc>
    <rcc rId="0" sId="9">
      <nc r="J2" t="inlineStr">
        <is>
          <t>Y</t>
        </is>
      </nc>
    </rcc>
    <rcc rId="0" sId="9">
      <nc r="K2" t="inlineStr">
        <is>
          <t>No</t>
        </is>
      </nc>
    </rcc>
    <rcc rId="0" sId="9">
      <nc r="N2">
        <v>119</v>
      </nc>
    </rcc>
    <rcc rId="0" sId="9" dxf="1">
      <nc r="O2" t="inlineStr">
        <is>
          <t>Y</t>
          <phoneticPr fontId="31" type="noConversion"/>
        </is>
      </nc>
      <ndxf>
        <alignment horizontal="center" wrapText="1" readingOrder="0"/>
      </ndxf>
    </rcc>
    <rfmt sheetId="9" sqref="P2" start="0" length="0">
      <dxf>
        <alignment horizontal="center" vertical="bottom" readingOrder="0"/>
      </dxf>
    </rfmt>
  </rrc>
  <rrc rId="5815"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160</v>
      </nc>
      <ndxf>
        <alignment horizontal="center" wrapText="1" readingOrder="0"/>
      </ndxf>
    </rcc>
    <rcc rId="0" sId="9">
      <nc r="B2" t="inlineStr">
        <is>
          <t>Premature delivery</t>
        </is>
      </nc>
    </rcc>
    <rcc rId="0" sId="9">
      <nc r="C2">
        <v>92</v>
      </nc>
    </rcc>
    <rcc rId="0" sId="9">
      <nc r="D2" t="inlineStr">
        <is>
          <t>Premature_Delivery</t>
        </is>
      </nc>
    </rcc>
    <rcc rId="0" sId="9" dxf="1">
      <nc r="E2" t="inlineStr">
        <is>
          <t>Were you born prematurely?</t>
          <phoneticPr fontId="31" type="noConversion"/>
        </is>
      </nc>
      <ndxf>
        <alignment horizontal="left" vertical="bottom" readingOrder="0"/>
      </ndxf>
    </rcc>
    <rcc rId="0" sId="9">
      <nc r="F2" t="inlineStr">
        <is>
          <t>Patient_Age &lt; 5</t>
        </is>
      </nc>
    </rcc>
    <rcc rId="0" sId="9" dxf="1">
      <nc r="G2" t="inlineStr">
        <is>
          <t>OneOption</t>
        </is>
      </nc>
      <ndxf>
        <alignment vertical="bottom" readingOrder="0"/>
      </ndxf>
    </rcc>
    <rcc rId="0" sId="9" dxf="1">
      <nc r="H2" t="inlineStr">
        <is>
          <t>Y_N</t>
          <phoneticPr fontId="31" type="noConversion"/>
        </is>
      </nc>
      <ndxf>
        <alignment vertical="bottom" readingOrder="0"/>
      </ndxf>
    </rcc>
    <rcc rId="0" sId="9">
      <nc r="N2">
        <v>120</v>
      </nc>
    </rcc>
    <rcc rId="0" sId="9" dxf="1">
      <nc r="O2" t="inlineStr">
        <is>
          <t>Y</t>
          <phoneticPr fontId="31" type="noConversion"/>
        </is>
      </nc>
      <ndxf>
        <alignment horizontal="center" wrapText="1" readingOrder="0"/>
      </ndxf>
    </rcc>
    <rfmt sheetId="9" sqref="P2" start="0" length="0">
      <dxf>
        <alignment horizontal="center" vertical="bottom" readingOrder="0"/>
      </dxf>
    </rfmt>
  </rrc>
  <rrc rId="5816"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162</v>
      </nc>
      <ndxf>
        <alignment horizontal="center" wrapText="1" readingOrder="0"/>
      </ndxf>
    </rcc>
    <rcc rId="0" sId="9">
      <nc r="B2" t="inlineStr">
        <is>
          <t>Gestational age at birth</t>
        </is>
      </nc>
    </rcc>
    <rcc rId="0" sId="9">
      <nc r="C2">
        <v>93</v>
      </nc>
    </rcc>
    <rcc rId="0" sId="9">
      <nc r="D2" t="inlineStr">
        <is>
          <t>Gestation_at_Birth</t>
        </is>
      </nc>
    </rcc>
    <rcc rId="0" sId="9" dxf="1">
      <nc r="E2" t="inlineStr">
        <is>
          <t xml:space="preserve">What was your gestational age at birth in weeks (how many weeks into the pregnancy when born)?  </t>
          <phoneticPr fontId="31" type="noConversion"/>
        </is>
      </nc>
      <ndxf>
        <alignment horizontal="left" vertical="bottom" readingOrder="0"/>
      </ndxf>
    </rcc>
    <rcc rId="0" sId="9" dxf="1">
      <nc r="F2" t="inlineStr">
        <is>
          <t>Premature_Delivery=Yes</t>
        </is>
      </nc>
      <ndxf>
        <alignment vertical="bottom" readingOrder="0"/>
      </ndxf>
    </rcc>
    <rcc rId="0" sId="9" dxf="1">
      <nc r="G2" t="inlineStr">
        <is>
          <t>Number</t>
        </is>
      </nc>
      <ndxf>
        <font>
          <color indexed="8"/>
          <name val="Calibri"/>
          <scheme val="none"/>
        </font>
        <alignment vertical="bottom" readingOrder="0"/>
      </ndxf>
    </rcc>
    <rcc rId="0" sId="9">
      <nc r="N2">
        <v>122</v>
      </nc>
    </rcc>
    <rcc rId="0" sId="9" dxf="1">
      <nc r="O2" t="inlineStr">
        <is>
          <t>Y</t>
          <phoneticPr fontId="31" type="noConversion"/>
        </is>
      </nc>
      <ndxf>
        <alignment horizontal="center" wrapText="1" readingOrder="0"/>
      </ndxf>
    </rcc>
    <rfmt sheetId="9" sqref="P2" start="0" length="0">
      <dxf>
        <alignment horizontal="center" vertical="bottom" readingOrder="0"/>
      </dxf>
    </rfmt>
  </rrc>
  <rrc rId="5817"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165</v>
      </nc>
      <ndxf>
        <alignment horizontal="center" wrapText="1" readingOrder="0"/>
      </ndxf>
    </rcc>
    <rcc rId="0" sId="9">
      <nc r="B2" t="inlineStr">
        <is>
          <t>Possible cardiac disease</t>
        </is>
      </nc>
    </rcc>
    <rcc rId="0" sId="9">
      <nc r="C2">
        <v>102</v>
      </nc>
    </rcc>
    <rcc rId="0" sId="9">
      <nc r="D2" t="inlineStr">
        <is>
          <t>Pediatric_Cardiac_Disease_Possible</t>
        </is>
      </nc>
    </rcc>
    <rcc rId="0" sId="9" dxf="1">
      <nc r="E2" t="inlineStr">
        <is>
          <t>Is there any possibility or concern that you have cardiac disease?</t>
          <phoneticPr fontId="31" type="noConversion"/>
        </is>
      </nc>
      <ndxf>
        <alignment horizontal="left" vertical="bottom" readingOrder="0"/>
      </ndxf>
    </rcc>
    <rcc rId="0" sId="9">
      <nc r="F2" t="inlineStr">
        <is>
          <t>Patient_Age &lt; 14</t>
        </is>
      </nc>
    </rcc>
    <rcc rId="0" sId="9" dxf="1">
      <nc r="G2" t="inlineStr">
        <is>
          <t>OneOption</t>
        </is>
      </nc>
      <ndxf>
        <alignment vertical="bottom" readingOrder="0"/>
      </ndxf>
    </rcc>
    <rcc rId="0" sId="9" dxf="1">
      <nc r="H2" t="inlineStr">
        <is>
          <t>Y_N_U_Patient</t>
        </is>
      </nc>
      <ndxf>
        <alignment vertical="bottom" readingOrder="0"/>
      </ndxf>
    </rcc>
    <rcc rId="0" sId="9">
      <nc r="N2">
        <v>124</v>
      </nc>
    </rcc>
    <rcc rId="0" sId="9" dxf="1">
      <nc r="O2" t="inlineStr">
        <is>
          <t>Y</t>
          <phoneticPr fontId="31" type="noConversion"/>
        </is>
      </nc>
      <ndxf>
        <alignment horizontal="center" wrapText="1" readingOrder="0"/>
      </ndxf>
    </rcc>
    <rfmt sheetId="9" sqref="P2" start="0" length="0">
      <dxf>
        <alignment horizontal="center" vertical="bottom" readingOrder="0"/>
      </dxf>
    </rfmt>
  </rrc>
  <rrc rId="5818"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172</v>
      </nc>
      <ndxf>
        <alignment horizontal="center" wrapText="1" readingOrder="0"/>
      </ndxf>
    </rcc>
    <rcc rId="0" sId="9">
      <nc r="B2" t="inlineStr">
        <is>
          <t>Hypertension</t>
        </is>
      </nc>
    </rcc>
    <rcc rId="0" sId="9">
      <nc r="C2">
        <v>118</v>
      </nc>
    </rcc>
    <rcc rId="0" sId="9">
      <nc r="D2" t="inlineStr">
        <is>
          <t>Hypertension</t>
        </is>
      </nc>
    </rcc>
    <rcc rId="0" sId="9" dxf="1">
      <nc r="E2" t="inlineStr">
        <is>
          <t>Do you have high blood pressure or are you on treatment for high blood pressure?</t>
          <phoneticPr fontId="31" type="noConversion"/>
        </is>
      </nc>
      <ndxf>
        <alignment horizontal="left" vertical="bottom" readingOrder="0"/>
      </ndxf>
    </rcc>
    <rcc rId="0" sId="9">
      <nc r="F2" t="inlineStr">
        <is>
          <t>Patient_Age &gt; 13</t>
          <phoneticPr fontId="31" type="noConversion"/>
        </is>
      </nc>
    </rcc>
    <rcc rId="0" sId="9" dxf="1">
      <nc r="G2" t="inlineStr">
        <is>
          <t>OneOption</t>
        </is>
      </nc>
      <ndxf>
        <alignment vertical="bottom" readingOrder="0"/>
      </ndxf>
    </rcc>
    <rcc rId="0" sId="9" dxf="1">
      <nc r="H2" t="inlineStr">
        <is>
          <t>Y_N</t>
          <phoneticPr fontId="31" type="noConversion"/>
        </is>
      </nc>
      <ndxf>
        <alignment vertical="bottom" readingOrder="0"/>
      </ndxf>
    </rcc>
    <rcc rId="0" sId="9">
      <nc r="N2">
        <v>131</v>
      </nc>
    </rcc>
    <rcc rId="0" sId="9" dxf="1">
      <nc r="O2" t="inlineStr">
        <is>
          <t>Y</t>
          <phoneticPr fontId="31" type="noConversion"/>
        </is>
      </nc>
      <ndxf>
        <alignment horizontal="center" wrapText="1" readingOrder="0"/>
      </ndxf>
    </rcc>
    <rfmt sheetId="9" sqref="P2" start="0" length="0">
      <dxf>
        <alignment horizontal="center" vertical="bottom" readingOrder="0"/>
      </dxf>
    </rfmt>
  </rrc>
  <rrc rId="5819"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174</v>
      </nc>
      <ndxf>
        <alignment horizontal="center" wrapText="1" readingOrder="0"/>
      </ndxf>
    </rcc>
    <rcc rId="0" sId="9">
      <nc r="B2" t="inlineStr">
        <is>
          <t>IHD</t>
        </is>
      </nc>
    </rcc>
    <rcc rId="0" sId="9">
      <nc r="C2">
        <v>384</v>
      </nc>
    </rcc>
    <rcc rId="0" sId="9">
      <nc r="D2" t="inlineStr">
        <is>
          <t>Ischemic_heart_disease</t>
        </is>
      </nc>
    </rcc>
    <rcc rId="0" sId="9" dxf="1">
      <nc r="E2" t="inlineStr">
        <is>
          <t>Have you ever had angina or a heart attack?</t>
          <phoneticPr fontId="31" type="noConversion"/>
        </is>
      </nc>
      <ndxf>
        <font>
          <color indexed="8"/>
          <name val="Calibri"/>
          <scheme val="none"/>
        </font>
        <alignment horizontal="left" vertical="bottom" readingOrder="0"/>
      </ndxf>
    </rcc>
    <rcc rId="0" sId="9">
      <nc r="F2" t="inlineStr">
        <is>
          <t>Patient_Age &gt; 13</t>
          <phoneticPr fontId="31" type="noConversion"/>
        </is>
      </nc>
    </rcc>
    <rcc rId="0" sId="9" dxf="1">
      <nc r="G2" t="inlineStr">
        <is>
          <t>OneOption</t>
        </is>
      </nc>
      <ndxf>
        <alignment vertical="bottom" readingOrder="0"/>
      </ndxf>
    </rcc>
    <rcc rId="0" sId="9" dxf="1">
      <nc r="H2" t="inlineStr">
        <is>
          <t>Y_N</t>
          <phoneticPr fontId="31" type="noConversion"/>
        </is>
      </nc>
      <ndxf>
        <alignment vertical="bottom" readingOrder="0"/>
      </ndxf>
    </rcc>
    <rcc rId="0" sId="9">
      <nc r="N2">
        <v>132</v>
      </nc>
    </rcc>
    <rcc rId="0" sId="9" dxf="1">
      <nc r="O2" t="inlineStr">
        <is>
          <t>Y</t>
          <phoneticPr fontId="31" type="noConversion"/>
        </is>
      </nc>
      <ndxf>
        <alignment horizontal="center" wrapText="1" readingOrder="0"/>
      </ndxf>
    </rcc>
    <rfmt sheetId="9" sqref="P2" start="0" length="0">
      <dxf>
        <font>
          <color indexed="8"/>
          <name val="Calibri"/>
          <scheme val="none"/>
        </font>
        <alignment horizontal="center" vertical="bottom" readingOrder="0"/>
      </dxf>
    </rfmt>
  </rrc>
  <rrc rId="5820"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176</v>
      </nc>
      <ndxf>
        <alignment horizontal="center" wrapText="1" readingOrder="0"/>
      </ndxf>
    </rcc>
    <rcc rId="0" sId="9">
      <nc r="B2" t="inlineStr">
        <is>
          <t>Angina</t>
        </is>
      </nc>
    </rcc>
    <rcc rId="0" sId="9">
      <nc r="C2">
        <v>121</v>
      </nc>
    </rcc>
    <rcc rId="0" sId="9">
      <nc r="D2" t="inlineStr">
        <is>
          <t>Angina</t>
        </is>
      </nc>
    </rcc>
    <rcc rId="0" sId="9" dxf="1">
      <nc r="E2" t="inlineStr">
        <is>
          <t>Do you get angina?</t>
          <phoneticPr fontId="31" type="noConversion"/>
        </is>
      </nc>
      <ndxf>
        <alignment horizontal="left" vertical="bottom" readingOrder="0"/>
      </ndxf>
    </rcc>
    <rcc rId="0" sId="9">
      <nc r="F2" t="inlineStr">
        <is>
          <t>Ischemic_heart_disease=Yes</t>
          <phoneticPr fontId="31" type="noConversion"/>
        </is>
      </nc>
    </rcc>
    <rcc rId="0" sId="9" dxf="1">
      <nc r="G2" t="inlineStr">
        <is>
          <t>OneOption</t>
        </is>
      </nc>
      <ndxf>
        <alignment vertical="bottom" readingOrder="0"/>
      </ndxf>
    </rcc>
    <rcc rId="0" sId="9" dxf="1">
      <nc r="H2" t="inlineStr">
        <is>
          <t>Y_N</t>
          <phoneticPr fontId="31" type="noConversion"/>
        </is>
      </nc>
      <ndxf>
        <alignment vertical="bottom" readingOrder="0"/>
      </ndxf>
    </rcc>
    <rcc rId="0" sId="9">
      <nc r="N2">
        <v>133</v>
      </nc>
    </rcc>
    <rcc rId="0" sId="9" dxf="1">
      <nc r="O2" t="inlineStr">
        <is>
          <t>Y</t>
          <phoneticPr fontId="31" type="noConversion"/>
        </is>
      </nc>
      <ndxf>
        <alignment horizontal="center" wrapText="1" readingOrder="0"/>
      </ndxf>
    </rcc>
    <rfmt sheetId="9" sqref="P2" start="0" length="0">
      <dxf>
        <alignment horizontal="center" vertical="bottom" readingOrder="0"/>
      </dxf>
    </rfmt>
  </rrc>
  <rrc rId="5821"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178</v>
      </nc>
      <ndxf>
        <alignment horizontal="center" wrapText="1" readingOrder="0"/>
      </ndxf>
    </rcc>
    <rcc rId="0" sId="9">
      <nc r="B2" t="inlineStr">
        <is>
          <t>MI</t>
        </is>
      </nc>
    </rcc>
    <rcc rId="0" sId="9">
      <nc r="C2">
        <v>123</v>
      </nc>
    </rcc>
    <rcc rId="0" sId="9">
      <nc r="D2" t="inlineStr">
        <is>
          <t>MI_ever</t>
        </is>
      </nc>
    </rcc>
    <rcc rId="0" sId="9" dxf="1">
      <nc r="E2" t="inlineStr">
        <is>
          <t>Have you had a heart attack?</t>
          <phoneticPr fontId="31" type="noConversion"/>
        </is>
      </nc>
      <ndxf>
        <alignment horizontal="left" vertical="bottom" readingOrder="0"/>
      </ndxf>
    </rcc>
    <rcc rId="0" sId="9">
      <nc r="F2" t="inlineStr">
        <is>
          <t>Ischemic_heart_disease=Yes</t>
          <phoneticPr fontId="31" type="noConversion"/>
        </is>
      </nc>
    </rcc>
    <rcc rId="0" sId="9" dxf="1">
      <nc r="G2" t="inlineStr">
        <is>
          <t>OneOption</t>
        </is>
      </nc>
      <ndxf>
        <alignment vertical="bottom" readingOrder="0"/>
      </ndxf>
    </rcc>
    <rcc rId="0" sId="9" dxf="1">
      <nc r="H2" t="inlineStr">
        <is>
          <t>Y_N</t>
          <phoneticPr fontId="31" type="noConversion"/>
        </is>
      </nc>
      <ndxf>
        <alignment vertical="bottom" readingOrder="0"/>
      </ndxf>
    </rcc>
    <rfmt sheetId="9" sqref="J2" start="0" length="0">
      <dxf>
        <alignment vertical="bottom" readingOrder="0"/>
      </dxf>
    </rfmt>
    <rfmt sheetId="9" sqref="K2" start="0" length="0">
      <dxf>
        <alignment vertical="bottom" readingOrder="0"/>
      </dxf>
    </rfmt>
    <rfmt sheetId="9" sqref="L2" start="0" length="0">
      <dxf>
        <alignment vertical="bottom" readingOrder="0"/>
      </dxf>
    </rfmt>
    <rfmt sheetId="9" sqref="M2" start="0" length="0">
      <dxf>
        <alignment vertical="bottom" readingOrder="0"/>
      </dxf>
    </rfmt>
    <rcc rId="0" sId="9">
      <nc r="N2">
        <v>135</v>
      </nc>
    </rcc>
    <rcc rId="0" sId="9" dxf="1">
      <nc r="O2" t="inlineStr">
        <is>
          <t>Y</t>
          <phoneticPr fontId="31" type="noConversion"/>
        </is>
      </nc>
      <ndxf>
        <alignment horizontal="center" wrapText="1" readingOrder="0"/>
      </ndxf>
    </rcc>
    <rfmt sheetId="9" sqref="P2" start="0" length="0">
      <dxf>
        <alignment horizontal="center" vertical="bottom" readingOrder="0"/>
      </dxf>
    </rfmt>
  </rrc>
  <rrc rId="5822"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182</v>
      </nc>
      <ndxf>
        <alignment horizontal="center" wrapText="1" readingOrder="0"/>
      </ndxf>
    </rcc>
    <rcc rId="0" sId="9">
      <nc r="B2" t="inlineStr">
        <is>
          <t>Number of previous MI</t>
        </is>
      </nc>
    </rcc>
    <rcc rId="0" sId="9">
      <nc r="C2">
        <v>126</v>
      </nc>
    </rcc>
    <rcc rId="0" sId="9">
      <nc r="D2" t="inlineStr">
        <is>
          <t>Myocardial_infarction_number</t>
        </is>
      </nc>
    </rcc>
    <rcc rId="0" sId="9" dxf="1">
      <nc r="E2" t="inlineStr">
        <is>
          <t>How many heart attacks have you had?</t>
        </is>
      </nc>
      <ndxf>
        <alignment horizontal="left" vertical="bottom" readingOrder="0"/>
      </ndxf>
    </rcc>
    <rcc rId="0" sId="9" dxf="1">
      <nc r="F2" t="inlineStr">
        <is>
          <t>MI_ever = Yes</t>
        </is>
      </nc>
      <ndxf>
        <alignment vertical="bottom" readingOrder="0"/>
      </ndxf>
    </rcc>
    <rcc rId="0" sId="9" dxf="1">
      <nc r="G2" t="inlineStr">
        <is>
          <t>Number</t>
        </is>
      </nc>
      <ndxf>
        <font>
          <color indexed="8"/>
          <name val="Calibri"/>
          <scheme val="none"/>
        </font>
        <alignment vertical="bottom" readingOrder="0"/>
      </ndxf>
    </rcc>
    <rcc rId="0" sId="9">
      <nc r="N2">
        <v>138</v>
      </nc>
    </rcc>
    <rcc rId="0" sId="9" dxf="1">
      <nc r="O2" t="inlineStr">
        <is>
          <t>Y</t>
          <phoneticPr fontId="31" type="noConversion"/>
        </is>
      </nc>
      <ndxf>
        <alignment horizontal="center" wrapText="1" readingOrder="0"/>
      </ndxf>
    </rcc>
    <rfmt sheetId="9" sqref="P2" start="0" length="0">
      <dxf>
        <alignment horizontal="center" vertical="bottom" readingOrder="0"/>
      </dxf>
    </rfmt>
  </rrc>
  <rrc rId="5823"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185</v>
      </nc>
      <ndxf>
        <alignment horizontal="center" wrapText="1" readingOrder="0"/>
      </ndxf>
    </rcc>
    <rcc rId="0" sId="9">
      <nc r="B2" t="inlineStr">
        <is>
          <t>Date of most recent ACS/MI</t>
        </is>
      </nc>
    </rcc>
    <rcc rId="0" sId="9">
      <nc r="C2">
        <v>129</v>
      </nc>
    </rcc>
    <rcc rId="0" sId="9">
      <nc r="D2" t="inlineStr">
        <is>
          <t>Myocardial_infarction_date_most_recent</t>
        </is>
      </nc>
    </rcc>
    <rcc rId="0" sId="9" dxf="1">
      <nc r="E2" t="inlineStr">
        <is>
          <t>When was your last heart attack?  Approximate date is OK. (DD-MM-YYYY)</t>
          <phoneticPr fontId="31" type="noConversion"/>
        </is>
      </nc>
      <ndxf>
        <alignment horizontal="left" vertical="bottom" readingOrder="0"/>
      </ndxf>
    </rcc>
    <rcc rId="0" sId="9" dxf="1">
      <nc r="F2" t="inlineStr">
        <is>
          <t>MI_ever = Yes</t>
        </is>
      </nc>
      <ndxf>
        <alignment vertical="bottom" readingOrder="0"/>
      </ndxf>
    </rcc>
    <rcc rId="0" sId="9" dxf="1">
      <nc r="G2" t="inlineStr">
        <is>
          <t>Date</t>
        </is>
      </nc>
      <ndxf>
        <alignment vertical="bottom" readingOrder="0"/>
      </ndxf>
    </rcc>
    <rcc rId="0" sId="9">
      <nc r="M2" t="inlineStr">
        <is>
          <t>Past</t>
        </is>
      </nc>
    </rcc>
    <rcc rId="0" sId="9">
      <nc r="N2">
        <v>140</v>
      </nc>
    </rcc>
    <rcc rId="0" sId="9" dxf="1">
      <nc r="O2" t="inlineStr">
        <is>
          <t>Y</t>
          <phoneticPr fontId="31" type="noConversion"/>
        </is>
      </nc>
      <ndxf>
        <alignment horizontal="center" wrapText="1" readingOrder="0"/>
      </ndxf>
    </rcc>
    <rfmt sheetId="9" sqref="P2" start="0" length="0">
      <dxf>
        <alignment horizontal="center" vertical="bottom" readingOrder="0"/>
      </dxf>
    </rfmt>
  </rrc>
  <rrc rId="5824"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191</v>
      </nc>
      <ndxf>
        <alignment horizontal="center" wrapText="1" readingOrder="0"/>
      </ndxf>
    </rcc>
    <rcc rId="0" sId="9">
      <nc r="B2" t="inlineStr">
        <is>
          <t>Heart failure</t>
        </is>
      </nc>
    </rcc>
    <rcc rId="0" sId="9">
      <nc r="C2">
        <v>132</v>
      </nc>
    </rcc>
    <rcc rId="0" sId="9">
      <nc r="D2" t="inlineStr">
        <is>
          <t>Heart_failure</t>
        </is>
      </nc>
    </rcc>
    <rcc rId="0" sId="9" dxf="1">
      <nc r="E2" t="inlineStr">
        <is>
          <t>Have you ever been diagnosed with heart failure?</t>
        </is>
      </nc>
      <ndxf>
        <alignment horizontal="left" vertical="bottom" readingOrder="0"/>
      </ndxf>
    </rcc>
    <rcc rId="0" sId="9" dxf="1">
      <nc r="F2" t="inlineStr">
        <is>
          <t>All</t>
        </is>
      </nc>
      <ndxf>
        <alignment vertical="bottom" readingOrder="0"/>
      </ndxf>
    </rcc>
    <rcc rId="0" sId="9" dxf="1">
      <nc r="G2" t="inlineStr">
        <is>
          <t>OneOption</t>
        </is>
      </nc>
      <ndxf>
        <alignment vertical="bottom" readingOrder="0"/>
      </ndxf>
    </rcc>
    <rcc rId="0" sId="9" dxf="1">
      <nc r="H2" t="inlineStr">
        <is>
          <t>Y_N</t>
          <phoneticPr fontId="31" type="noConversion"/>
        </is>
      </nc>
      <ndxf>
        <alignment vertical="bottom" readingOrder="0"/>
      </ndxf>
    </rcc>
    <rcc rId="0" sId="9">
      <nc r="N2">
        <v>145</v>
      </nc>
    </rcc>
    <rcc rId="0" sId="9" dxf="1">
      <nc r="O2" t="inlineStr">
        <is>
          <t>Y</t>
          <phoneticPr fontId="31" type="noConversion"/>
        </is>
      </nc>
      <ndxf>
        <alignment horizontal="center" wrapText="1" readingOrder="0"/>
      </ndxf>
    </rcc>
    <rfmt sheetId="9" sqref="P2" start="0" length="0">
      <dxf>
        <alignment horizontal="center" vertical="bottom" readingOrder="0"/>
      </dxf>
    </rfmt>
  </rrc>
  <rrc rId="5825"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197</v>
      </nc>
      <ndxf>
        <alignment horizontal="center" wrapText="1" readingOrder="0"/>
      </ndxf>
    </rcc>
    <rcc rId="0" sId="9">
      <nc r="B2" t="inlineStr">
        <is>
          <t>Arrhythmia</t>
        </is>
      </nc>
    </rcc>
    <rcc rId="0" sId="9">
      <nc r="C2">
        <v>138</v>
      </nc>
    </rcc>
    <rcc rId="0" sId="9">
      <nc r="D2" t="inlineStr">
        <is>
          <t>History_of_arrhythmia</t>
        </is>
      </nc>
    </rcc>
    <rcc rId="0" sId="9" dxf="1">
      <nc r="E2" t="inlineStr">
        <is>
          <t>Have you ever had an irregular pulse, arrhythmia or fibrillation?</t>
          <phoneticPr fontId="31" type="noConversion"/>
        </is>
      </nc>
      <ndxf>
        <alignment horizontal="left" vertical="bottom" readingOrder="0"/>
      </ndxf>
    </rcc>
    <rcc rId="0" sId="9" dxf="1">
      <nc r="F2" t="inlineStr">
        <is>
          <t>All</t>
        </is>
      </nc>
      <ndxf>
        <alignment vertical="bottom" readingOrder="0"/>
      </ndxf>
    </rcc>
    <rcc rId="0" sId="9" dxf="1">
      <nc r="G2" t="inlineStr">
        <is>
          <t>OneOption</t>
        </is>
      </nc>
      <ndxf>
        <alignment vertical="bottom" readingOrder="0"/>
      </ndxf>
    </rcc>
    <rcc rId="0" sId="9" dxf="1">
      <nc r="H2" t="inlineStr">
        <is>
          <t>Y_N</t>
          <phoneticPr fontId="31" type="noConversion"/>
        </is>
      </nc>
      <ndxf>
        <alignment vertical="bottom" readingOrder="0"/>
      </ndxf>
    </rcc>
    <rcc rId="0" sId="9" dxf="1">
      <nc r="J2" t="inlineStr">
        <is>
          <t>Y</t>
        </is>
      </nc>
      <ndxf>
        <alignment vertical="bottom" readingOrder="0"/>
      </ndxf>
    </rcc>
    <rcc rId="0" sId="9" dxf="1">
      <nc r="K2" t="inlineStr">
        <is>
          <t>Yes</t>
        </is>
      </nc>
      <ndxf>
        <alignment vertical="bottom" readingOrder="0"/>
      </ndxf>
    </rcc>
    <rfmt sheetId="9" sqref="L2" start="0" length="0">
      <dxf>
        <alignment vertical="bottom" readingOrder="0"/>
      </dxf>
    </rfmt>
    <rfmt sheetId="9" sqref="M2" start="0" length="0">
      <dxf>
        <alignment vertical="bottom" readingOrder="0"/>
      </dxf>
    </rfmt>
    <rcc rId="0" sId="9">
      <nc r="N2">
        <v>152</v>
      </nc>
    </rcc>
    <rcc rId="0" sId="9" dxf="1">
      <nc r="O2" t="inlineStr">
        <is>
          <t>Y</t>
          <phoneticPr fontId="31" type="noConversion"/>
        </is>
      </nc>
      <ndxf>
        <alignment horizontal="center" wrapText="1" readingOrder="0"/>
      </ndxf>
    </rcc>
    <rfmt sheetId="9" sqref="P2" start="0" length="0">
      <dxf>
        <alignment horizontal="center" vertical="bottom" readingOrder="0"/>
      </dxf>
    </rfmt>
  </rrc>
  <rrc rId="5826"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199</v>
      </nc>
      <ndxf>
        <alignment horizontal="center" wrapText="1" readingOrder="0"/>
      </ndxf>
    </rcc>
    <rcc rId="0" sId="9">
      <nc r="B2" t="inlineStr">
        <is>
          <t>Atrial fibrillation</t>
        </is>
      </nc>
    </rcc>
    <rcc rId="0" sId="9">
      <nc r="C2">
        <v>140</v>
      </nc>
    </rcc>
    <rcc rId="0" sId="9">
      <nc r="D2" t="inlineStr">
        <is>
          <t>Atrial_fibrillation</t>
        </is>
      </nc>
    </rcc>
    <rcc rId="0" sId="9" dxf="1">
      <nc r="E2" t="inlineStr">
        <is>
          <t>Have you ever had atrial fibrillation?</t>
        </is>
      </nc>
      <ndxf>
        <alignment horizontal="left" vertical="bottom" readingOrder="0"/>
      </ndxf>
    </rcc>
    <rcc rId="0" sId="9" dxf="1">
      <nc r="F2" t="inlineStr">
        <is>
          <t>History_of_arrhythmia = Yes</t>
        </is>
      </nc>
      <ndxf>
        <font>
          <color indexed="8"/>
          <name val="Calibri"/>
          <scheme val="none"/>
        </font>
        <alignment vertical="bottom" readingOrder="0"/>
      </ndxf>
    </rcc>
    <rcc rId="0" sId="9" dxf="1">
      <nc r="G2" t="inlineStr">
        <is>
          <t>OneOption</t>
        </is>
      </nc>
      <ndxf>
        <alignment vertical="bottom" readingOrder="0"/>
      </ndxf>
    </rcc>
    <rcc rId="0" sId="9" dxf="1">
      <nc r="H2" t="inlineStr">
        <is>
          <t>Y_N</t>
          <phoneticPr fontId="31" type="noConversion"/>
        </is>
      </nc>
      <ndxf>
        <alignment vertical="bottom" readingOrder="0"/>
      </ndxf>
    </rcc>
    <rcc rId="0" sId="9" dxf="1">
      <nc r="K2" t="inlineStr">
        <is>
          <t>Yes</t>
        </is>
      </nc>
      <ndxf>
        <alignment vertical="bottom" readingOrder="0"/>
      </ndxf>
    </rcc>
    <rfmt sheetId="9" sqref="L2" start="0" length="0">
      <dxf>
        <alignment vertical="bottom" readingOrder="0"/>
      </dxf>
    </rfmt>
    <rfmt sheetId="9" sqref="M2" start="0" length="0">
      <dxf>
        <alignment vertical="bottom" readingOrder="0"/>
      </dxf>
    </rfmt>
    <rcc rId="0" sId="9">
      <nc r="N2">
        <v>153</v>
      </nc>
    </rcc>
    <rcc rId="0" sId="9" dxf="1">
      <nc r="O2" t="inlineStr">
        <is>
          <t>Y</t>
          <phoneticPr fontId="31" type="noConversion"/>
        </is>
      </nc>
      <ndxf>
        <alignment horizontal="center" wrapText="1" readingOrder="0"/>
      </ndxf>
    </rcc>
    <rfmt sheetId="9" sqref="P2" start="0" length="0">
      <dxf>
        <alignment horizontal="center" vertical="bottom" readingOrder="0"/>
      </dxf>
    </rfmt>
  </rrc>
  <rrc rId="5827"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202</v>
      </nc>
      <ndxf>
        <alignment horizontal="center" wrapText="1" readingOrder="0"/>
      </ndxf>
    </rcc>
    <rcc rId="0" sId="9">
      <nc r="B2" t="inlineStr">
        <is>
          <t>Valvular heart disease</t>
        </is>
      </nc>
    </rcc>
    <rcc rId="0" sId="9">
      <nc r="C2">
        <v>147</v>
      </nc>
    </rcc>
    <rcc rId="0" sId="9">
      <nc r="D2" t="inlineStr">
        <is>
          <t>Valvular_heart_disease</t>
        </is>
      </nc>
    </rcc>
    <rcc rId="0" sId="9" dxf="1">
      <nc r="E2" t="inlineStr">
        <is>
          <t>Have you ever had heart valve problems or infections?</t>
          <phoneticPr fontId="31" type="noConversion"/>
        </is>
      </nc>
      <ndxf>
        <alignment horizontal="left" vertical="bottom" readingOrder="0"/>
      </ndxf>
    </rcc>
    <rcc rId="0" sId="9" dxf="1">
      <nc r="F2" t="inlineStr">
        <is>
          <t>All</t>
        </is>
      </nc>
      <ndxf>
        <alignment vertical="bottom" readingOrder="0"/>
      </ndxf>
    </rcc>
    <rcc rId="0" sId="9" dxf="1">
      <nc r="G2" t="inlineStr">
        <is>
          <t>OneOption</t>
        </is>
      </nc>
      <ndxf>
        <alignment vertical="bottom" readingOrder="0"/>
      </ndxf>
    </rcc>
    <rcc rId="0" sId="9" dxf="1">
      <nc r="H2" t="inlineStr">
        <is>
          <t>Y_N</t>
          <phoneticPr fontId="31" type="noConversion"/>
        </is>
      </nc>
      <ndxf>
        <alignment vertical="bottom" readingOrder="0"/>
      </ndxf>
    </rcc>
    <rcc rId="0" sId="9">
      <nc r="J2" t="inlineStr">
        <is>
          <t>Y</t>
          <phoneticPr fontId="31" type="noConversion"/>
        </is>
      </nc>
    </rcc>
    <rcc rId="0" sId="9">
      <nc r="K2" t="inlineStr">
        <is>
          <t>Yes</t>
          <phoneticPr fontId="31" type="noConversion"/>
        </is>
      </nc>
    </rcc>
    <rcc rId="0" sId="9">
      <nc r="N2">
        <v>155</v>
      </nc>
    </rcc>
    <rcc rId="0" sId="9" dxf="1">
      <nc r="O2" t="inlineStr">
        <is>
          <t>Y</t>
          <phoneticPr fontId="31" type="noConversion"/>
        </is>
      </nc>
      <ndxf>
        <alignment horizontal="center" wrapText="1" readingOrder="0"/>
      </ndxf>
    </rcc>
    <rfmt sheetId="9" sqref="P2" start="0" length="0">
      <dxf>
        <alignment horizontal="center" vertical="bottom" readingOrder="0"/>
      </dxf>
    </rfmt>
  </rrc>
  <rrc rId="5828"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208</v>
      </nc>
      <ndxf>
        <alignment horizontal="center" wrapText="1" readingOrder="0"/>
      </ndxf>
    </rcc>
    <rcc rId="0" sId="9">
      <nc r="B2" t="inlineStr">
        <is>
          <t>Pacemaker / ICD</t>
        </is>
      </nc>
    </rcc>
    <rcc rId="0" sId="9">
      <nc r="C2">
        <v>153</v>
      </nc>
    </rcc>
    <rcc rId="0" sId="9">
      <nc r="D2" t="inlineStr">
        <is>
          <t>Pacemaker_or_ICD</t>
        </is>
      </nc>
    </rcc>
    <rcc rId="0" sId="9" dxf="1">
      <nc r="E2" t="inlineStr">
        <is>
          <t>Do you have a pacemaker or defibrillator?</t>
        </is>
      </nc>
      <ndxf>
        <alignment horizontal="left" vertical="bottom" readingOrder="0"/>
      </ndxf>
    </rcc>
    <rcc rId="0" sId="9" dxf="1">
      <nc r="F2" t="inlineStr">
        <is>
          <t>All</t>
        </is>
      </nc>
      <ndxf>
        <alignment vertical="bottom" readingOrder="0"/>
      </ndxf>
    </rcc>
    <rcc rId="0" sId="9" dxf="1">
      <nc r="G2" t="inlineStr">
        <is>
          <t>OneOption</t>
        </is>
      </nc>
      <ndxf>
        <alignment vertical="bottom" readingOrder="0"/>
      </ndxf>
    </rcc>
    <rcc rId="0" sId="9" dxf="1">
      <nc r="H2" t="inlineStr">
        <is>
          <t>Y_N</t>
          <phoneticPr fontId="31" type="noConversion"/>
        </is>
      </nc>
      <ndxf>
        <alignment vertical="bottom" readingOrder="0"/>
      </ndxf>
    </rcc>
    <rfmt sheetId="9" sqref="J2" start="0" length="0">
      <dxf>
        <alignment vertical="bottom" readingOrder="0"/>
      </dxf>
    </rfmt>
    <rfmt sheetId="9" sqref="K2" start="0" length="0">
      <dxf>
        <alignment vertical="bottom" readingOrder="0"/>
      </dxf>
    </rfmt>
    <rfmt sheetId="9" sqref="L2" start="0" length="0">
      <dxf>
        <alignment vertical="bottom" readingOrder="0"/>
      </dxf>
    </rfmt>
    <rfmt sheetId="9" sqref="M2" start="0" length="0">
      <dxf>
        <alignment vertical="bottom" readingOrder="0"/>
      </dxf>
    </rfmt>
    <rcc rId="0" sId="9">
      <nc r="N2">
        <v>160</v>
      </nc>
    </rcc>
    <rcc rId="0" sId="9" dxf="1">
      <nc r="O2" t="inlineStr">
        <is>
          <t>Y</t>
          <phoneticPr fontId="31" type="noConversion"/>
        </is>
      </nc>
      <ndxf>
        <alignment horizontal="center" wrapText="1" readingOrder="0"/>
      </ndxf>
    </rcc>
    <rfmt sheetId="9" sqref="P2" start="0" length="0">
      <dxf>
        <alignment horizontal="center" vertical="bottom" readingOrder="0"/>
      </dxf>
    </rfmt>
  </rrc>
  <rrc rId="5829"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212</v>
      </nc>
      <ndxf>
        <alignment horizontal="center" wrapText="1" readingOrder="0"/>
      </ndxf>
    </rcc>
    <rcc rId="0" sId="9">
      <nc r="B2" t="inlineStr">
        <is>
          <t>Peripheral vascular disease</t>
        </is>
      </nc>
    </rcc>
    <rcc rId="0" sId="9">
      <nc r="C2">
        <v>157</v>
      </nc>
    </rcc>
    <rcc rId="0" sId="9">
      <nc r="D2" t="inlineStr">
        <is>
          <t>Peripheral_vascular_disease</t>
        </is>
      </nc>
    </rcc>
    <rcc rId="0" sId="9" dxf="1">
      <nc r="E2" t="inlineStr">
        <is>
          <t>Do you have any arterial disease in your legs?</t>
        </is>
      </nc>
      <ndxf>
        <alignment horizontal="left" vertical="bottom" readingOrder="0"/>
      </ndxf>
    </rcc>
    <rcc rId="0" sId="9" dxf="1">
      <nc r="F2" t="inlineStr">
        <is>
          <t>All</t>
        </is>
      </nc>
      <ndxf>
        <alignment vertical="bottom" readingOrder="0"/>
      </ndxf>
    </rcc>
    <rcc rId="0" sId="9" dxf="1">
      <nc r="G2" t="inlineStr">
        <is>
          <t>OneOption</t>
        </is>
      </nc>
      <ndxf>
        <alignment vertical="bottom" readingOrder="0"/>
      </ndxf>
    </rcc>
    <rcc rId="0" sId="9" dxf="1">
      <nc r="H2" t="inlineStr">
        <is>
          <t>Y_N_U_Patient</t>
        </is>
      </nc>
      <ndxf>
        <alignment vertical="bottom" readingOrder="0"/>
      </ndxf>
    </rcc>
    <rcc rId="0" sId="9">
      <nc r="N2">
        <v>164</v>
      </nc>
    </rcc>
    <rcc rId="0" sId="9" dxf="1">
      <nc r="O2" t="inlineStr">
        <is>
          <t>Y</t>
          <phoneticPr fontId="31" type="noConversion"/>
        </is>
      </nc>
      <ndxf>
        <alignment horizontal="center" wrapText="1" readingOrder="0"/>
      </ndxf>
    </rcc>
    <rfmt sheetId="9" sqref="P2" start="0" length="0">
      <dxf>
        <alignment horizontal="center" vertical="bottom" readingOrder="0"/>
      </dxf>
    </rfmt>
  </rrc>
  <rrc rId="5830"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214</v>
      </nc>
      <ndxf>
        <alignment horizontal="center" wrapText="1" readingOrder="0"/>
      </ndxf>
    </rcc>
    <rcc rId="0" sId="9">
      <nc r="B2" t="inlineStr">
        <is>
          <t>DVT</t>
        </is>
      </nc>
    </rcc>
    <rcc rId="0" sId="9">
      <nc r="C2">
        <v>159</v>
      </nc>
    </rcc>
    <rcc rId="0" sId="9">
      <nc r="D2" t="inlineStr">
        <is>
          <t>Deep_venous_thrombosis</t>
        </is>
      </nc>
    </rcc>
    <rcc rId="0" sId="9" dxf="1">
      <nc r="E2" t="inlineStr">
        <is>
          <t>Have you ever had a DVT or clot in the leg veins?</t>
        </is>
      </nc>
      <ndxf>
        <alignment horizontal="left" vertical="bottom" readingOrder="0"/>
      </ndxf>
    </rcc>
    <rcc rId="0" sId="9">
      <nc r="F2" t="inlineStr">
        <is>
          <t>All</t>
          <phoneticPr fontId="31" type="noConversion"/>
        </is>
      </nc>
    </rcc>
    <rcc rId="0" sId="9" dxf="1">
      <nc r="G2" t="inlineStr">
        <is>
          <t>OneOption</t>
        </is>
      </nc>
      <ndxf>
        <alignment vertical="bottom" readingOrder="0"/>
      </ndxf>
    </rcc>
    <rcc rId="0" sId="9" dxf="1">
      <nc r="H2" t="inlineStr">
        <is>
          <t>Y_N_U_Patient</t>
        </is>
      </nc>
      <ndxf>
        <alignment vertical="bottom" readingOrder="0"/>
      </ndxf>
    </rcc>
    <rcc rId="0" sId="9">
      <nc r="N2">
        <v>165</v>
      </nc>
    </rcc>
    <rcc rId="0" sId="9" dxf="1">
      <nc r="O2" t="inlineStr">
        <is>
          <t>Y</t>
          <phoneticPr fontId="31" type="noConversion"/>
        </is>
      </nc>
      <ndxf>
        <alignment horizontal="center" wrapText="1" readingOrder="0"/>
      </ndxf>
    </rcc>
    <rfmt sheetId="9" sqref="P2" start="0" length="0">
      <dxf>
        <alignment horizontal="center" vertical="bottom" readingOrder="0"/>
      </dxf>
    </rfmt>
  </rrc>
  <rrc rId="5831"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216</v>
      </nc>
      <ndxf>
        <alignment horizontal="center" wrapText="1" readingOrder="0"/>
      </ndxf>
    </rcc>
    <rcc rId="0" sId="9">
      <nc r="B2" t="inlineStr">
        <is>
          <t>Congenital heart disease</t>
        </is>
      </nc>
    </rcc>
    <rcc rId="0" sId="9">
      <nc r="C2">
        <v>161</v>
      </nc>
    </rcc>
    <rcc rId="0" sId="9">
      <nc r="D2" t="inlineStr">
        <is>
          <t>Congenital_heart_disease</t>
        </is>
      </nc>
    </rcc>
    <rcc rId="0" sId="9" dxf="1">
      <nc r="E2" t="inlineStr">
        <is>
          <t>Were you born with any heart disease?</t>
        </is>
      </nc>
      <ndxf>
        <alignment horizontal="left" vertical="bottom" readingOrder="0"/>
      </ndxf>
    </rcc>
    <rcc rId="0" sId="9">
      <nc r="F2" t="inlineStr">
        <is>
          <t>Patient_Age &gt; 13</t>
          <phoneticPr fontId="31" type="noConversion"/>
        </is>
      </nc>
    </rcc>
    <rcc rId="0" sId="9" dxf="1">
      <nc r="G2" t="inlineStr">
        <is>
          <t>OneOption</t>
        </is>
      </nc>
      <ndxf>
        <alignment vertical="bottom" readingOrder="0"/>
      </ndxf>
    </rcc>
    <rcc rId="0" sId="9" dxf="1">
      <nc r="H2" t="inlineStr">
        <is>
          <t>Y_N</t>
          <phoneticPr fontId="31" type="noConversion"/>
        </is>
      </nc>
      <ndxf>
        <alignment vertical="bottom" readingOrder="0"/>
      </ndxf>
    </rcc>
    <rcc rId="0" sId="9" dxf="1">
      <nc r="J2" t="inlineStr">
        <is>
          <t>Y</t>
        </is>
      </nc>
      <ndxf>
        <alignment vertical="bottom" readingOrder="0"/>
      </ndxf>
    </rcc>
    <rcc rId="0" sId="9" dxf="1">
      <nc r="K2" t="inlineStr">
        <is>
          <t>Yes</t>
        </is>
      </nc>
      <ndxf>
        <alignment vertical="bottom" readingOrder="0"/>
      </ndxf>
    </rcc>
    <rfmt sheetId="9" sqref="L2" start="0" length="0">
      <dxf>
        <alignment vertical="bottom" readingOrder="0"/>
      </dxf>
    </rfmt>
    <rfmt sheetId="9" sqref="M2" start="0" length="0">
      <dxf>
        <alignment vertical="bottom" readingOrder="0"/>
      </dxf>
    </rfmt>
    <rcc rId="0" sId="9">
      <nc r="N2">
        <v>166</v>
      </nc>
    </rcc>
    <rcc rId="0" sId="9" dxf="1">
      <nc r="O2" t="inlineStr">
        <is>
          <t>Y</t>
          <phoneticPr fontId="31" type="noConversion"/>
        </is>
      </nc>
      <ndxf>
        <alignment horizontal="center" wrapText="1" readingOrder="0"/>
      </ndxf>
    </rcc>
    <rfmt sheetId="9" sqref="P2" start="0" length="0">
      <dxf>
        <alignment horizontal="center" vertical="bottom" readingOrder="0"/>
      </dxf>
    </rfmt>
  </rrc>
  <rrc rId="5832"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221</v>
      </nc>
      <ndxf>
        <alignment horizontal="center" wrapText="1" readingOrder="0"/>
      </ndxf>
    </rcc>
    <rcc rId="0" sId="9">
      <nc r="B2" t="inlineStr">
        <is>
          <t>Cardiac surgery</t>
        </is>
      </nc>
    </rcc>
    <rcc rId="0" sId="9">
      <nc r="C2">
        <v>166</v>
      </nc>
    </rcc>
    <rcc rId="0" sId="9">
      <nc r="D2" t="inlineStr">
        <is>
          <t>Previous_cardiac_surgery</t>
        </is>
      </nc>
    </rcc>
    <rcc rId="0" sId="9" dxf="1">
      <nc r="E2" t="inlineStr">
        <is>
          <t>Have you ever had heart surgery?</t>
        </is>
      </nc>
      <ndxf>
        <alignment horizontal="left" vertical="bottom" readingOrder="0"/>
      </ndxf>
    </rcc>
    <rcc rId="0" sId="9">
      <nc r="F2" t="inlineStr">
        <is>
          <t>Surgery_Previous = Yes</t>
        </is>
      </nc>
    </rcc>
    <rcc rId="0" sId="9" dxf="1">
      <nc r="G2" t="inlineStr">
        <is>
          <t>OneOption</t>
        </is>
      </nc>
      <ndxf>
        <alignment vertical="bottom" readingOrder="0"/>
      </ndxf>
    </rcc>
    <rcc rId="0" sId="9" dxf="1">
      <nc r="H2" t="inlineStr">
        <is>
          <t>Y_N</t>
          <phoneticPr fontId="31" type="noConversion"/>
        </is>
      </nc>
      <ndxf>
        <alignment vertical="bottom" readingOrder="0"/>
      </ndxf>
    </rcc>
    <rcc rId="0" sId="9" dxf="1">
      <nc r="J2" t="inlineStr">
        <is>
          <t>Y</t>
        </is>
      </nc>
      <ndxf>
        <alignment vertical="bottom" readingOrder="0"/>
      </ndxf>
    </rcc>
    <rcc rId="0" sId="9" dxf="1">
      <nc r="K2" t="inlineStr">
        <is>
          <t>Yes</t>
        </is>
      </nc>
      <ndxf>
        <alignment vertical="bottom" readingOrder="0"/>
      </ndxf>
    </rcc>
    <rfmt sheetId="9" sqref="L2" start="0" length="0">
      <dxf>
        <alignment vertical="bottom" readingOrder="0"/>
      </dxf>
    </rfmt>
    <rfmt sheetId="9" sqref="M2" start="0" length="0">
      <dxf>
        <alignment vertical="bottom" readingOrder="0"/>
      </dxf>
    </rfmt>
    <rcc rId="0" sId="9">
      <nc r="N2">
        <v>173</v>
      </nc>
    </rcc>
    <rcc rId="0" sId="9" dxf="1">
      <nc r="O2" t="inlineStr">
        <is>
          <t>Y</t>
          <phoneticPr fontId="31" type="noConversion"/>
        </is>
      </nc>
      <ndxf>
        <alignment horizontal="center" wrapText="1" readingOrder="0"/>
      </ndxf>
    </rcc>
    <rfmt sheetId="9" sqref="P2" start="0" length="0">
      <dxf>
        <alignment horizontal="center" vertical="bottom" readingOrder="0"/>
      </dxf>
    </rfmt>
  </rrc>
  <rrc rId="5833"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228</v>
      </nc>
      <ndxf>
        <alignment horizontal="center" wrapText="1" readingOrder="0"/>
      </ndxf>
    </rcc>
    <rcc rId="0" sId="9">
      <nc r="B2" t="inlineStr">
        <is>
          <t>COPD</t>
        </is>
      </nc>
    </rcc>
    <rcc rId="0" sId="9">
      <nc r="C2">
        <v>171</v>
      </nc>
    </rcc>
    <rcc rId="0" sId="9" dxf="1">
      <nc r="D2" t="inlineStr">
        <is>
          <t>COPD</t>
        </is>
      </nc>
      <ndxf>
        <alignment vertical="bottom" readingOrder="0"/>
      </ndxf>
    </rcc>
    <rcc rId="0" sId="9" dxf="1">
      <nc r="E2" t="inlineStr">
        <is>
          <t>Do you have emphysema or chronic bronchitis?</t>
        </is>
      </nc>
      <ndxf>
        <alignment horizontal="left" vertical="bottom" readingOrder="0"/>
      </ndxf>
    </rcc>
    <rcc rId="0" sId="9">
      <nc r="F2" t="inlineStr">
        <is>
          <t>Patient_Age &gt; 13</t>
          <phoneticPr fontId="31" type="noConversion"/>
        </is>
      </nc>
    </rcc>
    <rcc rId="0" sId="9" dxf="1">
      <nc r="G2" t="inlineStr">
        <is>
          <t>OneOption</t>
        </is>
      </nc>
      <ndxf>
        <alignment vertical="bottom" readingOrder="0"/>
      </ndxf>
    </rcc>
    <rcc rId="0" sId="9" dxf="1">
      <nc r="H2" t="inlineStr">
        <is>
          <t>Y_N_U_Patient</t>
        </is>
      </nc>
      <ndxf>
        <alignment vertical="bottom" readingOrder="0"/>
      </ndxf>
    </rcc>
    <rcc rId="0" sId="9">
      <nc r="N2">
        <v>178</v>
      </nc>
    </rcc>
    <rcc rId="0" sId="9" dxf="1">
      <nc r="O2" t="inlineStr">
        <is>
          <t>Y</t>
          <phoneticPr fontId="31" type="noConversion"/>
        </is>
      </nc>
      <ndxf>
        <alignment horizontal="center" wrapText="1" readingOrder="0"/>
      </ndxf>
    </rcc>
    <rfmt sheetId="9" sqref="P2" start="0" length="0">
      <dxf>
        <alignment horizontal="center" vertical="bottom" readingOrder="0"/>
      </dxf>
    </rfmt>
  </rrc>
  <rrc rId="5834"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231</v>
      </nc>
      <ndxf>
        <alignment horizontal="center" wrapText="1" readingOrder="0"/>
      </ndxf>
    </rcc>
    <rcc rId="0" sId="9">
      <nc r="B2" t="inlineStr">
        <is>
          <t>Asthma</t>
        </is>
      </nc>
    </rcc>
    <rcc rId="0" sId="9">
      <nc r="C2">
        <v>174</v>
      </nc>
    </rcc>
    <rcc rId="0" sId="9" dxf="1">
      <nc r="D2" t="inlineStr">
        <is>
          <t>Asthma</t>
        </is>
      </nc>
      <ndxf>
        <alignment vertical="bottom" readingOrder="0"/>
      </ndxf>
    </rcc>
    <rcc rId="0" sId="9" dxf="1">
      <nc r="E2" t="inlineStr">
        <is>
          <t>Do you have asthma?</t>
        </is>
      </nc>
      <ndxf>
        <alignment horizontal="left" vertical="bottom" readingOrder="0"/>
      </ndxf>
    </rcc>
    <rcc rId="0" sId="9">
      <nc r="F2" t="inlineStr">
        <is>
          <t>Patient_Age &gt; 13</t>
          <phoneticPr fontId="31" type="noConversion"/>
        </is>
      </nc>
    </rcc>
    <rcc rId="0" sId="9" dxf="1">
      <nc r="G2" t="inlineStr">
        <is>
          <t>OneOption</t>
        </is>
      </nc>
      <ndxf>
        <alignment vertical="bottom" readingOrder="0"/>
      </ndxf>
    </rcc>
    <rcc rId="0" sId="9" dxf="1">
      <nc r="H2" t="inlineStr">
        <is>
          <t>Y_N</t>
          <phoneticPr fontId="31" type="noConversion"/>
        </is>
      </nc>
      <ndxf>
        <alignment vertical="bottom" readingOrder="0"/>
      </ndxf>
    </rcc>
    <rfmt sheetId="9" sqref="J2" start="0" length="0">
      <dxf>
        <alignment vertical="bottom" readingOrder="0"/>
      </dxf>
    </rfmt>
    <rfmt sheetId="9" sqref="K2" start="0" length="0">
      <dxf>
        <alignment vertical="bottom" readingOrder="0"/>
      </dxf>
    </rfmt>
    <rfmt sheetId="9" sqref="L2" start="0" length="0">
      <dxf>
        <alignment vertical="bottom" readingOrder="0"/>
      </dxf>
    </rfmt>
    <rfmt sheetId="9" sqref="M2" start="0" length="0">
      <dxf>
        <alignment vertical="bottom" readingOrder="0"/>
      </dxf>
    </rfmt>
    <rcc rId="0" sId="9">
      <nc r="N2">
        <v>180</v>
      </nc>
    </rcc>
    <rcc rId="0" sId="9" dxf="1">
      <nc r="O2" t="inlineStr">
        <is>
          <t>Y</t>
          <phoneticPr fontId="31" type="noConversion"/>
        </is>
      </nc>
      <ndxf>
        <alignment horizontal="center" wrapText="1" readingOrder="0"/>
      </ndxf>
    </rcc>
    <rfmt sheetId="9" sqref="P2" start="0" length="0">
      <dxf>
        <alignment horizontal="center" vertical="bottom" readingOrder="0"/>
      </dxf>
    </rfmt>
  </rrc>
  <rrc rId="5835"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234</v>
      </nc>
      <ndxf>
        <alignment horizontal="center" wrapText="1" readingOrder="0"/>
      </ndxf>
    </rcc>
    <rcc rId="0" sId="9">
      <nc r="B2" t="inlineStr">
        <is>
          <t>Asthma ER attendance</t>
        </is>
      </nc>
    </rcc>
    <rcc rId="0" sId="9">
      <nc r="C2">
        <v>357</v>
      </nc>
    </rcc>
    <rcc rId="0" sId="9">
      <nc r="D2" t="inlineStr">
        <is>
          <t>Asthma_ER_attendance</t>
        </is>
      </nc>
    </rcc>
    <rcc rId="0" sId="9" dxf="1">
      <nc r="E2" t="inlineStr">
        <is>
          <t>Have you been to the hospital emergency room because of asthma?</t>
          <phoneticPr fontId="31" type="noConversion"/>
        </is>
      </nc>
      <ndxf>
        <font>
          <color indexed="8"/>
          <name val="Calibri"/>
          <scheme val="none"/>
        </font>
        <alignment horizontal="left" vertical="bottom" readingOrder="0"/>
      </ndxf>
    </rcc>
    <rcc rId="0" sId="9" dxf="1">
      <nc r="F2" t="inlineStr">
        <is>
          <t>Asthma = Yes or Bronchial_Hyperreactivity = Yes</t>
          <phoneticPr fontId="31" type="noConversion"/>
        </is>
      </nc>
      <ndxf>
        <alignment vertical="bottom" readingOrder="0"/>
      </ndxf>
    </rcc>
    <rcc rId="0" sId="9" dxf="1">
      <nc r="G2" t="inlineStr">
        <is>
          <t>OneOption</t>
        </is>
      </nc>
      <ndxf>
        <alignment vertical="bottom" readingOrder="0"/>
      </ndxf>
    </rcc>
    <rcc rId="0" sId="9" dxf="1">
      <nc r="H2" t="inlineStr">
        <is>
          <t>Y_N</t>
          <phoneticPr fontId="31" type="noConversion"/>
        </is>
      </nc>
      <ndxf>
        <alignment vertical="bottom" readingOrder="0"/>
      </ndxf>
    </rcc>
    <rcc rId="0" sId="9">
      <nc r="N2">
        <v>182</v>
      </nc>
    </rcc>
    <rcc rId="0" sId="9" dxf="1">
      <nc r="O2" t="inlineStr">
        <is>
          <t>Y</t>
          <phoneticPr fontId="31" type="noConversion"/>
        </is>
      </nc>
      <ndxf>
        <alignment horizontal="center" wrapText="1" readingOrder="0"/>
      </ndxf>
    </rcc>
    <rfmt sheetId="9" sqref="P2" start="0" length="0">
      <dxf>
        <font>
          <color indexed="8"/>
          <name val="Calibri"/>
          <scheme val="none"/>
        </font>
        <alignment horizontal="center" vertical="bottom" readingOrder="0"/>
      </dxf>
    </rfmt>
  </rrc>
  <rrc rId="5836"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236</v>
      </nc>
      <ndxf>
        <alignment horizontal="center" wrapText="1" readingOrder="0"/>
      </ndxf>
    </rcc>
    <rcc rId="0" sId="9">
      <nc r="B2" t="inlineStr">
        <is>
          <t>Asthma hospitalisations</t>
        </is>
      </nc>
    </rcc>
    <rcc rId="0" sId="9">
      <nc r="C2">
        <v>358</v>
      </nc>
    </rcc>
    <rcc rId="0" sId="9">
      <nc r="D2" t="inlineStr">
        <is>
          <t>Asthma_hospitalisation</t>
        </is>
      </nc>
    </rcc>
    <rcc rId="0" sId="9" dxf="1">
      <nc r="E2" t="inlineStr">
        <is>
          <t>Have you been admitted to hospital because of asthma?</t>
          <phoneticPr fontId="31" type="noConversion"/>
        </is>
      </nc>
      <ndxf>
        <font>
          <color indexed="8"/>
          <name val="Calibri"/>
          <scheme val="none"/>
        </font>
        <alignment horizontal="left" vertical="bottom" readingOrder="0"/>
      </ndxf>
    </rcc>
    <rcc rId="0" sId="9" dxf="1">
      <nc r="F2" t="inlineStr">
        <is>
          <t>Asthma = Yes or Bronchial_Hyperreactivity = Yes</t>
          <phoneticPr fontId="31" type="noConversion"/>
        </is>
      </nc>
      <ndxf>
        <alignment vertical="bottom" readingOrder="0"/>
      </ndxf>
    </rcc>
    <rcc rId="0" sId="9" dxf="1">
      <nc r="G2" t="inlineStr">
        <is>
          <t>OneOption</t>
        </is>
      </nc>
      <ndxf>
        <alignment vertical="bottom" readingOrder="0"/>
      </ndxf>
    </rcc>
    <rcc rId="0" sId="9" dxf="1">
      <nc r="H2" t="inlineStr">
        <is>
          <t>Y_N</t>
          <phoneticPr fontId="31" type="noConversion"/>
        </is>
      </nc>
      <ndxf>
        <alignment vertical="bottom" readingOrder="0"/>
      </ndxf>
    </rcc>
    <rcc rId="0" sId="9">
      <nc r="N2">
        <v>183</v>
      </nc>
    </rcc>
    <rcc rId="0" sId="9" dxf="1">
      <nc r="O2" t="inlineStr">
        <is>
          <t>Y</t>
          <phoneticPr fontId="31" type="noConversion"/>
        </is>
      </nc>
      <ndxf>
        <alignment horizontal="center" wrapText="1" readingOrder="0"/>
      </ndxf>
    </rcc>
    <rfmt sheetId="9" sqref="P2" start="0" length="0">
      <dxf>
        <font>
          <color indexed="8"/>
          <name val="Calibri"/>
          <scheme val="none"/>
        </font>
        <alignment horizontal="center" vertical="bottom" readingOrder="0"/>
      </dxf>
    </rfmt>
  </rrc>
  <rrc rId="5837"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237</v>
      </nc>
      <ndxf>
        <alignment horizontal="center" wrapText="1" readingOrder="0"/>
      </ndxf>
    </rcc>
    <rcc rId="0" sId="9">
      <nc r="B2" t="inlineStr">
        <is>
          <t>Aspirin sensitive asthma</t>
        </is>
      </nc>
    </rcc>
    <rcc rId="0" sId="9">
      <nc r="C2">
        <v>406</v>
      </nc>
    </rcc>
    <rcc rId="0" sId="9" s="1" dxf="1">
      <nc r="D2" t="inlineStr">
        <is>
          <t>Asthma_aspirin_sensitive</t>
        </is>
      </nc>
      <ndxf/>
    </rcc>
    <rcc rId="0" sId="9" dxf="1">
      <nc r="E2" t="inlineStr">
        <is>
          <t>Does your asthma get worse with aspirin or antiinflammatory medications?</t>
          <phoneticPr fontId="31" type="noConversion"/>
        </is>
      </nc>
      <ndxf>
        <font>
          <color indexed="8"/>
          <name val="Calibri"/>
          <scheme val="none"/>
        </font>
        <alignment horizontal="left" vertical="bottom" readingOrder="0"/>
      </ndxf>
    </rcc>
    <rcc rId="0" sId="9" dxf="1">
      <nc r="F2" t="inlineStr">
        <is>
          <t>Asthma = Yes or Bronchial_Hyperreactivity = Yes</t>
          <phoneticPr fontId="31" type="noConversion"/>
        </is>
      </nc>
      <ndxf>
        <alignment vertical="bottom" readingOrder="0"/>
      </ndxf>
    </rcc>
    <rcc rId="0" sId="9" dxf="1">
      <nc r="G2" t="inlineStr">
        <is>
          <t>OneOption</t>
        </is>
      </nc>
      <ndxf>
        <alignment vertical="bottom" readingOrder="0"/>
      </ndxf>
    </rcc>
    <rcc rId="0" sId="9" dxf="1">
      <nc r="H2" t="inlineStr">
        <is>
          <t>Y_N_U_Patient</t>
        </is>
      </nc>
      <ndxf>
        <alignment vertical="bottom" readingOrder="0"/>
      </ndxf>
    </rcc>
    <rcc rId="0" sId="9">
      <nc r="N2">
        <v>187</v>
      </nc>
    </rcc>
    <rcc rId="0" sId="9" dxf="1">
      <nc r="O2" t="inlineStr">
        <is>
          <t>Y</t>
          <phoneticPr fontId="31" type="noConversion"/>
        </is>
      </nc>
      <ndxf>
        <alignment horizontal="center" wrapText="1" readingOrder="0"/>
      </ndxf>
    </rcc>
    <rfmt sheetId="9" sqref="P2" start="0" length="0">
      <dxf>
        <font>
          <color indexed="8"/>
          <name val="Calibri"/>
          <scheme val="none"/>
        </font>
        <alignment horizontal="center" vertical="bottom" readingOrder="0"/>
      </dxf>
    </rfmt>
  </rrc>
  <rrc rId="5838"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240</v>
      </nc>
      <ndxf>
        <alignment horizontal="center" wrapText="1" readingOrder="0"/>
      </ndxf>
    </rcc>
    <rcc rId="0" sId="9">
      <nc r="B2" t="inlineStr">
        <is>
          <t>Snorer</t>
        </is>
      </nc>
    </rcc>
    <rcc rId="0" sId="9">
      <nc r="C2">
        <v>370</v>
      </nc>
    </rcc>
    <rcc rId="0" sId="9">
      <nc r="D2" t="inlineStr">
        <is>
          <t>Snorer</t>
          <phoneticPr fontId="31" type="noConversion"/>
        </is>
      </nc>
    </rcc>
    <rcc rId="0" sId="9" dxf="1">
      <nc r="E2" t="inlineStr">
        <is>
          <t>Do you snore?</t>
          <phoneticPr fontId="31" type="noConversion"/>
        </is>
      </nc>
      <ndxf>
        <font>
          <color indexed="8"/>
          <name val="Calibri"/>
          <scheme val="none"/>
        </font>
        <alignment horizontal="left" vertical="bottom" readingOrder="0"/>
      </ndxf>
    </rcc>
    <rcc rId="0" sId="9" dxf="1">
      <nc r="F2" t="inlineStr">
        <is>
          <t>All</t>
          <phoneticPr fontId="31" type="noConversion"/>
        </is>
      </nc>
      <ndxf>
        <alignment vertical="bottom" readingOrder="0"/>
      </ndxf>
    </rcc>
    <rcc rId="0" sId="9" dxf="1">
      <nc r="G2" t="inlineStr">
        <is>
          <t>OneOption</t>
          <phoneticPr fontId="31" type="noConversion"/>
        </is>
      </nc>
      <ndxf>
        <alignment vertical="bottom" readingOrder="0"/>
      </ndxf>
    </rcc>
    <rcc rId="0" sId="9" dxf="1">
      <nc r="H2" t="inlineStr">
        <is>
          <t>Y_N_U_Patient</t>
        </is>
      </nc>
      <ndxf>
        <alignment vertical="bottom" readingOrder="0"/>
      </ndxf>
    </rcc>
    <rcc rId="0" sId="9">
      <nc r="N2">
        <v>188</v>
      </nc>
    </rcc>
    <rcc rId="0" sId="9" dxf="1">
      <nc r="O2" t="inlineStr">
        <is>
          <t>Y</t>
          <phoneticPr fontId="31" type="noConversion"/>
        </is>
      </nc>
      <ndxf>
        <alignment horizontal="center" wrapText="1" readingOrder="0"/>
      </ndxf>
    </rcc>
    <rfmt sheetId="9" sqref="P2" start="0" length="0">
      <dxf>
        <font>
          <color indexed="8"/>
          <name val="Calibri"/>
          <scheme val="none"/>
        </font>
        <alignment horizontal="center" vertical="bottom" readingOrder="0"/>
      </dxf>
    </rfmt>
  </rrc>
  <rrc rId="5839"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242</v>
      </nc>
      <ndxf>
        <alignment horizontal="center" wrapText="1" readingOrder="0"/>
      </ndxf>
    </rcc>
    <rcc rId="0" sId="9">
      <nc r="B2" t="inlineStr">
        <is>
          <t>Obstructive sleep apnoea</t>
        </is>
      </nc>
    </rcc>
    <rcc rId="0" sId="9">
      <nc r="C2">
        <v>177</v>
      </nc>
    </rcc>
    <rcc rId="0" sId="9">
      <nc r="D2" t="inlineStr">
        <is>
          <t>Obstructive_sleep_apnoea</t>
        </is>
      </nc>
    </rcc>
    <rcc rId="0" sId="9" dxf="1">
      <nc r="E2" t="inlineStr">
        <is>
          <t>Have you been diagnosed with sleep apnea?</t>
          <phoneticPr fontId="31" type="noConversion"/>
        </is>
      </nc>
      <ndxf>
        <alignment horizontal="left" vertical="bottom" readingOrder="0"/>
      </ndxf>
    </rcc>
    <rcc rId="0" sId="9" dxf="1">
      <nc r="F2" t="inlineStr">
        <is>
          <t>All</t>
        </is>
      </nc>
      <ndxf>
        <alignment vertical="bottom" readingOrder="0"/>
      </ndxf>
    </rcc>
    <rcc rId="0" sId="9" dxf="1">
      <nc r="G2" t="inlineStr">
        <is>
          <t>OneOption</t>
        </is>
      </nc>
      <ndxf>
        <alignment vertical="bottom" readingOrder="0"/>
      </ndxf>
    </rcc>
    <rcc rId="0" sId="9" dxf="1">
      <nc r="H2" t="inlineStr">
        <is>
          <t>Y_N</t>
          <phoneticPr fontId="31" type="noConversion"/>
        </is>
      </nc>
      <ndxf>
        <alignment vertical="bottom" readingOrder="0"/>
      </ndxf>
    </rcc>
    <rcc rId="0" sId="9">
      <nc r="N2">
        <v>189</v>
      </nc>
    </rcc>
    <rcc rId="0" sId="9" dxf="1">
      <nc r="O2" t="inlineStr">
        <is>
          <t>Y</t>
          <phoneticPr fontId="31" type="noConversion"/>
        </is>
      </nc>
      <ndxf>
        <alignment horizontal="center" wrapText="1" readingOrder="0"/>
      </ndxf>
    </rcc>
    <rfmt sheetId="9" sqref="P2" start="0" length="0">
      <dxf>
        <alignment horizontal="center" vertical="bottom" readingOrder="0"/>
      </dxf>
    </rfmt>
  </rrc>
  <rrc rId="5840"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244</v>
      </nc>
      <ndxf>
        <alignment horizontal="center" wrapText="1" readingOrder="0"/>
      </ndxf>
    </rcc>
    <rcc rId="0" sId="9">
      <nc r="B2" t="inlineStr">
        <is>
          <t>CPAP</t>
        </is>
      </nc>
    </rcc>
    <rcc rId="0" sId="9">
      <nc r="C2">
        <v>179</v>
      </nc>
    </rcc>
    <rcc rId="0" sId="9" dxf="1">
      <nc r="D2" t="inlineStr">
        <is>
          <t>CPAP</t>
        </is>
      </nc>
      <ndxf>
        <alignment vertical="bottom" readingOrder="0"/>
      </ndxf>
    </rcc>
    <rcc rId="0" sId="9" dxf="1">
      <nc r="E2" t="inlineStr">
        <is>
          <t>Do you use a CPAP machine?</t>
        </is>
      </nc>
      <ndxf>
        <alignment horizontal="left" vertical="bottom" readingOrder="0"/>
      </ndxf>
    </rcc>
    <rcc rId="0" sId="9" dxf="1">
      <nc r="F2" t="inlineStr">
        <is>
          <t>Obstructive_sleep_apnoea=Yes</t>
          <phoneticPr fontId="31" type="noConversion"/>
        </is>
      </nc>
      <ndxf>
        <font>
          <color indexed="8"/>
          <name val="Calibri"/>
          <scheme val="none"/>
        </font>
        <alignment vertical="bottom" readingOrder="0"/>
      </ndxf>
    </rcc>
    <rcc rId="0" sId="9" dxf="1">
      <nc r="G2" t="inlineStr">
        <is>
          <t>OneOption</t>
        </is>
      </nc>
      <ndxf>
        <alignment vertical="bottom" readingOrder="0"/>
      </ndxf>
    </rcc>
    <rcc rId="0" sId="9">
      <nc r="H2" t="inlineStr">
        <is>
          <t>Y_N</t>
          <phoneticPr fontId="31" type="noConversion"/>
        </is>
      </nc>
    </rcc>
    <rcc rId="0" sId="9">
      <nc r="N2">
        <v>190</v>
      </nc>
    </rcc>
    <rcc rId="0" sId="9" dxf="1">
      <nc r="O2" t="inlineStr">
        <is>
          <t>Y</t>
          <phoneticPr fontId="31" type="noConversion"/>
        </is>
      </nc>
      <ndxf>
        <alignment horizontal="center" wrapText="1" readingOrder="0"/>
      </ndxf>
    </rcc>
    <rfmt sheetId="9" sqref="P2" start="0" length="0">
      <dxf>
        <alignment horizontal="center" vertical="bottom" readingOrder="0"/>
      </dxf>
    </rfmt>
  </rrc>
  <rrc rId="5841"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245</v>
      </nc>
      <ndxf>
        <alignment horizontal="center" wrapText="1" readingOrder="0"/>
      </ndxf>
    </rcc>
    <rcc rId="0" sId="9">
      <nc r="B2" t="inlineStr">
        <is>
          <t>STOP S</t>
        </is>
      </nc>
    </rcc>
    <rcc rId="0" sId="9">
      <nc r="C2">
        <v>381</v>
      </nc>
    </rcc>
    <rcc rId="0" sId="9" s="1" dxf="1">
      <nc r="D2" t="inlineStr">
        <is>
          <t>STOP_S</t>
        </is>
      </nc>
      <ndxf/>
    </rcc>
    <rcc rId="0" sId="9" dxf="1">
      <nc r="E2" t="inlineStr">
        <is>
          <t>Do you snore loudly (louder than talking or loud enough to be heard through closed doors)?</t>
          <phoneticPr fontId="31" type="noConversion"/>
        </is>
      </nc>
      <ndxf>
        <alignment horizontal="left" vertical="bottom" readingOrder="0"/>
      </ndxf>
    </rcc>
    <rcc rId="0" sId="9" dxf="1">
      <nc r="F2" t="inlineStr">
        <is>
          <t>Snorer = Yes and Obstructive_sleep_apnoea = No</t>
          <phoneticPr fontId="31" type="noConversion"/>
        </is>
      </nc>
      <ndxf>
        <alignment vertical="bottom" readingOrder="0"/>
      </ndxf>
    </rcc>
    <rcc rId="0" sId="9" dxf="1">
      <nc r="G2" t="inlineStr">
        <is>
          <t>OneOption</t>
        </is>
      </nc>
      <ndxf>
        <alignment vertical="bottom" readingOrder="0"/>
      </ndxf>
    </rcc>
    <rcc rId="0" sId="9">
      <nc r="H2" t="inlineStr">
        <is>
          <t>Y_N</t>
          <phoneticPr fontId="31" type="noConversion"/>
        </is>
      </nc>
    </rcc>
    <rcc rId="0" sId="9">
      <nc r="N2">
        <v>191</v>
      </nc>
    </rcc>
    <rcc rId="0" sId="9" dxf="1">
      <nc r="O2" t="inlineStr">
        <is>
          <t>Y</t>
          <phoneticPr fontId="31" type="noConversion"/>
        </is>
      </nc>
      <ndxf>
        <alignment horizontal="center" wrapText="1" readingOrder="0"/>
      </ndxf>
    </rcc>
    <rfmt sheetId="9" sqref="P2" start="0" length="0">
      <dxf>
        <alignment horizontal="center" vertical="bottom" readingOrder="0"/>
      </dxf>
    </rfmt>
  </rrc>
  <rrc rId="5842"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247</v>
      </nc>
      <ndxf>
        <alignment horizontal="center" wrapText="1" readingOrder="0"/>
      </ndxf>
    </rcc>
    <rcc rId="0" sId="9">
      <nc r="B2" t="inlineStr">
        <is>
          <t>STOP T</t>
        </is>
      </nc>
    </rcc>
    <rcc rId="0" sId="9">
      <nc r="C2">
        <v>382</v>
      </nc>
    </rcc>
    <rcc rId="0" sId="9" s="1" dxf="1">
      <nc r="D2" t="inlineStr">
        <is>
          <t>STOP_T</t>
        </is>
      </nc>
      <ndxf/>
    </rcc>
    <rcc rId="0" sId="9" dxf="1">
      <nc r="E2" t="inlineStr">
        <is>
          <t>Do you often feel tired, fatigued, or sleepy during daytime?</t>
        </is>
      </nc>
      <ndxf>
        <alignment horizontal="left" vertical="bottom" readingOrder="0"/>
      </ndxf>
    </rcc>
    <rcc rId="0" sId="9" dxf="1">
      <nc r="F2" t="inlineStr">
        <is>
          <t>Snorer = Yes and Obstructive_sleep_apnoea = No</t>
          <phoneticPr fontId="31" type="noConversion"/>
        </is>
      </nc>
      <ndxf>
        <alignment vertical="bottom" readingOrder="0"/>
      </ndxf>
    </rcc>
    <rcc rId="0" sId="9" dxf="1">
      <nc r="G2" t="inlineStr">
        <is>
          <t>OneOption</t>
        </is>
      </nc>
      <ndxf>
        <alignment vertical="bottom" readingOrder="0"/>
      </ndxf>
    </rcc>
    <rcc rId="0" sId="9">
      <nc r="H2" t="inlineStr">
        <is>
          <t>Y_N</t>
          <phoneticPr fontId="31" type="noConversion"/>
        </is>
      </nc>
    </rcc>
    <rcc rId="0" sId="9">
      <nc r="N2">
        <v>192</v>
      </nc>
    </rcc>
    <rcc rId="0" sId="9" dxf="1">
      <nc r="O2" t="inlineStr">
        <is>
          <t>Y</t>
          <phoneticPr fontId="31" type="noConversion"/>
        </is>
      </nc>
      <ndxf>
        <alignment horizontal="center" wrapText="1" readingOrder="0"/>
      </ndxf>
    </rcc>
    <rfmt sheetId="9" sqref="P2" start="0" length="0">
      <dxf>
        <alignment horizontal="center" vertical="bottom" readingOrder="0"/>
      </dxf>
    </rfmt>
  </rrc>
  <rrc rId="5843"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249</v>
      </nc>
      <ndxf>
        <alignment horizontal="center" wrapText="1" readingOrder="0"/>
      </ndxf>
    </rcc>
    <rcc rId="0" sId="9">
      <nc r="B2" t="inlineStr">
        <is>
          <t>STOP O</t>
        </is>
      </nc>
    </rcc>
    <rcc rId="0" sId="9">
      <nc r="C2">
        <v>383</v>
      </nc>
    </rcc>
    <rcc rId="0" sId="9" s="1" dxf="1">
      <nc r="D2" t="inlineStr">
        <is>
          <t>STOP_O</t>
        </is>
      </nc>
      <ndxf/>
    </rcc>
    <rcc rId="0" sId="9" dxf="1">
      <nc r="E2" t="inlineStr">
        <is>
          <t>Has anyone observed you stop breathing during your sleep?</t>
        </is>
      </nc>
      <ndxf>
        <alignment horizontal="left" vertical="bottom" readingOrder="0"/>
      </ndxf>
    </rcc>
    <rcc rId="0" sId="9" dxf="1">
      <nc r="F2" t="inlineStr">
        <is>
          <t>Snorer = Yes and Obstructive_sleep_apnoea = No</t>
          <phoneticPr fontId="31" type="noConversion"/>
        </is>
      </nc>
      <ndxf>
        <alignment vertical="bottom" readingOrder="0"/>
      </ndxf>
    </rcc>
    <rcc rId="0" sId="9" dxf="1">
      <nc r="G2" t="inlineStr">
        <is>
          <t>OneOption</t>
        </is>
      </nc>
      <ndxf>
        <alignment vertical="bottom" readingOrder="0"/>
      </ndxf>
    </rcc>
    <rcc rId="0" sId="9">
      <nc r="H2" t="inlineStr">
        <is>
          <t>Y_N</t>
          <phoneticPr fontId="31" type="noConversion"/>
        </is>
      </nc>
    </rcc>
    <rcc rId="0" sId="9">
      <nc r="N2">
        <v>193</v>
      </nc>
    </rcc>
    <rcc rId="0" sId="9" dxf="1">
      <nc r="O2" t="inlineStr">
        <is>
          <t>Y</t>
          <phoneticPr fontId="31" type="noConversion"/>
        </is>
      </nc>
      <ndxf>
        <alignment horizontal="center" wrapText="1" readingOrder="0"/>
      </ndxf>
    </rcc>
    <rfmt sheetId="9" sqref="P2" start="0" length="0">
      <dxf>
        <alignment horizontal="center" vertical="bottom" readingOrder="0"/>
      </dxf>
    </rfmt>
  </rrc>
  <rrc rId="5844"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253</v>
      </nc>
      <ndxf>
        <alignment horizontal="center" wrapText="1" readingOrder="0"/>
      </ndxf>
    </rcc>
    <rcc rId="0" sId="9">
      <nc r="B2" t="inlineStr">
        <is>
          <t>Home oxygen</t>
        </is>
      </nc>
    </rcc>
    <rcc rId="0" sId="9">
      <nc r="C2">
        <v>182</v>
      </nc>
    </rcc>
    <rcc rId="0" sId="9">
      <nc r="D2" t="inlineStr">
        <is>
          <t>Home_Oxygen</t>
        </is>
      </nc>
    </rcc>
    <rcc rId="0" sId="9" dxf="1">
      <nc r="E2" t="inlineStr">
        <is>
          <t>Are you on oxygen at home?</t>
        </is>
      </nc>
      <ndxf>
        <alignment horizontal="left" vertical="bottom" readingOrder="0"/>
      </ndxf>
    </rcc>
    <rcc rId="0" sId="9" dxf="1">
      <nc r="F2" t="inlineStr">
        <is>
          <t>COPD = Yes</t>
        </is>
      </nc>
      <ndxf>
        <font>
          <color indexed="8"/>
          <name val="Calibri"/>
          <scheme val="none"/>
        </font>
        <alignment vertical="bottom" readingOrder="0"/>
      </ndxf>
    </rcc>
    <rcc rId="0" sId="9" dxf="1">
      <nc r="G2" t="inlineStr">
        <is>
          <t>OneOption</t>
        </is>
      </nc>
      <ndxf>
        <alignment vertical="bottom" readingOrder="0"/>
      </ndxf>
    </rcc>
    <rcc rId="0" sId="9">
      <nc r="H2" t="inlineStr">
        <is>
          <t>Y_N</t>
          <phoneticPr fontId="31" type="noConversion"/>
        </is>
      </nc>
    </rcc>
    <rcc rId="0" sId="9">
      <nc r="N2">
        <v>204</v>
      </nc>
    </rcc>
    <rcc rId="0" sId="9" dxf="1">
      <nc r="O2" t="inlineStr">
        <is>
          <t>Y</t>
          <phoneticPr fontId="31" type="noConversion"/>
        </is>
      </nc>
      <ndxf>
        <alignment horizontal="center" wrapText="1" readingOrder="0"/>
      </ndxf>
    </rcc>
    <rfmt sheetId="9" sqref="P2" start="0" length="0">
      <dxf>
        <alignment horizontal="center" vertical="bottom" readingOrder="0"/>
      </dxf>
    </rfmt>
  </rrc>
  <rrc rId="5845"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259</v>
      </nc>
      <ndxf>
        <alignment horizontal="center" wrapText="1" readingOrder="0"/>
      </ndxf>
    </rcc>
    <rcc rId="0" sId="9">
      <nc r="B2" t="inlineStr">
        <is>
          <t>Stroke</t>
        </is>
      </nc>
    </rcc>
    <rcc rId="0" sId="9">
      <nc r="C2">
        <v>380</v>
      </nc>
    </rcc>
    <rcc rId="0" sId="9">
      <nc r="D2" t="inlineStr">
        <is>
          <t>Cerebrovascular_Accident</t>
          <phoneticPr fontId="31" type="noConversion"/>
        </is>
      </nc>
    </rcc>
    <rcc rId="0" sId="9" dxf="1">
      <nc r="E2" t="inlineStr">
        <is>
          <t>Have you ever had a stroke?</t>
          <phoneticPr fontId="31" type="noConversion"/>
        </is>
      </nc>
      <ndxf>
        <font>
          <color indexed="8"/>
          <name val="Calibri"/>
          <scheme val="none"/>
        </font>
        <alignment horizontal="left" vertical="bottom" readingOrder="0"/>
      </ndxf>
    </rcc>
    <rcc rId="0" sId="9" dxf="1">
      <nc r="F2" t="inlineStr">
        <is>
          <t>All</t>
          <phoneticPr fontId="31" type="noConversion"/>
        </is>
      </nc>
      <ndxf>
        <font>
          <color indexed="8"/>
          <name val="Calibri"/>
          <scheme val="none"/>
        </font>
        <alignment vertical="bottom" readingOrder="0"/>
      </ndxf>
    </rcc>
    <rcc rId="0" sId="9" dxf="1">
      <nc r="G2" t="inlineStr">
        <is>
          <t>OneOption</t>
          <phoneticPr fontId="31" type="noConversion"/>
        </is>
      </nc>
      <ndxf>
        <font>
          <color indexed="8"/>
          <name val="Calibri"/>
          <scheme val="none"/>
        </font>
        <alignment vertical="bottom" readingOrder="0"/>
      </ndxf>
    </rcc>
    <rcc rId="0" sId="9" dxf="1">
      <nc r="H2" t="inlineStr">
        <is>
          <t>Y_N</t>
          <phoneticPr fontId="31" type="noConversion"/>
        </is>
      </nc>
      <ndxf>
        <font>
          <color indexed="8"/>
          <name val="Calibri"/>
          <scheme val="none"/>
        </font>
        <alignment vertical="bottom" readingOrder="0"/>
      </ndxf>
    </rcc>
    <rcc rId="0" sId="9" dxf="1">
      <nc r="J2" t="inlineStr">
        <is>
          <t>Y</t>
          <phoneticPr fontId="31" type="noConversion"/>
        </is>
      </nc>
      <ndxf>
        <font>
          <color indexed="8"/>
          <name val="Calibri"/>
          <scheme val="none"/>
        </font>
        <alignment vertical="bottom" readingOrder="0"/>
      </ndxf>
    </rcc>
    <rcc rId="0" sId="9" dxf="1">
      <nc r="K2" t="inlineStr">
        <is>
          <t>Yes</t>
          <phoneticPr fontId="31" type="noConversion"/>
        </is>
      </nc>
      <ndxf>
        <font>
          <color indexed="8"/>
          <name val="Calibri"/>
          <scheme val="none"/>
        </font>
        <alignment vertical="bottom" readingOrder="0"/>
      </ndxf>
    </rcc>
    <rfmt sheetId="9" sqref="L2" start="0" length="0">
      <dxf>
        <font>
          <color indexed="8"/>
          <name val="Calibri"/>
          <scheme val="none"/>
        </font>
        <alignment vertical="bottom" readingOrder="0"/>
      </dxf>
    </rfmt>
    <rfmt sheetId="9" sqref="M2" start="0" length="0">
      <dxf>
        <font>
          <color indexed="8"/>
          <name val="Calibri"/>
          <scheme val="none"/>
        </font>
        <alignment vertical="bottom" readingOrder="0"/>
      </dxf>
    </rfmt>
    <rcc rId="0" sId="9">
      <nc r="N2">
        <v>208</v>
      </nc>
    </rcc>
    <rcc rId="0" sId="9" dxf="1">
      <nc r="O2" t="inlineStr">
        <is>
          <t>Y</t>
          <phoneticPr fontId="31" type="noConversion"/>
        </is>
      </nc>
      <ndxf>
        <alignment horizontal="center" wrapText="1" readingOrder="0"/>
      </ndxf>
    </rcc>
    <rfmt sheetId="9" sqref="P2" start="0" length="0">
      <dxf>
        <font>
          <color indexed="8"/>
          <name val="Calibri"/>
          <scheme val="none"/>
        </font>
        <alignment horizontal="center" vertical="bottom" readingOrder="0"/>
      </dxf>
    </rfmt>
  </rrc>
  <rrc rId="5846"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262</v>
      </nc>
      <ndxf>
        <alignment horizontal="center" wrapText="1" readingOrder="0"/>
      </ndxf>
    </rcc>
    <rcc rId="0" sId="9">
      <nc r="B2" t="inlineStr">
        <is>
          <t>Seizure disorder</t>
        </is>
      </nc>
    </rcc>
    <rcc rId="0" sId="9">
      <nc r="C2">
        <v>187</v>
      </nc>
    </rcc>
    <rcc rId="0" sId="9">
      <nc r="D2" t="inlineStr">
        <is>
          <t>Seizure_Disorder</t>
        </is>
      </nc>
    </rcc>
    <rcc rId="0" sId="9" dxf="1">
      <nc r="E2" t="inlineStr">
        <is>
          <t>Have you ever had seizures or epilepsy?</t>
        </is>
      </nc>
      <ndxf>
        <alignment horizontal="left" vertical="bottom" readingOrder="0"/>
      </ndxf>
    </rcc>
    <rcc rId="0" sId="9" dxf="1">
      <nc r="F2" t="inlineStr">
        <is>
          <t>All</t>
        </is>
      </nc>
      <ndxf>
        <alignment vertical="bottom" readingOrder="0"/>
      </ndxf>
    </rcc>
    <rcc rId="0" sId="9" dxf="1">
      <nc r="G2" t="inlineStr">
        <is>
          <t>OneOption</t>
        </is>
      </nc>
      <ndxf>
        <alignment vertical="bottom" readingOrder="0"/>
      </ndxf>
    </rcc>
    <rcc rId="0" sId="9" dxf="1">
      <nc r="H2" t="inlineStr">
        <is>
          <t>Y_N</t>
          <phoneticPr fontId="31" type="noConversion"/>
        </is>
      </nc>
      <ndxf>
        <font>
          <color indexed="8"/>
          <name val="Calibri"/>
          <scheme val="none"/>
        </font>
        <alignment vertical="bottom" readingOrder="0"/>
      </ndxf>
    </rcc>
    <rcc rId="0" sId="9">
      <nc r="N2">
        <v>210</v>
      </nc>
    </rcc>
    <rcc rId="0" sId="9" dxf="1">
      <nc r="O2" t="inlineStr">
        <is>
          <t>Y</t>
          <phoneticPr fontId="31" type="noConversion"/>
        </is>
      </nc>
      <ndxf>
        <alignment horizontal="center" wrapText="1" readingOrder="0"/>
      </ndxf>
    </rcc>
    <rfmt sheetId="9" sqref="P2" start="0" length="0">
      <dxf>
        <alignment horizontal="center" vertical="bottom" readingOrder="0"/>
      </dxf>
    </rfmt>
  </rrc>
  <rrc rId="5847"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266</v>
      </nc>
      <ndxf>
        <alignment horizontal="center" wrapText="1" readingOrder="0"/>
      </ndxf>
    </rcc>
    <rcc rId="0" sId="9">
      <nc r="B2" t="inlineStr">
        <is>
          <t>Psychiatric disorders</t>
        </is>
      </nc>
    </rcc>
    <rcc rId="0" sId="9">
      <nc r="C2">
        <v>191</v>
      </nc>
    </rcc>
    <rcc rId="0" sId="9">
      <nc r="D2" t="inlineStr">
        <is>
          <t>Psychiatric_Disorder</t>
        </is>
      </nc>
    </rcc>
    <rcc rId="0" sId="9" dxf="1">
      <nc r="E2" t="inlineStr">
        <is>
          <t>Have you had depression, anxiety, phobias, schizophrenia or any other emotional or psychiatric problems?</t>
        </is>
      </nc>
      <ndxf>
        <alignment horizontal="left" vertical="bottom" readingOrder="0"/>
      </ndxf>
    </rcc>
    <rcc rId="0" sId="9" dxf="1">
      <nc r="F2" t="inlineStr">
        <is>
          <t>All</t>
        </is>
      </nc>
      <ndxf>
        <alignment vertical="bottom" readingOrder="0"/>
      </ndxf>
    </rcc>
    <rcc rId="0" sId="9" dxf="1">
      <nc r="G2" t="inlineStr">
        <is>
          <t>OneOption</t>
        </is>
      </nc>
      <ndxf>
        <alignment vertical="bottom" readingOrder="0"/>
      </ndxf>
    </rcc>
    <rcc rId="0" sId="9" dxf="1">
      <nc r="H2" t="inlineStr">
        <is>
          <t>Y_N_U_Patient</t>
        </is>
      </nc>
      <ndxf>
        <alignment vertical="bottom" readingOrder="0"/>
      </ndxf>
    </rcc>
    <rcc rId="0" sId="9">
      <nc r="J2" t="inlineStr">
        <is>
          <t>Y</t>
        </is>
      </nc>
    </rcc>
    <rcc rId="0" sId="9">
      <nc r="K2" t="inlineStr">
        <is>
          <t>Yes</t>
        </is>
      </nc>
    </rcc>
    <rcc rId="0" sId="9">
      <nc r="N2">
        <v>213</v>
      </nc>
    </rcc>
    <rcc rId="0" sId="9" dxf="1">
      <nc r="O2" t="inlineStr">
        <is>
          <t>Y</t>
          <phoneticPr fontId="31" type="noConversion"/>
        </is>
      </nc>
      <ndxf>
        <alignment horizontal="center" wrapText="1" readingOrder="0"/>
      </ndxf>
    </rcc>
    <rfmt sheetId="9" sqref="P2" start="0" length="0">
      <dxf>
        <alignment horizontal="center" vertical="bottom" readingOrder="0"/>
      </dxf>
    </rfmt>
  </rrc>
  <rrc rId="5848"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268</v>
      </nc>
      <ndxf>
        <alignment horizontal="center" wrapText="1" readingOrder="0"/>
      </ndxf>
    </rcc>
    <rcc rId="0" sId="9">
      <nc r="B2" t="inlineStr">
        <is>
          <t>Spinal cord injury</t>
        </is>
      </nc>
    </rcc>
    <rcc rId="0" sId="9">
      <nc r="C2">
        <v>193</v>
      </nc>
    </rcc>
    <rcc rId="0" sId="9">
      <nc r="D2" t="inlineStr">
        <is>
          <t>Spinal_Cord_Injury</t>
        </is>
      </nc>
    </rcc>
    <rcc rId="0" sId="9" dxf="1">
      <nc r="E2" t="inlineStr">
        <is>
          <t>Have you had any spinal cord injuries resulting in weakness or numbness?</t>
          <phoneticPr fontId="31" type="noConversion"/>
        </is>
      </nc>
      <ndxf>
        <alignment horizontal="left" vertical="bottom" readingOrder="0"/>
      </ndxf>
    </rcc>
    <rcc rId="0" sId="9" dxf="1">
      <nc r="F2" t="inlineStr">
        <is>
          <t>All</t>
        </is>
      </nc>
      <ndxf>
        <alignment vertical="bottom" readingOrder="0"/>
      </ndxf>
    </rcc>
    <rcc rId="0" sId="9" dxf="1">
      <nc r="G2" t="inlineStr">
        <is>
          <t>OneOption</t>
        </is>
      </nc>
      <ndxf>
        <alignment vertical="bottom" readingOrder="0"/>
      </ndxf>
    </rcc>
    <rcc rId="0" sId="9" dxf="1">
      <nc r="H2" t="inlineStr">
        <is>
          <t>Y_N</t>
          <phoneticPr fontId="31" type="noConversion"/>
        </is>
      </nc>
      <ndxf>
        <font>
          <color indexed="8"/>
          <name val="Calibri"/>
          <scheme val="none"/>
        </font>
        <alignment vertical="bottom" readingOrder="0"/>
      </ndxf>
    </rcc>
    <rcc rId="0" sId="9">
      <nc r="J2" t="inlineStr">
        <is>
          <t>Y</t>
          <phoneticPr fontId="31" type="noConversion"/>
        </is>
      </nc>
    </rcc>
    <rcc rId="0" sId="9">
      <nc r="K2" t="inlineStr">
        <is>
          <t>Yes</t>
          <phoneticPr fontId="31" type="noConversion"/>
        </is>
      </nc>
    </rcc>
    <rcc rId="0" sId="9">
      <nc r="N2">
        <v>214</v>
      </nc>
    </rcc>
    <rcc rId="0" sId="9" dxf="1">
      <nc r="O2" t="inlineStr">
        <is>
          <t>Y</t>
          <phoneticPr fontId="31" type="noConversion"/>
        </is>
      </nc>
      <ndxf>
        <alignment horizontal="center" wrapText="1" readingOrder="0"/>
      </ndxf>
    </rcc>
    <rfmt sheetId="9" sqref="P2" start="0" length="0">
      <dxf>
        <alignment horizontal="center" vertical="bottom" readingOrder="0"/>
      </dxf>
    </rfmt>
  </rrc>
  <rrc rId="5849"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274</v>
      </nc>
      <ndxf>
        <alignment horizontal="center" wrapText="1" readingOrder="0"/>
      </ndxf>
    </rcc>
    <rcc rId="0" sId="9">
      <nc r="B2" t="inlineStr">
        <is>
          <t>Neuromuscular disease</t>
        </is>
      </nc>
    </rcc>
    <rcc rId="0" sId="9">
      <nc r="C2">
        <v>198</v>
      </nc>
    </rcc>
    <rcc rId="0" sId="9">
      <nc r="D2" t="inlineStr">
        <is>
          <t>Neuromuscular_Disease</t>
        </is>
      </nc>
    </rcc>
    <rcc rId="0" sId="9" dxf="1">
      <nc r="E2" t="inlineStr">
        <is>
          <t>Do you have any muscle or movement problems?</t>
          <phoneticPr fontId="31" type="noConversion"/>
        </is>
      </nc>
      <ndxf>
        <alignment horizontal="left" vertical="bottom" readingOrder="0"/>
      </ndxf>
    </rcc>
    <rcc rId="0" sId="9">
      <nc r="F2" t="inlineStr">
        <is>
          <t>Patient_Age &lt; 14</t>
        </is>
      </nc>
    </rcc>
    <rcc rId="0" sId="9" dxf="1">
      <nc r="G2" t="inlineStr">
        <is>
          <t>OneOption</t>
        </is>
      </nc>
      <ndxf>
        <alignment vertical="bottom" readingOrder="0"/>
      </ndxf>
    </rcc>
    <rcc rId="0" sId="9" dxf="1">
      <nc r="H2" t="inlineStr">
        <is>
          <t>Y_N</t>
          <phoneticPr fontId="31" type="noConversion"/>
        </is>
      </nc>
      <ndxf>
        <alignment vertical="bottom" readingOrder="0"/>
      </ndxf>
    </rcc>
    <rcc rId="0" sId="9">
      <nc r="J2" t="inlineStr">
        <is>
          <t>Y</t>
        </is>
      </nc>
    </rcc>
    <rcc rId="0" sId="9">
      <nc r="K2" t="inlineStr">
        <is>
          <t>Yes</t>
        </is>
      </nc>
    </rcc>
    <rcc rId="0" sId="9">
      <nc r="N2">
        <v>218</v>
      </nc>
    </rcc>
    <rcc rId="0" sId="9" dxf="1">
      <nc r="O2" t="inlineStr">
        <is>
          <t>Y</t>
          <phoneticPr fontId="31" type="noConversion"/>
        </is>
      </nc>
      <ndxf>
        <alignment horizontal="center" wrapText="1" readingOrder="0"/>
      </ndxf>
    </rcc>
    <rfmt sheetId="9" sqref="P2" start="0" length="0">
      <dxf>
        <alignment horizontal="center" vertical="bottom" readingOrder="0"/>
      </dxf>
    </rfmt>
  </rrc>
  <rrc rId="5850"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280</v>
      </nc>
      <ndxf>
        <alignment horizontal="center" wrapText="1" readingOrder="0"/>
      </ndxf>
    </rcc>
    <rcc rId="0" sId="9">
      <nc r="B2" t="inlineStr">
        <is>
          <t>Gastroesophageal reflux</t>
        </is>
      </nc>
    </rcc>
    <rcc rId="0" sId="9">
      <nc r="C2">
        <v>204</v>
      </nc>
    </rcc>
    <rcc rId="0" sId="9">
      <nc r="D2" t="inlineStr">
        <is>
          <t>GERD</t>
        </is>
      </nc>
    </rcc>
    <rcc rId="0" sId="9" dxf="1">
      <nc r="E2" t="inlineStr">
        <is>
          <t>Do you have any heartburn, reflux or hiatus hernia?</t>
        </is>
      </nc>
      <ndxf>
        <alignment horizontal="left" vertical="bottom" readingOrder="0"/>
      </ndxf>
    </rcc>
    <rcc rId="0" sId="9" dxf="1">
      <nc r="F2" t="inlineStr">
        <is>
          <t>All</t>
        </is>
      </nc>
      <ndxf>
        <alignment vertical="bottom" readingOrder="0"/>
      </ndxf>
    </rcc>
    <rcc rId="0" sId="9" dxf="1">
      <nc r="G2" t="inlineStr">
        <is>
          <t>OneOption</t>
        </is>
      </nc>
      <ndxf>
        <alignment vertical="bottom" readingOrder="0"/>
      </ndxf>
    </rcc>
    <rcc rId="0" sId="9" dxf="1">
      <nc r="H2" t="inlineStr">
        <is>
          <t>Y_N_U_Patient</t>
        </is>
      </nc>
      <ndxf>
        <alignment vertical="bottom" readingOrder="0"/>
      </ndxf>
    </rcc>
    <rcc rId="0" sId="9">
      <nc r="N2">
        <v>224</v>
      </nc>
    </rcc>
    <rcc rId="0" sId="9" dxf="1">
      <nc r="O2" t="inlineStr">
        <is>
          <t>Y</t>
          <phoneticPr fontId="31" type="noConversion"/>
        </is>
      </nc>
      <ndxf>
        <alignment horizontal="center" wrapText="1" readingOrder="0"/>
      </ndxf>
    </rcc>
    <rfmt sheetId="9" sqref="P2" start="0" length="0">
      <dxf>
        <alignment horizontal="center" vertical="bottom" readingOrder="0"/>
      </dxf>
    </rfmt>
  </rrc>
  <rrc rId="5851"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282</v>
      </nc>
      <ndxf>
        <alignment horizontal="center" wrapText="1" readingOrder="0"/>
      </ndxf>
    </rcc>
    <rcc rId="0" sId="9">
      <nc r="B2" t="inlineStr">
        <is>
          <t>Liver disease</t>
        </is>
      </nc>
    </rcc>
    <rcc rId="0" sId="9">
      <nc r="C2">
        <v>206</v>
      </nc>
    </rcc>
    <rcc rId="0" sId="9">
      <nc r="D2" t="inlineStr">
        <is>
          <t>Liver_disease</t>
        </is>
      </nc>
    </rcc>
    <rcc rId="0" sId="9" dxf="1">
      <nc r="E2" t="inlineStr">
        <is>
          <t>Do you have any liver disease?</t>
        </is>
      </nc>
      <ndxf>
        <alignment horizontal="left" vertical="bottom" readingOrder="0"/>
      </ndxf>
    </rcc>
    <rcc rId="0" sId="9" dxf="1">
      <nc r="F2" t="inlineStr">
        <is>
          <t>All</t>
        </is>
      </nc>
      <ndxf>
        <alignment vertical="bottom" readingOrder="0"/>
      </ndxf>
    </rcc>
    <rcc rId="0" sId="9" dxf="1">
      <nc r="G2" t="inlineStr">
        <is>
          <t>OneOption</t>
        </is>
      </nc>
      <ndxf>
        <alignment vertical="bottom" readingOrder="0"/>
      </ndxf>
    </rcc>
    <rcc rId="0" sId="9" dxf="1">
      <nc r="H2" t="inlineStr">
        <is>
          <t>Y_N</t>
          <phoneticPr fontId="31" type="noConversion"/>
        </is>
      </nc>
      <ndxf>
        <alignment vertical="bottom" readingOrder="0"/>
      </ndxf>
    </rcc>
    <rcc rId="0" sId="9">
      <nc r="N2">
        <v>227</v>
      </nc>
    </rcc>
    <rcc rId="0" sId="9" dxf="1">
      <nc r="O2" t="inlineStr">
        <is>
          <t>Y</t>
          <phoneticPr fontId="31" type="noConversion"/>
        </is>
      </nc>
      <ndxf>
        <alignment horizontal="center" wrapText="1" readingOrder="0"/>
      </ndxf>
    </rcc>
    <rfmt sheetId="9" sqref="P2" start="0" length="0">
      <dxf>
        <alignment horizontal="center" vertical="bottom" readingOrder="0"/>
      </dxf>
    </rfmt>
  </rrc>
  <rrc rId="5852"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284</v>
      </nc>
      <ndxf>
        <alignment horizontal="center" wrapText="1" readingOrder="0"/>
      </ndxf>
    </rcc>
    <rcc rId="0" sId="9">
      <nc r="B2" t="inlineStr">
        <is>
          <t>Hepatitis</t>
        </is>
      </nc>
    </rcc>
    <rcc rId="0" sId="9">
      <nc r="C2">
        <v>208</v>
      </nc>
    </rcc>
    <rcc rId="0" sId="9">
      <nc r="D2" t="inlineStr">
        <is>
          <t>Hepatitis_ever</t>
        </is>
      </nc>
    </rcc>
    <rcc rId="0" sId="9" dxf="1">
      <nc r="E2" t="inlineStr">
        <is>
          <t>Have you ever had hepatitis?</t>
          <phoneticPr fontId="31" type="noConversion"/>
        </is>
      </nc>
      <ndxf>
        <alignment horizontal="left" vertical="bottom" readingOrder="0"/>
      </ndxf>
    </rcc>
    <rcc rId="0" sId="9">
      <nc r="F2" t="inlineStr">
        <is>
          <t>Liver_disease=Yes</t>
          <phoneticPr fontId="31" type="noConversion"/>
        </is>
      </nc>
    </rcc>
    <rcc rId="0" sId="9" dxf="1">
      <nc r="G2" t="inlineStr">
        <is>
          <t>OneOption</t>
        </is>
      </nc>
      <ndxf>
        <alignment vertical="bottom" readingOrder="0"/>
      </ndxf>
    </rcc>
    <rcc rId="0" sId="9" dxf="1">
      <nc r="H2" t="inlineStr">
        <is>
          <t>Y_N_U_Patient</t>
        </is>
      </nc>
      <ndxf>
        <alignment vertical="bottom" readingOrder="0"/>
      </ndxf>
    </rcc>
    <rcc rId="0" sId="9" dxf="1">
      <nc r="J2" t="inlineStr">
        <is>
          <t>Y</t>
        </is>
      </nc>
      <ndxf>
        <alignment vertical="bottom" readingOrder="0"/>
      </ndxf>
    </rcc>
    <rcc rId="0" sId="9" dxf="1">
      <nc r="K2" t="inlineStr">
        <is>
          <t>Yes</t>
        </is>
      </nc>
      <ndxf>
        <alignment vertical="bottom" readingOrder="0"/>
      </ndxf>
    </rcc>
    <rfmt sheetId="9" sqref="L2" start="0" length="0">
      <dxf>
        <alignment vertical="bottom" readingOrder="0"/>
      </dxf>
    </rfmt>
    <rfmt sheetId="9" sqref="M2" start="0" length="0">
      <dxf>
        <alignment vertical="bottom" readingOrder="0"/>
      </dxf>
    </rfmt>
    <rcc rId="0" sId="9">
      <nc r="N2">
        <v>228</v>
      </nc>
    </rcc>
    <rcc rId="0" sId="9" dxf="1">
      <nc r="O2" t="inlineStr">
        <is>
          <t>Y</t>
          <phoneticPr fontId="31" type="noConversion"/>
        </is>
      </nc>
      <ndxf>
        <alignment horizontal="center" wrapText="1" readingOrder="0"/>
      </ndxf>
    </rcc>
    <rfmt sheetId="9" sqref="P2" start="0" length="0">
      <dxf>
        <alignment horizontal="center" vertical="bottom" readingOrder="0"/>
      </dxf>
    </rfmt>
  </rrc>
  <rrc rId="5853"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286</v>
      </nc>
      <ndxf>
        <alignment horizontal="center" wrapText="1" readingOrder="0"/>
      </ndxf>
    </rcc>
    <rcc rId="0" sId="9">
      <nc r="B2" t="inlineStr">
        <is>
          <t>Cirrhosis</t>
        </is>
      </nc>
    </rcc>
    <rcc rId="0" sId="9">
      <nc r="C2">
        <v>210</v>
      </nc>
    </rcc>
    <rcc rId="0" sId="9" dxf="1">
      <nc r="D2" t="inlineStr">
        <is>
          <t>Cirrhosis</t>
        </is>
      </nc>
      <ndxf>
        <alignment vertical="bottom" readingOrder="0"/>
      </ndxf>
    </rcc>
    <rcc rId="0" sId="9" dxf="1">
      <nc r="E2" t="inlineStr">
        <is>
          <t>Have you ever been diagnosed with cirrhosis?</t>
        </is>
      </nc>
      <ndxf>
        <alignment horizontal="left" vertical="bottom" readingOrder="0"/>
      </ndxf>
    </rcc>
    <rcc rId="0" sId="9">
      <nc r="F2" t="inlineStr">
        <is>
          <t>Liver_disease=Yes</t>
          <phoneticPr fontId="31" type="noConversion"/>
        </is>
      </nc>
    </rcc>
    <rcc rId="0" sId="9" dxf="1">
      <nc r="G2" t="inlineStr">
        <is>
          <t>OneOption</t>
        </is>
      </nc>
      <ndxf>
        <alignment vertical="bottom" readingOrder="0"/>
      </ndxf>
    </rcc>
    <rcc rId="0" sId="9" dxf="1">
      <nc r="H2" t="inlineStr">
        <is>
          <t>Y_N</t>
          <phoneticPr fontId="31" type="noConversion"/>
        </is>
      </nc>
      <ndxf>
        <alignment vertical="bottom" readingOrder="0"/>
      </ndxf>
    </rcc>
    <rcc rId="0" sId="9">
      <nc r="N2">
        <v>230</v>
      </nc>
    </rcc>
    <rcc rId="0" sId="9" dxf="1">
      <nc r="O2" t="inlineStr">
        <is>
          <t>Y</t>
          <phoneticPr fontId="31" type="noConversion"/>
        </is>
      </nc>
      <ndxf>
        <alignment horizontal="center" wrapText="1" readingOrder="0"/>
      </ndxf>
    </rcc>
    <rfmt sheetId="9" sqref="P2" start="0" length="0">
      <dxf>
        <alignment horizontal="center" vertical="bottom" readingOrder="0"/>
      </dxf>
    </rfmt>
  </rrc>
  <rrc rId="5854"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292</v>
      </nc>
      <ndxf>
        <alignment horizontal="center" wrapText="1" readingOrder="0"/>
      </ndxf>
    </rcc>
    <rcc rId="0" sId="9">
      <nc r="B2" t="inlineStr">
        <is>
          <t>Diabetes</t>
        </is>
      </nc>
    </rcc>
    <rcc rId="0" sId="9">
      <nc r="C2">
        <v>214</v>
      </nc>
    </rcc>
    <rcc rId="0" sId="9" dxf="1">
      <nc r="D2" t="inlineStr">
        <is>
          <t>Diabetes</t>
        </is>
      </nc>
      <ndxf>
        <alignment vertical="bottom" readingOrder="0"/>
      </ndxf>
    </rcc>
    <rcc rId="0" sId="9" dxf="1">
      <nc r="E2" t="inlineStr">
        <is>
          <t>Do you have diabetes?</t>
        </is>
      </nc>
      <ndxf>
        <alignment horizontal="left" vertical="bottom" readingOrder="0"/>
      </ndxf>
    </rcc>
    <rcc rId="0" sId="9" dxf="1">
      <nc r="F2" t="inlineStr">
        <is>
          <t>All</t>
        </is>
      </nc>
      <ndxf>
        <alignment vertical="bottom" readingOrder="0"/>
      </ndxf>
    </rcc>
    <rcc rId="0" sId="9" dxf="1">
      <nc r="G2" t="inlineStr">
        <is>
          <t>OneOption</t>
        </is>
      </nc>
      <ndxf>
        <alignment vertical="bottom" readingOrder="0"/>
      </ndxf>
    </rcc>
    <rcc rId="0" sId="9" dxf="1">
      <nc r="H2" t="inlineStr">
        <is>
          <t>Y_N_U_Patient</t>
        </is>
      </nc>
      <ndxf>
        <alignment vertical="bottom" readingOrder="0"/>
      </ndxf>
    </rcc>
    <rcc rId="0" sId="9">
      <nc r="N2">
        <v>234</v>
      </nc>
    </rcc>
    <rcc rId="0" sId="9" dxf="1">
      <nc r="O2" t="inlineStr">
        <is>
          <t>Y</t>
          <phoneticPr fontId="31" type="noConversion"/>
        </is>
      </nc>
      <ndxf>
        <alignment horizontal="center" wrapText="1" readingOrder="0"/>
      </ndxf>
    </rcc>
    <rfmt sheetId="9" sqref="P2" start="0" length="0">
      <dxf>
        <alignment horizontal="center" vertical="bottom" readingOrder="0"/>
      </dxf>
    </rfmt>
  </rrc>
  <rrc rId="5855"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295</v>
      </nc>
      <ndxf>
        <alignment horizontal="center" wrapText="1" readingOrder="0"/>
      </ndxf>
    </rcc>
    <rcc rId="0" sId="9">
      <nc r="B2" t="inlineStr">
        <is>
          <t>Diabetes treatment</t>
        </is>
      </nc>
    </rcc>
    <rcc rId="0" sId="9">
      <nc r="C2">
        <v>340</v>
      </nc>
    </rcc>
    <rcc rId="0" sId="9">
      <nc r="D2" t="inlineStr">
        <is>
          <t>Diabetes_treatment</t>
        </is>
      </nc>
    </rcc>
    <rcc rId="0" sId="9" dxf="1">
      <nc r="E2" t="inlineStr">
        <is>
          <t>What do you use to treat your diabetes?</t>
          <phoneticPr fontId="31" type="noConversion"/>
        </is>
      </nc>
      <ndxf>
        <font>
          <color indexed="8"/>
          <name val="Calibri"/>
          <scheme val="none"/>
        </font>
        <alignment horizontal="left" vertical="bottom" readingOrder="0"/>
      </ndxf>
    </rcc>
    <rcc rId="0" sId="9" dxf="1">
      <nc r="F2" t="inlineStr">
        <is>
          <t>Diabetes=Yes</t>
        </is>
      </nc>
      <ndxf>
        <font>
          <color indexed="8"/>
          <name val="Calibri"/>
          <scheme val="none"/>
        </font>
        <alignment vertical="bottom" readingOrder="0"/>
      </ndxf>
    </rcc>
    <rcc rId="0" sId="9" dxf="1">
      <nc r="G2" t="inlineStr">
        <is>
          <t>OneOption</t>
        </is>
      </nc>
      <ndxf>
        <font>
          <color indexed="8"/>
          <name val="Calibri"/>
          <scheme val="none"/>
        </font>
        <alignment vertical="bottom" readingOrder="0"/>
      </ndxf>
    </rcc>
    <rcc rId="0" sId="9" dxf="1">
      <nc r="H2" t="inlineStr">
        <is>
          <t>Diabetes_treatment_patient</t>
          <phoneticPr fontId="31" type="noConversion"/>
        </is>
      </nc>
      <ndxf>
        <font>
          <color indexed="8"/>
          <name val="Calibri"/>
          <scheme val="none"/>
        </font>
        <alignment vertical="bottom" readingOrder="0"/>
      </ndxf>
    </rcc>
    <rcc rId="0" sId="9">
      <nc r="N2">
        <v>236</v>
      </nc>
    </rcc>
    <rcc rId="0" sId="9" dxf="1">
      <nc r="O2" t="inlineStr">
        <is>
          <t>Y</t>
          <phoneticPr fontId="31" type="noConversion"/>
        </is>
      </nc>
      <ndxf>
        <alignment horizontal="center" wrapText="1" readingOrder="0"/>
      </ndxf>
    </rcc>
    <rfmt sheetId="9" sqref="P2" start="0" length="0">
      <dxf>
        <font>
          <color indexed="8"/>
          <name val="Calibri"/>
          <scheme val="none"/>
        </font>
        <alignment horizontal="center" vertical="bottom" readingOrder="0"/>
      </dxf>
    </rfmt>
  </rrc>
  <rrc rId="5856"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299</v>
      </nc>
      <ndxf>
        <alignment horizontal="center" wrapText="1" readingOrder="0"/>
      </ndxf>
    </rcc>
    <rcc rId="0" sId="9">
      <nc r="B2" t="inlineStr">
        <is>
          <t>Thyroid disease</t>
        </is>
      </nc>
    </rcc>
    <rcc rId="0" sId="9">
      <nc r="C2">
        <v>219</v>
      </nc>
    </rcc>
    <rcc rId="0" sId="9">
      <nc r="D2" t="inlineStr">
        <is>
          <t>Thyroid_disease</t>
        </is>
      </nc>
    </rcc>
    <rcc rId="0" sId="9" dxf="1">
      <nc r="E2" t="inlineStr">
        <is>
          <t>Have you been diagnosed with thyroid problems?</t>
        </is>
      </nc>
      <ndxf>
        <alignment horizontal="left" vertical="bottom" readingOrder="0"/>
      </ndxf>
    </rcc>
    <rcc rId="0" sId="9" dxf="1">
      <nc r="F2" t="inlineStr">
        <is>
          <t>All</t>
        </is>
      </nc>
      <ndxf>
        <alignment vertical="bottom" readingOrder="0"/>
      </ndxf>
    </rcc>
    <rcc rId="0" sId="9" dxf="1">
      <nc r="G2" t="inlineStr">
        <is>
          <t>OneOption</t>
        </is>
      </nc>
      <ndxf>
        <alignment vertical="bottom" readingOrder="0"/>
      </ndxf>
    </rcc>
    <rcc rId="0" sId="9" dxf="1">
      <nc r="H2" t="inlineStr">
        <is>
          <t>Y_N</t>
          <phoneticPr fontId="31" type="noConversion"/>
        </is>
      </nc>
      <ndxf>
        <alignment vertical="bottom" readingOrder="0"/>
      </ndxf>
    </rcc>
    <rfmt sheetId="9" sqref="J2" start="0" length="0">
      <dxf>
        <alignment vertical="bottom" readingOrder="0"/>
      </dxf>
    </rfmt>
    <rfmt sheetId="9" sqref="K2" start="0" length="0">
      <dxf>
        <alignment vertical="bottom" readingOrder="0"/>
      </dxf>
    </rfmt>
    <rfmt sheetId="9" sqref="L2" start="0" length="0">
      <dxf>
        <alignment vertical="bottom" readingOrder="0"/>
      </dxf>
    </rfmt>
    <rfmt sheetId="9" sqref="M2" start="0" length="0">
      <dxf>
        <alignment vertical="bottom" readingOrder="0"/>
      </dxf>
    </rfmt>
    <rcc rId="0" sId="9">
      <nc r="N2">
        <v>239</v>
      </nc>
    </rcc>
    <rcc rId="0" sId="9" dxf="1">
      <nc r="O2" t="inlineStr">
        <is>
          <t>Y</t>
          <phoneticPr fontId="31" type="noConversion"/>
        </is>
      </nc>
      <ndxf>
        <alignment horizontal="center" wrapText="1" readingOrder="0"/>
      </ndxf>
    </rcc>
    <rfmt sheetId="9" sqref="P2" start="0" length="0">
      <dxf>
        <alignment horizontal="center" vertical="bottom" readingOrder="0"/>
      </dxf>
    </rfmt>
  </rrc>
  <rrc rId="5857"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302</v>
      </nc>
      <ndxf>
        <alignment horizontal="center" wrapText="1" readingOrder="0"/>
      </ndxf>
    </rcc>
    <rcc rId="0" sId="9">
      <nc r="B2" t="inlineStr">
        <is>
          <t>Hyperthyroidism</t>
        </is>
      </nc>
    </rcc>
    <rcc rId="0" sId="9">
      <nc r="C2">
        <v>344</v>
      </nc>
    </rcc>
    <rcc rId="0" sId="9" dxf="1">
      <nc r="D2" t="inlineStr">
        <is>
          <t>Hyperthyroidism</t>
        </is>
      </nc>
      <ndxf>
        <font>
          <color indexed="8"/>
          <name val="Calibri"/>
          <scheme val="none"/>
        </font>
        <alignment vertical="bottom" readingOrder="0"/>
      </ndxf>
    </rcc>
    <rcc rId="0" sId="9" dxf="1">
      <nc r="E2" t="inlineStr">
        <is>
          <t>Have you had an overactive thyroid (hyperthyroidism)?</t>
          <phoneticPr fontId="31" type="noConversion"/>
        </is>
      </nc>
      <ndxf>
        <alignment horizontal="left" vertical="bottom" readingOrder="0"/>
      </ndxf>
    </rcc>
    <rcc rId="0" sId="9" dxf="1">
      <nc r="F2" t="inlineStr">
        <is>
          <t>Thyroid_disease = Yes</t>
          <phoneticPr fontId="31" type="noConversion"/>
        </is>
      </nc>
      <ndxf>
        <alignment vertical="bottom" readingOrder="0"/>
      </ndxf>
    </rcc>
    <rcc rId="0" sId="9" dxf="1">
      <nc r="G2" t="inlineStr">
        <is>
          <t>OneOption</t>
        </is>
      </nc>
      <ndxf>
        <font>
          <color indexed="8"/>
          <name val="Calibri"/>
          <scheme val="none"/>
        </font>
        <alignment vertical="bottom" readingOrder="0"/>
      </ndxf>
    </rcc>
    <rcc rId="0" sId="9" dxf="1">
      <nc r="H2" t="inlineStr">
        <is>
          <t>Y_N_U_Patient</t>
        </is>
      </nc>
      <ndxf>
        <alignment vertical="bottom" readingOrder="0"/>
      </ndxf>
    </rcc>
    <rcc rId="0" sId="9" dxf="1">
      <nc r="J2" t="inlineStr">
        <is>
          <t>Y</t>
          <phoneticPr fontId="31" type="noConversion"/>
        </is>
      </nc>
      <ndxf>
        <alignment vertical="bottom" readingOrder="0"/>
      </ndxf>
    </rcc>
    <rcc rId="0" sId="9" dxf="1">
      <nc r="K2" t="inlineStr">
        <is>
          <t>Yes</t>
          <phoneticPr fontId="31" type="noConversion"/>
        </is>
      </nc>
      <ndxf>
        <alignment vertical="bottom" readingOrder="0"/>
      </ndxf>
    </rcc>
    <rfmt sheetId="9" sqref="L2" start="0" length="0">
      <dxf>
        <alignment vertical="bottom" readingOrder="0"/>
      </dxf>
    </rfmt>
    <rfmt sheetId="9" sqref="M2" start="0" length="0">
      <dxf>
        <alignment vertical="bottom" readingOrder="0"/>
      </dxf>
    </rfmt>
    <rcc rId="0" sId="9">
      <nc r="N2">
        <v>241</v>
      </nc>
    </rcc>
    <rcc rId="0" sId="9" dxf="1">
      <nc r="O2" t="inlineStr">
        <is>
          <t>Y</t>
          <phoneticPr fontId="31" type="noConversion"/>
        </is>
      </nc>
      <ndxf>
        <alignment horizontal="center" wrapText="1" readingOrder="0"/>
      </ndxf>
    </rcc>
    <rfmt sheetId="9" sqref="P2" start="0" length="0">
      <dxf>
        <alignment horizontal="center" vertical="bottom" readingOrder="0"/>
      </dxf>
    </rfmt>
  </rrc>
  <rrc rId="5858"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304</v>
      </nc>
      <ndxf>
        <alignment horizontal="center" wrapText="1" readingOrder="0"/>
      </ndxf>
    </rcc>
    <rcc rId="0" sId="9">
      <nc r="B2" t="inlineStr">
        <is>
          <t>Hypothyroidism</t>
        </is>
      </nc>
    </rcc>
    <rcc rId="0" sId="9">
      <nc r="C2">
        <v>345</v>
      </nc>
    </rcc>
    <rcc rId="0" sId="9" dxf="1">
      <nc r="D2" t="inlineStr">
        <is>
          <t>Hypothyroidism</t>
        </is>
      </nc>
      <ndxf>
        <font>
          <color indexed="8"/>
          <name val="Calibri"/>
          <scheme val="none"/>
        </font>
        <alignment vertical="bottom" readingOrder="0"/>
      </ndxf>
    </rcc>
    <rcc rId="0" sId="9" dxf="1">
      <nc r="E2" t="inlineStr">
        <is>
          <t>Have you had an underactive thyroid (hypothyroidism)?</t>
          <phoneticPr fontId="31" type="noConversion"/>
        </is>
      </nc>
      <ndxf>
        <font>
          <color indexed="8"/>
          <name val="Calibri"/>
          <scheme val="none"/>
        </font>
        <alignment horizontal="left" vertical="bottom" readingOrder="0"/>
      </ndxf>
    </rcc>
    <rcc rId="0" sId="9" dxf="1">
      <nc r="F2" t="inlineStr">
        <is>
          <t>Thyroid_disease = Yes</t>
          <phoneticPr fontId="31" type="noConversion"/>
        </is>
      </nc>
      <ndxf>
        <alignment vertical="bottom" readingOrder="0"/>
      </ndxf>
    </rcc>
    <rcc rId="0" sId="9" dxf="1">
      <nc r="G2" t="inlineStr">
        <is>
          <t>OneOption</t>
        </is>
      </nc>
      <ndxf>
        <font>
          <color indexed="8"/>
          <name val="Calibri"/>
          <scheme val="none"/>
        </font>
        <alignment vertical="bottom" readingOrder="0"/>
      </ndxf>
    </rcc>
    <rcc rId="0" sId="9" dxf="1">
      <nc r="H2" t="inlineStr">
        <is>
          <t>Y_N_U_Patient</t>
        </is>
      </nc>
      <ndxf>
        <alignment vertical="bottom" readingOrder="0"/>
      </ndxf>
    </rcc>
    <rcc rId="0" sId="9">
      <nc r="J2" t="inlineStr">
        <is>
          <t>Y</t>
          <phoneticPr fontId="31" type="noConversion"/>
        </is>
      </nc>
    </rcc>
    <rcc rId="0" sId="9">
      <nc r="K2" t="inlineStr">
        <is>
          <t>Yes</t>
          <phoneticPr fontId="31" type="noConversion"/>
        </is>
      </nc>
    </rcc>
    <rcc rId="0" sId="9">
      <nc r="N2">
        <v>242</v>
      </nc>
    </rcc>
    <rcc rId="0" sId="9" dxf="1">
      <nc r="O2" t="inlineStr">
        <is>
          <t>Y</t>
          <phoneticPr fontId="31" type="noConversion"/>
        </is>
      </nc>
      <ndxf>
        <alignment horizontal="center" wrapText="1" readingOrder="0"/>
      </ndxf>
    </rcc>
    <rfmt sheetId="9" sqref="P2" start="0" length="0">
      <dxf>
        <font>
          <color indexed="8"/>
          <name val="Calibri"/>
          <scheme val="none"/>
        </font>
        <alignment horizontal="center" vertical="bottom" readingOrder="0"/>
      </dxf>
    </rfmt>
  </rrc>
  <rrc rId="5859"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309</v>
      </nc>
      <ndxf>
        <alignment horizontal="center" wrapText="1" readingOrder="0"/>
      </ndxf>
    </rcc>
    <rcc rId="0" sId="9">
      <nc r="B2" t="inlineStr">
        <is>
          <t>Renal disease</t>
        </is>
      </nc>
    </rcc>
    <rcc rId="0" sId="9">
      <nc r="C2">
        <v>225</v>
      </nc>
    </rcc>
    <rcc rId="0" sId="9">
      <nc r="D2" t="inlineStr">
        <is>
          <t>Renal_Disease</t>
        </is>
      </nc>
    </rcc>
    <rcc rId="0" sId="9" dxf="1">
      <nc r="E2" t="inlineStr">
        <is>
          <t>Do you have any kidney disease or kidney failure?</t>
        </is>
      </nc>
      <ndxf>
        <alignment horizontal="left" vertical="bottom" readingOrder="0"/>
      </ndxf>
    </rcc>
    <rcc rId="0" sId="9" dxf="1">
      <nc r="F2" t="inlineStr">
        <is>
          <t>All</t>
        </is>
      </nc>
      <ndxf>
        <alignment vertical="bottom" readingOrder="0"/>
      </ndxf>
    </rcc>
    <rcc rId="0" sId="9" dxf="1">
      <nc r="G2" t="inlineStr">
        <is>
          <t>OneOption</t>
        </is>
      </nc>
      <ndxf>
        <alignment vertical="bottom" readingOrder="0"/>
      </ndxf>
    </rcc>
    <rcc rId="0" sId="9" dxf="1">
      <nc r="H2" t="inlineStr">
        <is>
          <t>Y_N</t>
          <phoneticPr fontId="31" type="noConversion"/>
        </is>
      </nc>
      <ndxf>
        <alignment vertical="bottom" readingOrder="0"/>
      </ndxf>
    </rcc>
    <rcc rId="0" sId="9">
      <nc r="J2" t="inlineStr">
        <is>
          <t>Y</t>
          <phoneticPr fontId="31" type="noConversion"/>
        </is>
      </nc>
    </rcc>
    <rcc rId="0" sId="9">
      <nc r="K2" t="inlineStr">
        <is>
          <t>Yes</t>
          <phoneticPr fontId="31" type="noConversion"/>
        </is>
      </nc>
    </rcc>
    <rcc rId="0" sId="9">
      <nc r="N2">
        <v>244</v>
      </nc>
    </rcc>
    <rcc rId="0" sId="9" dxf="1">
      <nc r="O2" t="inlineStr">
        <is>
          <t>Y</t>
          <phoneticPr fontId="31" type="noConversion"/>
        </is>
      </nc>
      <ndxf>
        <alignment horizontal="center" wrapText="1" readingOrder="0"/>
      </ndxf>
    </rcc>
    <rfmt sheetId="9" sqref="P2" start="0" length="0">
      <dxf>
        <alignment horizontal="center" vertical="bottom" readingOrder="0"/>
      </dxf>
    </rfmt>
  </rrc>
  <rrc rId="5860"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312</v>
      </nc>
      <ndxf>
        <alignment horizontal="center" wrapText="1" readingOrder="0"/>
      </ndxf>
    </rcc>
    <rcc rId="0" sId="9">
      <nc r="B2" t="inlineStr">
        <is>
          <t>Dialysis</t>
        </is>
      </nc>
    </rcc>
    <rcc rId="0" sId="9">
      <nc r="C2">
        <v>346</v>
      </nc>
    </rcc>
    <rcc rId="0" sId="9">
      <nc r="D2" t="inlineStr">
        <is>
          <t>Dialysis</t>
        </is>
      </nc>
    </rcc>
    <rcc rId="0" sId="9" dxf="1">
      <nc r="E2" t="inlineStr">
        <is>
          <t>Do you have dialysis?</t>
          <phoneticPr fontId="31" type="noConversion"/>
        </is>
      </nc>
      <ndxf>
        <font>
          <color indexed="8"/>
          <name val="Calibri"/>
          <scheme val="none"/>
        </font>
        <alignment horizontal="left" vertical="bottom" readingOrder="0"/>
      </ndxf>
    </rcc>
    <rcc rId="0" sId="9">
      <nc r="F2" t="inlineStr">
        <is>
          <t>Renal_Failure=Yes or Renal_Failure=Yes</t>
          <phoneticPr fontId="31" type="noConversion"/>
        </is>
      </nc>
    </rcc>
    <rcc rId="0" sId="9" dxf="1">
      <nc r="G2" t="inlineStr">
        <is>
          <t>OneOption</t>
        </is>
      </nc>
      <ndxf>
        <font>
          <color indexed="8"/>
          <name val="Calibri"/>
          <scheme val="none"/>
        </font>
        <alignment vertical="bottom" readingOrder="0"/>
      </ndxf>
    </rcc>
    <rcc rId="0" sId="9" dxf="1">
      <nc r="H2" t="inlineStr">
        <is>
          <t>Y_N</t>
          <phoneticPr fontId="31" type="noConversion"/>
        </is>
      </nc>
      <ndxf>
        <alignment vertical="bottom" readingOrder="0"/>
      </ndxf>
    </rcc>
    <rcc rId="0" sId="9">
      <nc r="N2">
        <v>246</v>
      </nc>
    </rcc>
    <rcc rId="0" sId="9" dxf="1">
      <nc r="O2" t="inlineStr">
        <is>
          <t>Y</t>
          <phoneticPr fontId="31" type="noConversion"/>
        </is>
      </nc>
      <ndxf>
        <alignment horizontal="center" wrapText="1" readingOrder="0"/>
      </ndxf>
    </rcc>
    <rfmt sheetId="9" sqref="P2" start="0" length="0">
      <dxf>
        <font>
          <color indexed="8"/>
          <name val="Calibri"/>
          <scheme val="none"/>
        </font>
        <alignment horizontal="center" vertical="bottom" readingOrder="0"/>
      </dxf>
    </rfmt>
  </rrc>
  <rrc rId="5861"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314</v>
      </nc>
      <ndxf>
        <alignment horizontal="center" wrapText="1" readingOrder="0"/>
      </ndxf>
    </rcc>
    <rcc rId="0" sId="9">
      <nc r="B2" t="inlineStr">
        <is>
          <t>Dialysis type</t>
        </is>
      </nc>
    </rcc>
    <rcc rId="0" sId="9">
      <nc r="C2">
        <v>347</v>
      </nc>
    </rcc>
    <rcc rId="0" sId="9" dxf="1">
      <nc r="D2" t="inlineStr">
        <is>
          <t>Dialysis_type</t>
        </is>
      </nc>
      <ndxf>
        <font>
          <color indexed="8"/>
          <name val="Calibri"/>
          <scheme val="none"/>
        </font>
        <alignment vertical="bottom" readingOrder="0"/>
      </ndxf>
    </rcc>
    <rcc rId="0" sId="9" dxf="1">
      <nc r="E2" t="inlineStr">
        <is>
          <t>What type of dialysis do you use?</t>
          <phoneticPr fontId="31" type="noConversion"/>
        </is>
      </nc>
      <ndxf>
        <font>
          <color indexed="8"/>
          <name val="Calibri"/>
          <scheme val="none"/>
        </font>
        <alignment horizontal="left" vertical="bottom" readingOrder="0"/>
      </ndxf>
    </rcc>
    <rcc rId="0" sId="9">
      <nc r="F2" t="inlineStr">
        <is>
          <t>Dialysis=Yes</t>
        </is>
      </nc>
    </rcc>
    <rcc rId="0" sId="9" dxf="1">
      <nc r="G2" t="inlineStr">
        <is>
          <t>OneOption</t>
        </is>
      </nc>
      <ndxf>
        <font>
          <color indexed="8"/>
          <name val="Calibri"/>
          <scheme val="none"/>
        </font>
        <alignment vertical="bottom" readingOrder="0"/>
      </ndxf>
    </rcc>
    <rcc rId="0" sId="9" dxf="1">
      <nc r="H2" t="inlineStr">
        <is>
          <t>Dialysis_type</t>
        </is>
      </nc>
      <ndxf>
        <font>
          <color indexed="8"/>
          <name val="Calibri"/>
          <scheme val="none"/>
        </font>
        <alignment vertical="bottom" readingOrder="0"/>
      </ndxf>
    </rcc>
    <rcc rId="0" sId="9">
      <nc r="N2">
        <v>247</v>
      </nc>
    </rcc>
    <rcc rId="0" sId="9" dxf="1">
      <nc r="O2" t="inlineStr">
        <is>
          <t>Y</t>
          <phoneticPr fontId="31" type="noConversion"/>
        </is>
      </nc>
      <ndxf>
        <alignment horizontal="center" wrapText="1" readingOrder="0"/>
      </ndxf>
    </rcc>
    <rfmt sheetId="9" sqref="P2" start="0" length="0">
      <dxf>
        <font>
          <color indexed="8"/>
          <name val="Calibri"/>
          <scheme val="none"/>
        </font>
        <alignment horizontal="center" vertical="bottom" readingOrder="0"/>
      </dxf>
    </rfmt>
  </rrc>
  <rrc rId="5862"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321</v>
      </nc>
      <ndxf>
        <alignment horizontal="center" wrapText="1" readingOrder="0"/>
      </ndxf>
    </rcc>
    <rcc rId="0" sId="9">
      <nc r="B2" t="inlineStr">
        <is>
          <t>Breastfeeding</t>
        </is>
      </nc>
    </rcc>
    <rcc rId="0" sId="9">
      <nc r="C2">
        <v>233</v>
      </nc>
    </rcc>
    <rcc rId="0" sId="9">
      <nc r="D2" t="inlineStr">
        <is>
          <t>Breastfeeding_Current</t>
        </is>
      </nc>
    </rcc>
    <rcc rId="0" sId="9" dxf="1">
      <nc r="E2" t="inlineStr">
        <is>
          <t>Are you breastfeeding?</t>
        </is>
      </nc>
      <ndxf>
        <alignment horizontal="left" vertical="bottom" readingOrder="0"/>
      </ndxf>
    </rcc>
    <rcc rId="0" sId="9" dxf="1">
      <nc r="F2" t="inlineStr">
        <is>
          <t>Patient_Gender = Female and Patient_age &gt; 14 and Patient_age &lt; 50</t>
          <phoneticPr fontId="31" type="noConversion"/>
        </is>
      </nc>
      <ndxf>
        <font>
          <color indexed="8"/>
          <name val="Calibri"/>
          <scheme val="none"/>
        </font>
        <alignment vertical="bottom" readingOrder="0"/>
      </ndxf>
    </rcc>
    <rcc rId="0" sId="9" dxf="1">
      <nc r="G2" t="inlineStr">
        <is>
          <t>OneOption</t>
        </is>
      </nc>
      <ndxf>
        <alignment vertical="bottom" readingOrder="0"/>
      </ndxf>
    </rcc>
    <rcc rId="0" sId="9" dxf="1">
      <nc r="H2" t="inlineStr">
        <is>
          <t>Y_N</t>
          <phoneticPr fontId="31" type="noConversion"/>
        </is>
      </nc>
      <ndxf>
        <alignment vertical="bottom" readingOrder="0"/>
      </ndxf>
    </rcc>
    <rcc rId="0" sId="9">
      <nc r="N2">
        <v>250</v>
      </nc>
    </rcc>
    <rcc rId="0" sId="9" dxf="1">
      <nc r="O2" t="inlineStr">
        <is>
          <t>Y</t>
          <phoneticPr fontId="31" type="noConversion"/>
        </is>
      </nc>
      <ndxf>
        <alignment horizontal="center" wrapText="1" readingOrder="0"/>
      </ndxf>
    </rcc>
    <rfmt sheetId="9" sqref="P2" start="0" length="0">
      <dxf>
        <alignment horizontal="center" vertical="bottom" readingOrder="0"/>
      </dxf>
    </rfmt>
  </rrc>
  <rrc rId="5863"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323</v>
      </nc>
      <ndxf>
        <alignment horizontal="center" wrapText="1" readingOrder="0"/>
      </ndxf>
    </rcc>
    <rcc rId="0" sId="9">
      <nc r="B2" t="inlineStr">
        <is>
          <t>Currently Pregnant</t>
        </is>
      </nc>
    </rcc>
    <rcc rId="0" sId="9">
      <nc r="C2">
        <v>235</v>
      </nc>
    </rcc>
    <rcc rId="0" sId="9">
      <nc r="D2" t="inlineStr">
        <is>
          <t>Pregnancy_Current</t>
        </is>
      </nc>
    </rcc>
    <rcc rId="0" sId="9" dxf="1">
      <nc r="E2" t="inlineStr">
        <is>
          <t>Are you, or could you be, pregnant?</t>
        </is>
      </nc>
      <ndxf>
        <alignment horizontal="left" vertical="bottom" readingOrder="0"/>
      </ndxf>
    </rcc>
    <rcc rId="0" sId="9" dxf="1">
      <nc r="F2" t="inlineStr">
        <is>
          <t>Patient_Gender = Female and Patient_age &gt; 10 and Patient_age &lt; 50</t>
          <phoneticPr fontId="31" type="noConversion"/>
        </is>
      </nc>
      <ndxf>
        <alignment vertical="bottom" readingOrder="0"/>
      </ndxf>
    </rcc>
    <rcc rId="0" sId="9" dxf="1">
      <nc r="G2" t="inlineStr">
        <is>
          <t>OneOption</t>
        </is>
      </nc>
      <ndxf>
        <alignment vertical="bottom" readingOrder="0"/>
      </ndxf>
    </rcc>
    <rcc rId="0" sId="9" dxf="1">
      <nc r="H2" t="inlineStr">
        <is>
          <t>Pregnant</t>
        </is>
      </nc>
      <ndxf>
        <alignment vertical="bottom" readingOrder="0"/>
      </ndxf>
    </rcc>
    <rcc rId="0" sId="9">
      <nc r="N2">
        <v>251</v>
      </nc>
    </rcc>
    <rcc rId="0" sId="9" dxf="1">
      <nc r="O2" t="inlineStr">
        <is>
          <t>Y</t>
          <phoneticPr fontId="31" type="noConversion"/>
        </is>
      </nc>
      <ndxf>
        <alignment horizontal="center" wrapText="1" readingOrder="0"/>
      </ndxf>
    </rcc>
    <rfmt sheetId="9" sqref="P2" start="0" length="0">
      <dxf>
        <alignment horizontal="center" vertical="bottom" readingOrder="0"/>
      </dxf>
    </rfmt>
  </rrc>
  <rrc rId="5864"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325</v>
      </nc>
      <ndxf>
        <alignment horizontal="center" wrapText="1" readingOrder="0"/>
      </ndxf>
    </rcc>
    <rcc rId="0" sId="9">
      <nc r="B2" t="inlineStr">
        <is>
          <t>LMP</t>
        </is>
      </nc>
    </rcc>
    <rcc rId="0" sId="9">
      <nc r="C2">
        <v>237</v>
      </nc>
    </rcc>
    <rcc rId="0" sId="9">
      <nc r="D2" t="inlineStr">
        <is>
          <t>Last_Normal_Menstrual_Period_Date</t>
        </is>
      </nc>
    </rcc>
    <rcc rId="0" sId="9" dxf="1">
      <nc r="E2" t="inlineStr">
        <is>
          <t>When did your most recent menstrual period start? (DD-MM-YYYY)</t>
          <phoneticPr fontId="31" type="noConversion"/>
        </is>
      </nc>
      <ndxf>
        <alignment horizontal="left" vertical="bottom" readingOrder="0"/>
      </ndxf>
    </rcc>
    <rcc rId="0" sId="9" dxf="1">
      <nc r="F2" t="inlineStr">
        <is>
          <t>Pregnancy_Current = Unknown or Pregnancy_Current =  Possible</t>
        </is>
      </nc>
      <ndxf>
        <font>
          <color indexed="8"/>
          <name val="Calibri"/>
          <scheme val="none"/>
        </font>
        <alignment vertical="bottom" readingOrder="0"/>
      </ndxf>
    </rcc>
    <rcc rId="0" sId="9" dxf="1">
      <nc r="G2" t="inlineStr">
        <is>
          <t>Date</t>
        </is>
      </nc>
      <ndxf>
        <alignment vertical="bottom" readingOrder="0"/>
      </ndxf>
    </rcc>
    <rcc rId="0" sId="9">
      <nc r="M2" t="inlineStr">
        <is>
          <t>Past</t>
        </is>
      </nc>
    </rcc>
    <rcc rId="0" sId="9">
      <nc r="N2">
        <v>252</v>
      </nc>
    </rcc>
    <rcc rId="0" sId="9" dxf="1">
      <nc r="O2" t="inlineStr">
        <is>
          <t>Y</t>
          <phoneticPr fontId="31" type="noConversion"/>
        </is>
      </nc>
      <ndxf>
        <alignment horizontal="center" wrapText="1" readingOrder="0"/>
      </ndxf>
    </rcc>
    <rfmt sheetId="9" sqref="P2" start="0" length="0">
      <dxf>
        <alignment horizontal="center" vertical="bottom" readingOrder="0"/>
      </dxf>
    </rfmt>
  </rrc>
  <rrc rId="5865"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327</v>
      </nc>
      <ndxf>
        <alignment horizontal="center" wrapText="1" readingOrder="0"/>
      </ndxf>
    </rcc>
    <rcc rId="0" sId="9">
      <nc r="B2" t="inlineStr">
        <is>
          <t>Gestation (weeks)</t>
        </is>
      </nc>
    </rcc>
    <rcc rId="0" sId="9">
      <nc r="C2">
        <v>239</v>
      </nc>
    </rcc>
    <rcc rId="0" sId="9">
      <nc r="D2" t="inlineStr">
        <is>
          <t>Gestation</t>
        </is>
      </nc>
    </rcc>
    <rcc rId="0" sId="9" dxf="1">
      <nc r="E2" t="inlineStr">
        <is>
          <t>How many weeks pregnant are you?</t>
        </is>
      </nc>
      <ndxf>
        <alignment horizontal="left" vertical="bottom" readingOrder="0"/>
      </ndxf>
    </rcc>
    <rcc rId="0" sId="9" dxf="1">
      <nc r="F2" t="inlineStr">
        <is>
          <t>Pregnancy_Current = Yes</t>
        </is>
      </nc>
      <ndxf>
        <font>
          <color indexed="8"/>
          <name val="Calibri"/>
          <scheme val="none"/>
        </font>
        <alignment vertical="bottom" readingOrder="0"/>
      </ndxf>
    </rcc>
    <rcc rId="0" sId="9" dxf="1">
      <nc r="G2" t="inlineStr">
        <is>
          <t>Number</t>
        </is>
      </nc>
      <ndxf>
        <font>
          <color indexed="8"/>
          <name val="Calibri"/>
          <scheme val="none"/>
        </font>
        <alignment vertical="bottom" readingOrder="0"/>
      </ndxf>
    </rcc>
    <rcc rId="0" sId="9">
      <nc r="N2">
        <v>253</v>
      </nc>
    </rcc>
    <rcc rId="0" sId="9" dxf="1">
      <nc r="O2" t="inlineStr">
        <is>
          <t>Y</t>
          <phoneticPr fontId="31" type="noConversion"/>
        </is>
      </nc>
      <ndxf>
        <alignment horizontal="center" wrapText="1" readingOrder="0"/>
      </ndxf>
    </rcc>
    <rfmt sheetId="9" sqref="P2" start="0" length="0">
      <dxf>
        <alignment horizontal="center" vertical="bottom" readingOrder="0"/>
      </dxf>
    </rfmt>
  </rrc>
  <rrc rId="5866"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329</v>
      </nc>
      <ndxf>
        <alignment horizontal="center" wrapText="1" readingOrder="0"/>
      </ndxf>
    </rcc>
    <rcc rId="0" sId="9">
      <nc r="B2" t="inlineStr">
        <is>
          <t>Expected delivery date</t>
        </is>
      </nc>
    </rcc>
    <rcc rId="0" sId="9">
      <nc r="C2">
        <v>241</v>
      </nc>
    </rcc>
    <rcc rId="0" sId="9">
      <nc r="D2" t="inlineStr">
        <is>
          <t>Expected_Delivery_Date</t>
        </is>
      </nc>
    </rcc>
    <rcc rId="0" sId="9" dxf="1">
      <nc r="E2" t="inlineStr">
        <is>
          <t>What is your due date? (DD-MM-YYYY)</t>
          <phoneticPr fontId="31" type="noConversion"/>
        </is>
      </nc>
      <ndxf>
        <alignment horizontal="left" vertical="bottom" readingOrder="0"/>
      </ndxf>
    </rcc>
    <rcc rId="0" sId="9" dxf="1">
      <nc r="F2" t="inlineStr">
        <is>
          <t>Pregnancy_Current = Yes</t>
        </is>
      </nc>
      <ndxf>
        <alignment vertical="bottom" readingOrder="0"/>
      </ndxf>
    </rcc>
    <rcc rId="0" sId="9" dxf="1">
      <nc r="G2" t="inlineStr">
        <is>
          <t>Date</t>
        </is>
      </nc>
      <ndxf>
        <alignment vertical="bottom" readingOrder="0"/>
      </ndxf>
    </rcc>
    <rcc rId="0" sId="9">
      <nc r="M2" t="inlineStr">
        <is>
          <t>Future</t>
        </is>
      </nc>
    </rcc>
    <rcc rId="0" sId="9">
      <nc r="N2">
        <v>254</v>
      </nc>
    </rcc>
    <rcc rId="0" sId="9" dxf="1">
      <nc r="O2" t="inlineStr">
        <is>
          <t>Y</t>
          <phoneticPr fontId="31" type="noConversion"/>
        </is>
      </nc>
      <ndxf>
        <alignment horizontal="center" wrapText="1" readingOrder="0"/>
      </ndxf>
    </rcc>
    <rfmt sheetId="9" sqref="P2" start="0" length="0">
      <dxf>
        <alignment horizontal="center" vertical="bottom" readingOrder="0"/>
      </dxf>
    </rfmt>
  </rrc>
  <rrc rId="5867"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333</v>
      </nc>
      <ndxf>
        <alignment horizontal="center" wrapText="1" readingOrder="0"/>
      </ndxf>
    </rcc>
    <rcc rId="0" sId="9">
      <nc r="B2" t="inlineStr">
        <is>
          <t>Back problems</t>
        </is>
      </nc>
    </rcc>
    <rcc rId="0" sId="9">
      <nc r="C2">
        <v>386</v>
      </nc>
    </rcc>
    <rcc rId="0" sId="9" s="1" dxf="1">
      <nc r="D2" t="inlineStr">
        <is>
          <t>Back_problems_unspecified</t>
        </is>
      </nc>
      <ndxf/>
    </rcc>
    <rcc rId="0" sId="9" dxf="1">
      <nc r="E2" t="inlineStr">
        <is>
          <t>Have you had any back problems or surgery?</t>
          <phoneticPr fontId="31" type="noConversion"/>
        </is>
      </nc>
      <ndxf>
        <alignment horizontal="left" readingOrder="0"/>
      </ndxf>
    </rcc>
    <rcc rId="0" sId="9">
      <nc r="F2" t="inlineStr">
        <is>
          <t>All</t>
          <phoneticPr fontId="31" type="noConversion"/>
        </is>
      </nc>
    </rcc>
    <rcc rId="0" sId="9">
      <nc r="G2" t="inlineStr">
        <is>
          <t>OneOption</t>
          <phoneticPr fontId="31" type="noConversion"/>
        </is>
      </nc>
    </rcc>
    <rcc rId="0" sId="9">
      <nc r="H2" t="inlineStr">
        <is>
          <t>Y_N</t>
          <phoneticPr fontId="31" type="noConversion"/>
        </is>
      </nc>
    </rcc>
    <rcc rId="0" sId="9">
      <nc r="J2" t="inlineStr">
        <is>
          <t>Y</t>
          <phoneticPr fontId="31" type="noConversion"/>
        </is>
      </nc>
    </rcc>
    <rcc rId="0" sId="9">
      <nc r="K2" t="inlineStr">
        <is>
          <t>Yes</t>
          <phoneticPr fontId="31" type="noConversion"/>
        </is>
      </nc>
    </rcc>
    <rcc rId="0" sId="9">
      <nc r="N2">
        <v>264</v>
      </nc>
    </rcc>
    <rcc rId="0" sId="9" dxf="1">
      <nc r="O2" t="inlineStr">
        <is>
          <t>Y</t>
          <phoneticPr fontId="31" type="noConversion"/>
        </is>
      </nc>
      <ndxf>
        <alignment horizontal="center" wrapText="1" readingOrder="0"/>
      </ndxf>
    </rcc>
    <rfmt sheetId="9" sqref="P2" start="0" length="0">
      <dxf>
        <alignment horizontal="center" readingOrder="0"/>
      </dxf>
    </rfmt>
  </rrc>
  <rrc rId="5868"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336</v>
      </nc>
      <ndxf>
        <alignment horizontal="center" wrapText="1" readingOrder="0"/>
      </ndxf>
    </rcc>
    <rcc rId="0" sId="9">
      <nc r="B2" t="inlineStr">
        <is>
          <t>Rheumatoid arthritis</t>
        </is>
      </nc>
    </rcc>
    <rcc rId="0" sId="9">
      <nc r="C2">
        <v>246</v>
      </nc>
    </rcc>
    <rcc rId="0" sId="9">
      <nc r="D2" t="inlineStr">
        <is>
          <t>Rheumatoid_arthritis</t>
        </is>
      </nc>
    </rcc>
    <rcc rId="0" sId="9" dxf="1">
      <nc r="E2" t="inlineStr">
        <is>
          <t>Do you have rheumatoid arthritis?</t>
        </is>
      </nc>
      <ndxf>
        <alignment horizontal="left" vertical="bottom" readingOrder="0"/>
      </ndxf>
    </rcc>
    <rcc rId="0" sId="9" dxf="1">
      <nc r="F2" t="inlineStr">
        <is>
          <t>All</t>
        </is>
      </nc>
      <ndxf>
        <alignment vertical="bottom" readingOrder="0"/>
      </ndxf>
    </rcc>
    <rcc rId="0" sId="9" dxf="1">
      <nc r="G2" t="inlineStr">
        <is>
          <t>OneOption</t>
        </is>
      </nc>
      <ndxf>
        <alignment vertical="bottom" readingOrder="0"/>
      </ndxf>
    </rcc>
    <rcc rId="0" sId="9" dxf="1">
      <nc r="H2" t="inlineStr">
        <is>
          <t>Y_N</t>
          <phoneticPr fontId="31" type="noConversion"/>
        </is>
      </nc>
      <ndxf>
        <alignment vertical="bottom" readingOrder="0"/>
      </ndxf>
    </rcc>
    <rcc rId="0" sId="9">
      <nc r="N2">
        <v>267</v>
      </nc>
    </rcc>
    <rcc rId="0" sId="9" dxf="1">
      <nc r="O2" t="inlineStr">
        <is>
          <t>Y</t>
          <phoneticPr fontId="31" type="noConversion"/>
        </is>
      </nc>
      <ndxf>
        <alignment horizontal="center" wrapText="1" readingOrder="0"/>
      </ndxf>
    </rcc>
    <rfmt sheetId="9" sqref="P2" start="0" length="0">
      <dxf>
        <alignment horizontal="center" vertical="bottom" readingOrder="0"/>
      </dxf>
    </rfmt>
  </rrc>
  <rrc rId="5869"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341</v>
      </nc>
      <ndxf>
        <alignment horizontal="center" wrapText="1" readingOrder="0"/>
      </ndxf>
    </rcc>
    <rcc rId="0" sId="9">
      <nc r="B2" t="inlineStr">
        <is>
          <t>Bleeding diathesis</t>
        </is>
      </nc>
    </rcc>
    <rcc rId="0" sId="9">
      <nc r="C2">
        <v>249</v>
      </nc>
    </rcc>
    <rcc rId="0" sId="9">
      <nc r="D2" t="inlineStr">
        <is>
          <t>Bleeding_Diathesis</t>
        </is>
      </nc>
    </rcc>
    <rcc rId="0" sId="9" dxf="1">
      <nc r="E2" t="inlineStr">
        <is>
          <t>Have you ever been diagnosed with a bleeding disorder?</t>
        </is>
      </nc>
      <ndxf>
        <alignment horizontal="left" vertical="bottom" readingOrder="0"/>
      </ndxf>
    </rcc>
    <rcc rId="0" sId="9" dxf="1">
      <nc r="F2" t="inlineStr">
        <is>
          <t>All</t>
        </is>
      </nc>
      <ndxf>
        <alignment vertical="bottom" readingOrder="0"/>
      </ndxf>
    </rcc>
    <rcc rId="0" sId="9" dxf="1">
      <nc r="G2" t="inlineStr">
        <is>
          <t>OneOption</t>
        </is>
      </nc>
      <ndxf>
        <alignment vertical="bottom" readingOrder="0"/>
      </ndxf>
    </rcc>
    <rcc rId="0" sId="9" dxf="1">
      <nc r="H2" t="inlineStr">
        <is>
          <t>Y_N</t>
          <phoneticPr fontId="31" type="noConversion"/>
        </is>
      </nc>
      <ndxf>
        <alignment vertical="bottom" readingOrder="0"/>
      </ndxf>
    </rcc>
    <rcc rId="0" sId="9">
      <nc r="J2" t="inlineStr">
        <is>
          <t>Y</t>
        </is>
      </nc>
    </rcc>
    <rcc rId="0" sId="9">
      <nc r="K2" t="inlineStr">
        <is>
          <t>Yes</t>
        </is>
      </nc>
    </rcc>
    <rcc rId="0" sId="9">
      <nc r="N2">
        <v>269</v>
      </nc>
    </rcc>
    <rcc rId="0" sId="9" dxf="1">
      <nc r="O2" t="inlineStr">
        <is>
          <t>Y</t>
          <phoneticPr fontId="31" type="noConversion"/>
        </is>
      </nc>
      <ndxf>
        <alignment horizontal="center" wrapText="1" readingOrder="0"/>
      </ndxf>
    </rcc>
    <rfmt sheetId="9" sqref="P2" start="0" length="0">
      <dxf>
        <alignment horizontal="center" vertical="bottom" readingOrder="0"/>
      </dxf>
    </rfmt>
  </rrc>
  <rrc rId="5870"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346</v>
      </nc>
      <ndxf>
        <alignment horizontal="center" wrapText="1" readingOrder="0"/>
      </ndxf>
    </rcc>
    <rcc rId="0" sId="9">
      <nc r="B2" t="inlineStr">
        <is>
          <t>URTI within 6 weeks</t>
        </is>
      </nc>
    </rcc>
    <rcc rId="0" sId="9">
      <nc r="C2">
        <v>95</v>
      </nc>
    </rcc>
    <rcc rId="0" sId="9">
      <nc r="D2" t="inlineStr">
        <is>
          <t>Recent_URTI</t>
        </is>
      </nc>
    </rcc>
    <rcc rId="0" sId="9" dxf="1">
      <nc r="E2" t="inlineStr">
        <is>
          <t>Have you had a cold, flu or upper respiratory infection in the last 6 weeks?</t>
          <phoneticPr fontId="31" type="noConversion"/>
        </is>
      </nc>
      <ndxf>
        <alignment horizontal="left" vertical="bottom" readingOrder="0"/>
      </ndxf>
    </rcc>
    <rcc rId="0" sId="9">
      <nc r="F2" t="inlineStr">
        <is>
          <t>Patient_Age &lt; 14</t>
        </is>
      </nc>
    </rcc>
    <rcc rId="0" sId="9" dxf="1">
      <nc r="G2" t="inlineStr">
        <is>
          <t>OneOption</t>
        </is>
      </nc>
      <ndxf>
        <alignment vertical="bottom" readingOrder="0"/>
      </ndxf>
    </rcc>
    <rcc rId="0" sId="9" dxf="1">
      <nc r="H2" t="inlineStr">
        <is>
          <t>Y_N</t>
          <phoneticPr fontId="31" type="noConversion"/>
        </is>
      </nc>
      <ndxf>
        <alignment vertical="bottom" readingOrder="0"/>
      </ndxf>
    </rcc>
    <rcc rId="0" sId="9">
      <nc r="N2">
        <v>276</v>
      </nc>
    </rcc>
    <rcc rId="0" sId="9" dxf="1">
      <nc r="O2" t="inlineStr">
        <is>
          <t>Y</t>
          <phoneticPr fontId="31" type="noConversion"/>
        </is>
      </nc>
      <ndxf>
        <alignment horizontal="center" wrapText="1" readingOrder="0"/>
      </ndxf>
    </rcc>
    <rfmt sheetId="9" sqref="P2" start="0" length="0">
      <dxf>
        <alignment horizontal="center" vertical="bottom" readingOrder="0"/>
      </dxf>
    </rfmt>
  </rrc>
  <rrc rId="5871"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347</v>
      </nc>
      <ndxf>
        <alignment horizontal="center" wrapText="1" readingOrder="0"/>
      </ndxf>
    </rcc>
    <rcc rId="0" sId="9">
      <nc r="B2" t="inlineStr">
        <is>
          <t>URTI within 6 weeks</t>
        </is>
      </nc>
    </rcc>
    <rcc rId="0" sId="9">
      <nc r="C2">
        <v>338</v>
      </nc>
    </rcc>
    <rcc rId="0" sId="9">
      <nc r="D2" t="inlineStr">
        <is>
          <t>Recent_URTI</t>
        </is>
      </nc>
    </rcc>
    <rcc rId="0" sId="9" dxf="1">
      <nc r="E2" t="inlineStr">
        <is>
          <t>Have you had a cold, flu or upper respiratory infection in the last 6 weeks?</t>
        </is>
      </nc>
      <ndxf>
        <alignment horizontal="left" vertical="bottom" readingOrder="0"/>
      </ndxf>
    </rcc>
    <rcc rId="0" sId="9" dxf="1">
      <nc r="F2" t="inlineStr">
        <is>
          <t>Patient_Age &gt; 13</t>
          <phoneticPr fontId="31" type="noConversion"/>
        </is>
      </nc>
      <ndxf>
        <font>
          <color indexed="8"/>
          <name val="Calibri"/>
          <scheme val="none"/>
        </font>
        <alignment vertical="bottom" readingOrder="0"/>
      </ndxf>
    </rcc>
    <rcc rId="0" sId="9" dxf="1">
      <nc r="G2" t="inlineStr">
        <is>
          <t>OneOption</t>
        </is>
      </nc>
      <ndxf>
        <alignment vertical="bottom" readingOrder="0"/>
      </ndxf>
    </rcc>
    <rcc rId="0" sId="9" dxf="1">
      <nc r="H2" t="inlineStr">
        <is>
          <t>Y_N</t>
          <phoneticPr fontId="31" type="noConversion"/>
        </is>
      </nc>
      <ndxf>
        <alignment vertical="bottom" readingOrder="0"/>
      </ndxf>
    </rcc>
    <rcc rId="0" sId="9">
      <nc r="N2">
        <v>276</v>
      </nc>
    </rcc>
    <rcc rId="0" sId="9" dxf="1">
      <nc r="O2" t="inlineStr">
        <is>
          <t>Y</t>
          <phoneticPr fontId="31" type="noConversion"/>
        </is>
      </nc>
      <ndxf>
        <alignment horizontal="center" wrapText="1" readingOrder="0"/>
      </ndxf>
    </rcc>
    <rfmt sheetId="9" sqref="P2" start="0" length="0">
      <dxf>
        <alignment horizontal="center" vertical="bottom" readingOrder="0"/>
      </dxf>
    </rfmt>
  </rrc>
  <rrc rId="5872"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360</v>
      </nc>
      <ndxf>
        <alignment horizontal="center" wrapText="1" readingOrder="0"/>
      </ndxf>
    </rcc>
    <rcc rId="0" sId="9">
      <nc r="B2" t="inlineStr">
        <is>
          <t>Organ transplant</t>
        </is>
      </nc>
    </rcc>
    <rcc rId="0" sId="9">
      <nc r="C2">
        <v>252</v>
      </nc>
    </rcc>
    <rcc rId="0" sId="9">
      <nc r="D2" t="inlineStr">
        <is>
          <t>Organ_Transplant</t>
        </is>
      </nc>
    </rcc>
    <rcc rId="0" sId="9" dxf="1">
      <nc r="E2" t="inlineStr">
        <is>
          <t>Have you ever had an organ transplant?</t>
        </is>
      </nc>
      <ndxf>
        <alignment horizontal="left" vertical="bottom" readingOrder="0"/>
      </ndxf>
    </rcc>
    <rcc rId="0" sId="9" dxf="1">
      <nc r="F2" t="inlineStr">
        <is>
          <t>All</t>
        </is>
      </nc>
      <ndxf>
        <alignment vertical="bottom" readingOrder="0"/>
      </ndxf>
    </rcc>
    <rcc rId="0" sId="9" dxf="1">
      <nc r="G2" t="inlineStr">
        <is>
          <t>OneOption</t>
        </is>
      </nc>
      <ndxf>
        <alignment vertical="bottom" readingOrder="0"/>
      </ndxf>
    </rcc>
    <rcc rId="0" sId="9" dxf="1">
      <nc r="H2" t="inlineStr">
        <is>
          <t>Y_N</t>
          <phoneticPr fontId="31" type="noConversion"/>
        </is>
      </nc>
      <ndxf>
        <alignment vertical="bottom" readingOrder="0"/>
      </ndxf>
    </rcc>
    <rcc rId="0" sId="9">
      <nc r="J2" t="inlineStr">
        <is>
          <t>Y</t>
        </is>
      </nc>
    </rcc>
    <rcc rId="0" sId="9">
      <nc r="K2" t="inlineStr">
        <is>
          <t>Yes</t>
        </is>
      </nc>
    </rcc>
    <rcc rId="0" sId="9">
      <nc r="N2">
        <v>291</v>
      </nc>
    </rcc>
    <rcc rId="0" sId="9" dxf="1">
      <nc r="O2" t="inlineStr">
        <is>
          <t>Y</t>
          <phoneticPr fontId="31" type="noConversion"/>
        </is>
      </nc>
      <ndxf>
        <alignment horizontal="center" wrapText="1" readingOrder="0"/>
      </ndxf>
    </rcc>
    <rfmt sheetId="9" sqref="P2" start="0" length="0">
      <dxf>
        <alignment horizontal="center" vertical="bottom" readingOrder="0"/>
      </dxf>
    </rfmt>
  </rrc>
  <rrc rId="5873"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362</v>
      </nc>
      <ndxf>
        <alignment horizontal="center" wrapText="1" readingOrder="0"/>
      </ndxf>
    </rcc>
    <rcc rId="0" sId="9">
      <nc r="B2" t="inlineStr">
        <is>
          <t>Other internal disease</t>
        </is>
      </nc>
    </rcc>
    <rcc rId="0" sId="9">
      <nc r="C2">
        <v>254</v>
      </nc>
    </rcc>
    <rcc rId="0" sId="9">
      <nc r="D2" t="inlineStr">
        <is>
          <t>Internal_Disease_Other</t>
        </is>
      </nc>
    </rcc>
    <rcc rId="0" sId="9" dxf="1">
      <nc r="E2" t="inlineStr">
        <is>
          <t>Do you have any other medical problems not already listed?</t>
        </is>
      </nc>
      <ndxf>
        <alignment horizontal="left" vertical="bottom" readingOrder="0"/>
      </ndxf>
    </rcc>
    <rcc rId="0" sId="9" dxf="1">
      <nc r="F2" t="inlineStr">
        <is>
          <t>All</t>
        </is>
      </nc>
      <ndxf>
        <alignment vertical="bottom" readingOrder="0"/>
      </ndxf>
    </rcc>
    <rcc rId="0" sId="9" dxf="1">
      <nc r="G2" t="inlineStr">
        <is>
          <t>OneOption</t>
        </is>
      </nc>
      <ndxf>
        <alignment vertical="bottom" readingOrder="0"/>
      </ndxf>
    </rcc>
    <rcc rId="0" sId="9" dxf="1">
      <nc r="H2" t="inlineStr">
        <is>
          <t>Y_N</t>
          <phoneticPr fontId="31" type="noConversion"/>
        </is>
      </nc>
      <ndxf>
        <alignment vertical="bottom" readingOrder="0"/>
      </ndxf>
    </rcc>
    <rcc rId="0" sId="9">
      <nc r="J2" t="inlineStr">
        <is>
          <t>Y</t>
        </is>
      </nc>
    </rcc>
    <rcc rId="0" sId="9">
      <nc r="K2" t="inlineStr">
        <is>
          <t>Yes</t>
        </is>
      </nc>
    </rcc>
    <rcc rId="0" sId="9">
      <nc r="N2">
        <v>292</v>
      </nc>
    </rcc>
    <rcc rId="0" sId="9" dxf="1">
      <nc r="O2" t="inlineStr">
        <is>
          <t>Y</t>
          <phoneticPr fontId="31" type="noConversion"/>
        </is>
      </nc>
      <ndxf>
        <alignment horizontal="center" wrapText="1" readingOrder="0"/>
      </ndxf>
    </rcc>
    <rfmt sheetId="9" sqref="P2" start="0" length="0">
      <dxf>
        <alignment horizontal="center" vertical="bottom" readingOrder="0"/>
      </dxf>
    </rfmt>
  </rrc>
  <rrc rId="5874"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387</v>
      </nc>
      <ndxf>
        <alignment horizontal="center" wrapText="1" readingOrder="0"/>
      </ndxf>
    </rcc>
    <rcc rId="0" sId="9">
      <nc r="B2" t="inlineStr">
        <is>
          <t>History of difficult intubation</t>
        </is>
      </nc>
    </rcc>
    <rcc rId="0" sId="9">
      <nc r="C2">
        <v>272</v>
      </nc>
    </rcc>
    <rcc rId="0" sId="9" dxf="1">
      <nc r="D2" t="inlineStr">
        <is>
          <t>History_of_difficult_intubation</t>
        </is>
      </nc>
      <ndxf>
        <alignment vertical="bottom" wrapText="1" readingOrder="0"/>
      </ndxf>
    </rcc>
    <rcc rId="0" sId="9" dxf="1">
      <nc r="E2" t="inlineStr">
        <is>
          <t>Has an anesthetist ever told you that that it is difficult to put a tube in your windpipe or that you have a difficult airway?</t>
        </is>
      </nc>
      <ndxf>
        <alignment horizontal="left" vertical="bottom" readingOrder="0"/>
      </ndxf>
    </rcc>
    <rcc rId="0" sId="9" dxf="1">
      <nc r="F2" t="inlineStr">
        <is>
          <t>All</t>
        </is>
      </nc>
      <ndxf>
        <alignment vertical="bottom" readingOrder="0"/>
      </ndxf>
    </rcc>
    <rcc rId="0" sId="9" dxf="1">
      <nc r="G2" t="inlineStr">
        <is>
          <t>OneOption</t>
        </is>
      </nc>
      <ndxf>
        <alignment vertical="bottom" readingOrder="0"/>
      </ndxf>
    </rcc>
    <rcc rId="0" sId="9" dxf="1">
      <nc r="H2" t="inlineStr">
        <is>
          <t>Y_N_U_Patient</t>
        </is>
      </nc>
      <ndxf>
        <alignment vertical="bottom" readingOrder="0"/>
      </ndxf>
    </rcc>
    <rcc rId="0" sId="9">
      <nc r="J2" t="inlineStr">
        <is>
          <t>Y</t>
        </is>
      </nc>
    </rcc>
    <rcc rId="0" sId="9">
      <nc r="K2" t="inlineStr">
        <is>
          <t>Yes</t>
        </is>
      </nc>
    </rcc>
    <rcc rId="0" sId="9">
      <nc r="N2">
        <v>320</v>
      </nc>
    </rcc>
    <rcc rId="0" sId="9" dxf="1">
      <nc r="O2" t="inlineStr">
        <is>
          <t>Y</t>
          <phoneticPr fontId="31" type="noConversion"/>
        </is>
      </nc>
      <ndxf>
        <alignment horizontal="center" wrapText="1" readingOrder="0"/>
      </ndxf>
    </rcc>
    <rfmt sheetId="9" sqref="P2" start="0" length="0">
      <dxf>
        <alignment horizontal="center" vertical="bottom" readingOrder="0"/>
      </dxf>
    </rfmt>
  </rrc>
  <rrc rId="5875"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405</v>
      </nc>
      <ndxf>
        <alignment horizontal="center" wrapText="1" readingOrder="0"/>
      </ndxf>
    </rcc>
    <rcc rId="0" sId="9">
      <nc r="B2" t="inlineStr">
        <is>
          <t>Blood test in last year</t>
        </is>
      </nc>
    </rcc>
    <rcc rId="0" sId="9">
      <nc r="C2">
        <v>288</v>
      </nc>
    </rcc>
    <rcc rId="0" sId="9">
      <nc r="D2" t="inlineStr">
        <is>
          <t>Investigations_Lab_Results_One_Year</t>
        </is>
      </nc>
    </rcc>
    <rcc rId="0" sId="9" dxf="1">
      <nc r="E2" t="inlineStr">
        <is>
          <t>Have you had blood tests in the last year?</t>
        </is>
      </nc>
      <ndxf>
        <alignment horizontal="left" vertical="bottom" readingOrder="0"/>
      </ndxf>
    </rcc>
    <rcc rId="0" sId="9" dxf="1">
      <nc r="F2" t="inlineStr">
        <is>
          <t>All</t>
        </is>
      </nc>
      <ndxf>
        <alignment vertical="bottom" readingOrder="0"/>
      </ndxf>
    </rcc>
    <rcc rId="0" sId="9" dxf="1">
      <nc r="G2" t="inlineStr">
        <is>
          <t>OneOption</t>
        </is>
      </nc>
      <ndxf>
        <alignment vertical="bottom" readingOrder="0"/>
      </ndxf>
    </rcc>
    <rcc rId="0" sId="9" dxf="1">
      <nc r="H2" t="inlineStr">
        <is>
          <t>Y_N</t>
          <phoneticPr fontId="31" type="noConversion"/>
        </is>
      </nc>
      <ndxf>
        <alignment vertical="bottom" readingOrder="0"/>
      </ndxf>
    </rcc>
    <rcc rId="0" sId="9">
      <nc r="N2">
        <v>347</v>
      </nc>
    </rcc>
    <rcc rId="0" sId="9" dxf="1">
      <nc r="O2" t="inlineStr">
        <is>
          <t>Y</t>
          <phoneticPr fontId="31" type="noConversion"/>
        </is>
      </nc>
      <ndxf>
        <alignment horizontal="center" wrapText="1" readingOrder="0"/>
      </ndxf>
    </rcc>
    <rfmt sheetId="9" sqref="P2" start="0" length="0">
      <dxf>
        <alignment horizontal="center" vertical="bottom" readingOrder="0"/>
      </dxf>
    </rfmt>
  </rrc>
  <rrc rId="5876"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407</v>
      </nc>
      <ndxf>
        <alignment horizontal="center" wrapText="1" readingOrder="0"/>
      </ndxf>
    </rcc>
    <rcc rId="0" sId="9">
      <nc r="B2">
        <v>0</v>
      </nc>
    </rcc>
    <rcc rId="0" sId="9">
      <nc r="C2">
        <v>376</v>
      </nc>
    </rcc>
    <rcc rId="0" sId="9">
      <nc r="D2" t="inlineStr">
        <is>
          <t>Investigations_Bring_Lab_Results</t>
          <phoneticPr fontId="31" type="noConversion"/>
        </is>
      </nc>
    </rcc>
    <rcc rId="0" sId="9" dxf="1">
      <nc r="E2" t="inlineStr">
        <is>
          <t>Please ask your doctor for a copy to bring with you to hospital.</t>
          <phoneticPr fontId="31" type="noConversion"/>
        </is>
      </nc>
      <ndxf>
        <font>
          <color indexed="8"/>
          <name val="Calibri"/>
          <scheme val="none"/>
        </font>
        <alignment horizontal="left" vertical="bottom" readingOrder="0"/>
      </ndxf>
    </rcc>
    <rcc rId="0" sId="9">
      <nc r="F2" t="inlineStr">
        <is>
          <t>Investigations_Lab_Results_One_Year=Yes</t>
          <phoneticPr fontId="31" type="noConversion"/>
        </is>
      </nc>
    </rcc>
    <rcc rId="0" sId="9" dxf="1">
      <nc r="G2" t="inlineStr">
        <is>
          <t>Statement</t>
          <phoneticPr fontId="31" type="noConversion"/>
        </is>
      </nc>
      <ndxf>
        <font>
          <color indexed="8"/>
          <name val="Calibri"/>
          <scheme val="none"/>
        </font>
        <alignment vertical="bottom" readingOrder="0"/>
      </ndxf>
    </rcc>
    <rfmt sheetId="9" sqref="H2" start="0" length="0">
      <dxf>
        <font>
          <color indexed="8"/>
          <name val="Calibri"/>
          <scheme val="none"/>
        </font>
        <alignment vertical="bottom" readingOrder="0"/>
      </dxf>
    </rfmt>
    <rcc rId="0" sId="9">
      <nc r="N2">
        <v>348</v>
      </nc>
    </rcc>
    <rcc rId="0" sId="9" dxf="1">
      <nc r="O2" t="inlineStr">
        <is>
          <t>Y</t>
          <phoneticPr fontId="31" type="noConversion"/>
        </is>
      </nc>
      <ndxf>
        <alignment horizontal="center" wrapText="1" readingOrder="0"/>
      </ndxf>
    </rcc>
    <rfmt sheetId="9" sqref="P2" start="0" length="0">
      <dxf>
        <font>
          <color indexed="8"/>
          <name val="Calibri"/>
          <scheme val="none"/>
        </font>
        <alignment horizontal="center" vertical="bottom" readingOrder="0"/>
      </dxf>
    </rfmt>
  </rrc>
  <rrc rId="5877"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425</v>
      </nc>
      <ndxf>
        <alignment horizontal="center" wrapText="1" readingOrder="0"/>
      </ndxf>
    </rcc>
    <rcc rId="0" sId="9">
      <nc r="B2" t="inlineStr">
        <is>
          <t>Pulmonary function tests performed</t>
        </is>
      </nc>
    </rcc>
    <rcc rId="0" sId="9">
      <nc r="C2">
        <v>307</v>
      </nc>
    </rcc>
    <rcc rId="0" sId="9">
      <nc r="D2" t="inlineStr">
        <is>
          <t>Investigations_PFT_Performed</t>
        </is>
      </nc>
    </rcc>
    <rcc rId="0" sId="9" dxf="1">
      <nc r="E2" t="inlineStr">
        <is>
          <t>Have you had breathing or lung function tests in the last year?</t>
          <phoneticPr fontId="31" type="noConversion"/>
        </is>
      </nc>
      <ndxf>
        <alignment horizontal="left" vertical="bottom" readingOrder="0"/>
      </ndxf>
    </rcc>
    <rcc rId="0" sId="9" dxf="1">
      <nc r="F2" t="inlineStr">
        <is>
          <t>All</t>
        </is>
      </nc>
      <ndxf>
        <alignment vertical="bottom" readingOrder="0"/>
      </ndxf>
    </rcc>
    <rcc rId="0" sId="9" dxf="1">
      <nc r="G2" t="inlineStr">
        <is>
          <t>OneOption</t>
        </is>
      </nc>
      <ndxf>
        <alignment vertical="bottom" readingOrder="0"/>
      </ndxf>
    </rcc>
    <rcc rId="0" sId="9" dxf="1">
      <nc r="H2" t="inlineStr">
        <is>
          <t>Y_N</t>
          <phoneticPr fontId="31" type="noConversion"/>
        </is>
      </nc>
      <ndxf>
        <alignment vertical="bottom" readingOrder="0"/>
      </ndxf>
    </rcc>
    <rcc rId="0" sId="9">
      <nc r="N2">
        <v>365</v>
      </nc>
    </rcc>
    <rcc rId="0" sId="9" dxf="1">
      <nc r="O2" t="inlineStr">
        <is>
          <t>Y</t>
          <phoneticPr fontId="31" type="noConversion"/>
        </is>
      </nc>
      <ndxf>
        <alignment horizontal="center" wrapText="1" readingOrder="0"/>
      </ndxf>
    </rcc>
    <rfmt sheetId="9" sqref="P2" start="0" length="0">
      <dxf>
        <alignment horizontal="center" vertical="bottom" readingOrder="0"/>
      </dxf>
    </rfmt>
  </rrc>
  <rrc rId="5878"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426</v>
      </nc>
      <ndxf>
        <alignment horizontal="center" wrapText="1" readingOrder="0"/>
      </ndxf>
    </rcc>
    <rcc rId="0" sId="9">
      <nc r="B2" t="inlineStr">
        <is>
          <t>Bring PFTs</t>
        </is>
      </nc>
    </rcc>
    <rcc rId="0" sId="9">
      <nc r="C2">
        <v>377</v>
      </nc>
    </rcc>
    <rcc rId="0" sId="9">
      <nc r="D2" t="inlineStr">
        <is>
          <t>Investigations_Bring_PFT_Results</t>
          <phoneticPr fontId="31" type="noConversion"/>
        </is>
      </nc>
    </rcc>
    <rcc rId="0" sId="9" dxf="1">
      <nc r="E2" t="inlineStr">
        <is>
          <t>Please bring the results to hospital with you.</t>
          <phoneticPr fontId="31" type="noConversion"/>
        </is>
      </nc>
      <ndxf>
        <font>
          <color indexed="8"/>
          <name val="Calibri"/>
          <scheme val="none"/>
        </font>
        <alignment horizontal="left" vertical="bottom" readingOrder="0"/>
      </ndxf>
    </rcc>
    <rcc rId="0" sId="9" dxf="1">
      <nc r="F2" t="inlineStr">
        <is>
          <t>Investigations_PFT_Performed=Yes</t>
          <phoneticPr fontId="31" type="noConversion"/>
        </is>
      </nc>
      <ndxf>
        <font>
          <color indexed="8"/>
          <name val="Calibri"/>
          <scheme val="none"/>
        </font>
        <alignment vertical="bottom" readingOrder="0"/>
      </ndxf>
    </rcc>
    <rcc rId="0" sId="9" dxf="1">
      <nc r="G2" t="inlineStr">
        <is>
          <t>Statement</t>
          <phoneticPr fontId="31" type="noConversion"/>
        </is>
      </nc>
      <ndxf>
        <font>
          <color indexed="8"/>
          <name val="Calibri"/>
          <scheme val="none"/>
        </font>
        <alignment vertical="bottom" readingOrder="0"/>
      </ndxf>
    </rcc>
    <rfmt sheetId="9" sqref="H2" start="0" length="0">
      <dxf>
        <font>
          <color indexed="8"/>
          <name val="Calibri"/>
          <scheme val="none"/>
        </font>
        <alignment vertical="bottom" readingOrder="0"/>
      </dxf>
    </rfmt>
    <rcc rId="0" sId="9">
      <nc r="N2">
        <v>366</v>
      </nc>
    </rcc>
    <rcc rId="0" sId="9" dxf="1">
      <nc r="O2" t="inlineStr">
        <is>
          <t>Y</t>
          <phoneticPr fontId="31" type="noConversion"/>
        </is>
      </nc>
      <ndxf>
        <alignment horizontal="center" wrapText="1" readingOrder="0"/>
      </ndxf>
    </rcc>
    <rfmt sheetId="9" sqref="P2" start="0" length="0">
      <dxf>
        <font>
          <color indexed="8"/>
          <name val="Calibri"/>
          <scheme val="none"/>
        </font>
        <alignment horizontal="center" vertical="bottom" readingOrder="0"/>
      </dxf>
    </rfmt>
  </rrc>
  <rrc rId="5879"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430</v>
      </nc>
      <ndxf>
        <alignment horizontal="center" wrapText="1" readingOrder="0"/>
      </ndxf>
    </rcc>
    <rcc rId="0" sId="9">
      <nc r="B2" t="inlineStr">
        <is>
          <t>CXR performed</t>
        </is>
      </nc>
    </rcc>
    <rcc rId="0" sId="9">
      <nc r="C2">
        <v>311</v>
      </nc>
    </rcc>
    <rcc rId="0" sId="9">
      <nc r="D2" t="inlineStr">
        <is>
          <t>Investigations_CXR_Performed</t>
        </is>
      </nc>
    </rcc>
    <rcc rId="0" sId="9" dxf="1">
      <nc r="E2" t="inlineStr">
        <is>
          <t>Have you had a chest x-ray in the last year?</t>
        </is>
      </nc>
      <ndxf>
        <alignment horizontal="left" vertical="bottom" readingOrder="0"/>
      </ndxf>
    </rcc>
    <rcc rId="0" sId="9" dxf="1">
      <nc r="F2" t="inlineStr">
        <is>
          <t>All</t>
        </is>
      </nc>
      <ndxf>
        <alignment vertical="bottom" readingOrder="0"/>
      </ndxf>
    </rcc>
    <rcc rId="0" sId="9" dxf="1">
      <nc r="G2" t="inlineStr">
        <is>
          <t>OneOption</t>
        </is>
      </nc>
      <ndxf>
        <alignment vertical="bottom" readingOrder="0"/>
      </ndxf>
    </rcc>
    <rcc rId="0" sId="9" dxf="1">
      <nc r="H2" t="inlineStr">
        <is>
          <t>Y_N</t>
          <phoneticPr fontId="31" type="noConversion"/>
        </is>
      </nc>
      <ndxf>
        <alignment vertical="bottom" readingOrder="0"/>
      </ndxf>
    </rcc>
    <rcc rId="0" sId="9">
      <nc r="N2">
        <v>369</v>
      </nc>
    </rcc>
    <rcc rId="0" sId="9" dxf="1">
      <nc r="O2" t="inlineStr">
        <is>
          <t>Y</t>
          <phoneticPr fontId="31" type="noConversion"/>
        </is>
      </nc>
      <ndxf>
        <alignment horizontal="center" wrapText="1" readingOrder="0"/>
      </ndxf>
    </rcc>
    <rfmt sheetId="9" sqref="P2" start="0" length="0">
      <dxf>
        <alignment horizontal="center" vertical="bottom" readingOrder="0"/>
      </dxf>
    </rfmt>
  </rrc>
  <rrc rId="5880"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431</v>
      </nc>
      <ndxf>
        <alignment horizontal="center" wrapText="1" readingOrder="0"/>
      </ndxf>
    </rcc>
    <rcc rId="0" sId="9">
      <nc r="B2" t="inlineStr">
        <is>
          <t>Bring CXR</t>
        </is>
      </nc>
    </rcc>
    <rcc rId="0" sId="9">
      <nc r="C2">
        <v>378</v>
      </nc>
    </rcc>
    <rcc rId="0" sId="9" s="1" dxf="1">
      <nc r="D2" t="inlineStr">
        <is>
          <t>Investigations_Bring_CXR_Results</t>
          <phoneticPr fontId="31" type="noConversion"/>
        </is>
      </nc>
      <ndxf/>
    </rcc>
    <rcc rId="0" sId="9" dxf="1">
      <nc r="E2" t="inlineStr">
        <is>
          <t>Please bring your x-ray with you when you come to hospital.</t>
          <phoneticPr fontId="31" type="noConversion"/>
        </is>
      </nc>
      <ndxf>
        <font>
          <color indexed="8"/>
          <name val="Calibri"/>
          <scheme val="none"/>
        </font>
        <alignment horizontal="left" vertical="bottom" readingOrder="0"/>
      </ndxf>
    </rcc>
    <rcc rId="0" sId="9">
      <nc r="F2" t="inlineStr">
        <is>
          <t>Investigations_CXR_Performed=Yes</t>
          <phoneticPr fontId="31" type="noConversion"/>
        </is>
      </nc>
    </rcc>
    <rcc rId="0" sId="9" dxf="1">
      <nc r="G2" t="inlineStr">
        <is>
          <t>Statement</t>
          <phoneticPr fontId="31" type="noConversion"/>
        </is>
      </nc>
      <ndxf>
        <font>
          <color indexed="8"/>
          <name val="Calibri"/>
          <scheme val="none"/>
        </font>
        <alignment vertical="bottom" readingOrder="0"/>
      </ndxf>
    </rcc>
    <rfmt sheetId="9" sqref="H2" start="0" length="0">
      <dxf>
        <font>
          <color indexed="8"/>
          <name val="Calibri"/>
          <scheme val="none"/>
        </font>
        <alignment vertical="bottom" readingOrder="0"/>
      </dxf>
    </rfmt>
    <rcc rId="0" sId="9">
      <nc r="N2">
        <v>370</v>
      </nc>
    </rcc>
    <rcc rId="0" sId="9" dxf="1">
      <nc r="O2" t="inlineStr">
        <is>
          <t>Y</t>
          <phoneticPr fontId="31" type="noConversion"/>
        </is>
      </nc>
      <ndxf>
        <alignment horizontal="center" wrapText="1" readingOrder="0"/>
      </ndxf>
    </rcc>
    <rfmt sheetId="9" sqref="P2" start="0" length="0">
      <dxf>
        <font>
          <color indexed="8"/>
          <name val="Calibri"/>
          <scheme val="none"/>
        </font>
        <alignment horizontal="center" vertical="bottom" readingOrder="0"/>
      </dxf>
    </rfmt>
  </rrc>
  <rrc rId="5881"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435</v>
      </nc>
      <ndxf>
        <alignment horizontal="center" wrapText="1" readingOrder="0"/>
      </ndxf>
    </rcc>
    <rcc rId="0" sId="9">
      <nc r="B2" t="inlineStr">
        <is>
          <t>Echo performed</t>
        </is>
      </nc>
    </rcc>
    <rcc rId="0" sId="9">
      <nc r="C2">
        <v>315</v>
      </nc>
    </rcc>
    <rcc rId="0" sId="9">
      <nc r="D2" t="inlineStr">
        <is>
          <t>Investigations_Echo_Performed</t>
        </is>
      </nc>
    </rcc>
    <rcc rId="0" sId="9" dxf="1">
      <nc r="E2" t="inlineStr">
        <is>
          <t>Have you ever had an echocardiogram or ultrasound of your heart?</t>
        </is>
      </nc>
      <ndxf>
        <alignment horizontal="left" vertical="bottom" readingOrder="0"/>
      </ndxf>
    </rcc>
    <rcc rId="0" sId="9" dxf="1">
      <nc r="F2" t="inlineStr">
        <is>
          <t>All</t>
        </is>
      </nc>
      <ndxf>
        <alignment vertical="bottom" readingOrder="0"/>
      </ndxf>
    </rcc>
    <rcc rId="0" sId="9" dxf="1">
      <nc r="G2" t="inlineStr">
        <is>
          <t>OneOption</t>
        </is>
      </nc>
      <ndxf>
        <alignment vertical="bottom" readingOrder="0"/>
      </ndxf>
    </rcc>
    <rcc rId="0" sId="9" dxf="1">
      <nc r="H2" t="inlineStr">
        <is>
          <t>Y_N</t>
          <phoneticPr fontId="31" type="noConversion"/>
        </is>
      </nc>
      <ndxf>
        <alignment vertical="bottom" readingOrder="0"/>
      </ndxf>
    </rcc>
    <rcc rId="0" sId="9">
      <nc r="N2">
        <v>373</v>
      </nc>
    </rcc>
    <rcc rId="0" sId="9" dxf="1">
      <nc r="O2" t="inlineStr">
        <is>
          <t>Y</t>
          <phoneticPr fontId="31" type="noConversion"/>
        </is>
      </nc>
      <ndxf>
        <alignment horizontal="center" wrapText="1" readingOrder="0"/>
      </ndxf>
    </rcc>
    <rfmt sheetId="9" sqref="P2" start="0" length="0">
      <dxf>
        <alignment horizontal="center" vertical="bottom" readingOrder="0"/>
      </dxf>
    </rfmt>
  </rrc>
  <rrc rId="5882"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436</v>
      </nc>
      <ndxf>
        <alignment horizontal="center" wrapText="1" readingOrder="0"/>
      </ndxf>
    </rcc>
    <rcc rId="0" sId="9">
      <nc r="B2" t="inlineStr">
        <is>
          <t>Bring Echo</t>
        </is>
      </nc>
    </rcc>
    <rcc rId="0" sId="9">
      <nc r="C2">
        <v>379</v>
      </nc>
    </rcc>
    <rcc rId="0" sId="9" s="1" dxf="1">
      <nc r="D2" t="inlineStr">
        <is>
          <t>Investigations_Bring_Echo_Results</t>
          <phoneticPr fontId="31" type="noConversion"/>
        </is>
      </nc>
      <ndxf/>
    </rcc>
    <rcc rId="0" sId="9" dxf="1">
      <nc r="E2" t="inlineStr">
        <is>
          <t>Please bring the results to hospital with you.</t>
          <phoneticPr fontId="31" type="noConversion"/>
        </is>
      </nc>
      <ndxf>
        <font>
          <color indexed="8"/>
          <name val="Calibri"/>
          <scheme val="none"/>
        </font>
        <alignment horizontal="left" vertical="bottom" readingOrder="0"/>
      </ndxf>
    </rcc>
    <rcc rId="0" sId="9">
      <nc r="F2" t="inlineStr">
        <is>
          <t>Investigations_Echo_Performed=Yes</t>
          <phoneticPr fontId="31" type="noConversion"/>
        </is>
      </nc>
    </rcc>
    <rcc rId="0" sId="9" dxf="1">
      <nc r="G2" t="inlineStr">
        <is>
          <t>Statement</t>
          <phoneticPr fontId="31" type="noConversion"/>
        </is>
      </nc>
      <ndxf>
        <font>
          <color indexed="8"/>
          <name val="Calibri"/>
          <scheme val="none"/>
        </font>
        <alignment vertical="bottom" readingOrder="0"/>
      </ndxf>
    </rcc>
    <rfmt sheetId="9" sqref="H2" start="0" length="0">
      <dxf>
        <font>
          <color indexed="8"/>
          <name val="Calibri"/>
          <scheme val="none"/>
        </font>
        <alignment vertical="bottom" readingOrder="0"/>
      </dxf>
    </rfmt>
    <rcc rId="0" sId="9">
      <nc r="N2">
        <v>374</v>
      </nc>
    </rcc>
    <rcc rId="0" sId="9" dxf="1">
      <nc r="O2" t="inlineStr">
        <is>
          <t>Y</t>
          <phoneticPr fontId="31" type="noConversion"/>
        </is>
      </nc>
      <ndxf>
        <alignment horizontal="center" wrapText="1" readingOrder="0"/>
      </ndxf>
    </rcc>
    <rfmt sheetId="9" sqref="P2" start="0" length="0">
      <dxf>
        <font>
          <color indexed="8"/>
          <name val="Calibri"/>
          <scheme val="none"/>
        </font>
        <alignment horizontal="center" vertical="bottom" readingOrder="0"/>
      </dxf>
    </rfmt>
  </rrc>
  <rrc rId="5883"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460</v>
      </nc>
      <ndxf>
        <alignment horizontal="center" wrapText="1" readingOrder="0"/>
      </ndxf>
    </rcc>
    <rcc rId="0" sId="9">
      <nc r="B2" t="inlineStr">
        <is>
          <t>Questions for anesthetist</t>
        </is>
      </nc>
    </rcc>
    <rcc rId="0" sId="9">
      <nc r="C2">
        <v>362</v>
      </nc>
    </rcc>
    <rcc rId="0" sId="9" s="1" dxf="1">
      <nc r="D2" t="inlineStr">
        <is>
          <t>Patient_questions_for_anesthetist</t>
        </is>
      </nc>
      <ndxf/>
    </rcc>
    <rcc rId="0" sId="9" dxf="1">
      <nc r="E2" t="inlineStr">
        <is>
          <t>Is there anything you would like to ask your anesthetist?</t>
          <phoneticPr fontId="31" type="noConversion"/>
        </is>
      </nc>
      <ndxf>
        <alignment horizontal="left" wrapText="1" readingOrder="0"/>
      </ndxf>
    </rcc>
    <rcc rId="0" sId="9" dxf="1">
      <nc r="F2" t="inlineStr">
        <is>
          <t>All</t>
          <phoneticPr fontId="31" type="noConversion"/>
        </is>
      </nc>
      <ndxf>
        <alignment horizontal="center" wrapText="1" readingOrder="0"/>
      </ndxf>
    </rcc>
    <rcc rId="0" sId="9" dxf="1">
      <nc r="G2" t="inlineStr">
        <is>
          <t>Text_box</t>
          <phoneticPr fontId="31" type="noConversion"/>
        </is>
      </nc>
      <ndxf>
        <alignment horizontal="center" wrapText="1" readingOrder="0"/>
      </ndxf>
    </rcc>
    <rfmt sheetId="9" sqref="H2" start="0" length="0">
      <dxf>
        <alignment horizontal="center" wrapText="1" readingOrder="0"/>
      </dxf>
    </rfmt>
    <rcc rId="0" sId="9" dxf="1">
      <nc r="I2">
        <v>65535</v>
      </nc>
      <ndxf>
        <alignment horizontal="center" wrapText="1" readingOrder="0"/>
      </ndxf>
    </rcc>
    <rfmt sheetId="9" sqref="J2" start="0" length="0">
      <dxf>
        <alignment horizontal="center" wrapText="1" readingOrder="0"/>
      </dxf>
    </rfmt>
    <rfmt sheetId="9" sqref="K2" start="0" length="0">
      <dxf>
        <alignment horizontal="center" wrapText="1" readingOrder="0"/>
      </dxf>
    </rfmt>
    <rfmt sheetId="9" sqref="L2" start="0" length="0">
      <dxf>
        <alignment horizontal="center" wrapText="1" readingOrder="0"/>
      </dxf>
    </rfmt>
    <rfmt sheetId="9" sqref="M2" start="0" length="0">
      <dxf>
        <alignment horizontal="center" wrapText="1" readingOrder="0"/>
      </dxf>
    </rfmt>
    <rcc rId="0" sId="9">
      <nc r="N2">
        <v>400</v>
      </nc>
    </rcc>
    <rcc rId="0" sId="9" dxf="1">
      <nc r="O2" t="inlineStr">
        <is>
          <t>Y</t>
          <phoneticPr fontId="31" type="noConversion"/>
        </is>
      </nc>
      <ndxf>
        <alignment horizontal="center" wrapText="1" readingOrder="0"/>
      </ndxf>
    </rcc>
    <rfmt sheetId="9" sqref="P2" start="0" length="0">
      <dxf>
        <alignment horizontal="center" wrapText="1" readingOrder="0"/>
      </dxf>
    </rfmt>
    <rfmt sheetId="9" sqref="Q2" start="0" length="0">
      <dxf>
        <alignment horizontal="center" wrapText="1" readingOrder="0"/>
      </dxf>
    </rfmt>
  </rrc>
  <rrc rId="5884"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462</v>
      </nc>
      <ndxf>
        <alignment horizontal="center" wrapText="1" readingOrder="0"/>
      </ndxf>
    </rcc>
    <rcc rId="0" sId="9">
      <nc r="B2" t="inlineStr">
        <is>
          <t>Comments about Pre-op.net</t>
        </is>
      </nc>
    </rcc>
    <rcc rId="0" sId="9">
      <nc r="C2">
        <v>361</v>
      </nc>
    </rcc>
    <rcc rId="0" sId="9">
      <nc r="D2" t="inlineStr">
        <is>
          <t>Pre-op.net_Comments</t>
          <phoneticPr fontId="31" type="noConversion"/>
        </is>
      </nc>
    </rcc>
    <rcc rId="0" sId="9" dxf="1">
      <nc r="E2" t="inlineStr">
        <is>
          <t>Do you have any comments about using this website and form?</t>
          <phoneticPr fontId="31" type="noConversion"/>
        </is>
      </nc>
      <ndxf>
        <alignment horizontal="left" readingOrder="0"/>
      </ndxf>
    </rcc>
    <rcc rId="0" sId="9">
      <nc r="F2" t="inlineStr">
        <is>
          <t>All</t>
        </is>
      </nc>
    </rcc>
    <rcc rId="0" sId="9">
      <nc r="G2" t="inlineStr">
        <is>
          <t>OneOption</t>
        </is>
      </nc>
    </rcc>
    <rcc rId="0" sId="9">
      <nc r="H2" t="inlineStr">
        <is>
          <t>Y_N</t>
          <phoneticPr fontId="31" type="noConversion"/>
        </is>
      </nc>
    </rcc>
    <rcc rId="0" sId="9">
      <nc r="J2" t="inlineStr">
        <is>
          <t>Y</t>
          <phoneticPr fontId="31" type="noConversion"/>
        </is>
      </nc>
    </rcc>
    <rcc rId="0" sId="9">
      <nc r="K2" t="inlineStr">
        <is>
          <t>Yes</t>
          <phoneticPr fontId="31" type="noConversion"/>
        </is>
      </nc>
    </rcc>
    <rcc rId="0" sId="9">
      <nc r="N2">
        <v>402</v>
      </nc>
    </rcc>
    <rcc rId="0" sId="9" dxf="1">
      <nc r="O2" t="inlineStr">
        <is>
          <t>Y</t>
          <phoneticPr fontId="31" type="noConversion"/>
        </is>
      </nc>
      <ndxf>
        <alignment horizontal="center" wrapText="1" readingOrder="0"/>
      </ndxf>
    </rcc>
    <rfmt sheetId="9" sqref="P2" start="0" length="0">
      <dxf>
        <alignment horizontal="center" readingOrder="0"/>
      </dxf>
    </rfmt>
  </rrc>
  <rrc rId="5885"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463</v>
      </nc>
      <ndxf>
        <alignment horizontal="center" wrapText="1" readingOrder="0"/>
      </ndxf>
    </rcc>
    <rcc rId="0" sId="9">
      <nc r="B2" t="inlineStr">
        <is>
          <t>Consent to Privacy Policy</t>
        </is>
      </nc>
    </rcc>
    <rcc rId="0" sId="9">
      <nc r="C2">
        <v>387</v>
      </nc>
    </rcc>
    <rcc rId="0" sId="9" s="1" dxf="1">
      <nc r="D2" t="inlineStr">
        <is>
          <t>Consent_Pre-op.net_Privacy_Policy</t>
        </is>
      </nc>
      <ndxf/>
    </rcc>
    <rcc rId="0" sId="9" dxf="1">
      <nc r="E2" t="inlineStr">
        <is>
          <t>Do you understand and agree to the Pre-op.net &lt;a href="/privacy" target="_blank"&gt;Privacy Policy&lt;/a&gt;?</t>
        </is>
      </nc>
      <ndxf>
        <alignment horizontal="left" vertical="bottom" readingOrder="0"/>
      </ndxf>
    </rcc>
    <rcc rId="0" sId="9" s="1" dxf="1">
      <nc r="F2" t="inlineStr">
        <is>
          <t>All</t>
          <phoneticPr fontId="31" type="noConversion"/>
        </is>
      </nc>
      <ndxf/>
    </rcc>
    <rcc rId="0" sId="9">
      <nc r="G2" t="inlineStr">
        <is>
          <t>OneOption</t>
        </is>
      </nc>
    </rcc>
    <rcc rId="0" sId="9">
      <nc r="H2" t="inlineStr">
        <is>
          <t>Y_N</t>
          <phoneticPr fontId="31" type="noConversion"/>
        </is>
      </nc>
    </rcc>
    <rcc rId="0" sId="9">
      <nc r="N2">
        <v>403</v>
      </nc>
    </rcc>
    <rcc rId="0" sId="9" dxf="1">
      <nc r="O2" t="inlineStr">
        <is>
          <t>Y</t>
          <phoneticPr fontId="31" type="noConversion"/>
        </is>
      </nc>
      <ndxf>
        <alignment horizontal="center" wrapText="1" readingOrder="0"/>
      </ndxf>
    </rcc>
    <rfmt sheetId="9" sqref="P2" start="0" length="0">
      <dxf>
        <alignment horizontal="center" vertical="bottom" readingOrder="0"/>
      </dxf>
    </rfmt>
  </rrc>
  <rrc rId="5886"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467</v>
      </nc>
      <ndxf>
        <alignment horizontal="center" wrapText="1" readingOrder="0"/>
      </ndxf>
    </rcc>
    <rcc rId="0" sId="9">
      <nc r="B2" t="inlineStr">
        <is>
          <t>Assessment completed by</t>
        </is>
      </nc>
    </rcc>
    <rcc rId="0" sId="9">
      <nc r="C2">
        <v>367</v>
      </nc>
    </rcc>
    <rcc rId="0" sId="9" s="1" dxf="1">
      <nc r="D2" t="inlineStr">
        <is>
          <t>Patient_assessment_completed_by_type</t>
          <phoneticPr fontId="31" type="noConversion"/>
        </is>
      </nc>
      <ndxf/>
    </rcc>
    <rcc rId="0" sId="9" dxf="1">
      <nc r="E2" t="inlineStr">
        <is>
          <t>Who filled out this form?</t>
          <phoneticPr fontId="31" type="noConversion"/>
        </is>
      </nc>
      <ndxf>
        <alignment horizontal="left" vertical="bottom" readingOrder="0"/>
      </ndxf>
    </rcc>
    <rcc rId="0" sId="9" dxf="1">
      <nc r="F2" t="inlineStr">
        <is>
          <t>All</t>
        </is>
      </nc>
      <ndxf>
        <alignment vertical="bottom" readingOrder="0"/>
      </ndxf>
    </rcc>
    <rcc rId="0" sId="9" dxf="1">
      <nc r="G2" t="inlineStr">
        <is>
          <t>OneOption</t>
          <phoneticPr fontId="31" type="noConversion"/>
        </is>
      </nc>
      <ndxf>
        <alignment vertical="bottom" readingOrder="0"/>
      </ndxf>
    </rcc>
    <rcc rId="0" sId="9">
      <nc r="H2" t="inlineStr">
        <is>
          <t>Form_Completed_by</t>
          <phoneticPr fontId="31" type="noConversion"/>
        </is>
      </nc>
    </rcc>
    <rcc rId="0" sId="9">
      <nc r="N2">
        <v>407</v>
      </nc>
    </rcc>
    <rcc rId="0" sId="9" dxf="1">
      <nc r="O2" t="inlineStr">
        <is>
          <t>Y</t>
          <phoneticPr fontId="31" type="noConversion"/>
        </is>
      </nc>
      <ndxf>
        <alignment horizontal="center" wrapText="1" readingOrder="0"/>
      </ndxf>
    </rcc>
    <rfmt sheetId="9" sqref="P2" start="0" length="0">
      <dxf>
        <alignment horizontal="center" vertical="bottom" readingOrder="0"/>
      </dxf>
    </rfmt>
  </rrc>
  <rrc rId="5887"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468</v>
      </nc>
      <ndxf>
        <alignment horizontal="center" wrapText="1" readingOrder="0"/>
      </ndxf>
    </rcc>
    <rcc rId="0" sId="9">
      <nc r="B2" t="inlineStr">
        <is>
          <t>Assessment completed by</t>
        </is>
      </nc>
    </rcc>
    <rcc rId="0" sId="9">
      <nc r="C2">
        <v>368</v>
      </nc>
    </rcc>
    <rcc rId="0" sId="9" s="1" dxf="1">
      <nc r="D2" t="inlineStr">
        <is>
          <t>Patient_assessment_completed_by_name</t>
          <phoneticPr fontId="31" type="noConversion"/>
        </is>
      </nc>
      <ndxf/>
    </rcc>
    <rcc rId="0" sId="9" dxf="1">
      <nc r="E2" t="inlineStr">
        <is>
          <t>Who completed the form?</t>
          <phoneticPr fontId="31" type="noConversion"/>
        </is>
      </nc>
      <ndxf>
        <alignment horizontal="left" vertical="bottom" readingOrder="0"/>
      </ndxf>
    </rcc>
    <rcc rId="0" sId="9" s="1" dxf="1">
      <nc r="F2" t="inlineStr">
        <is>
          <t>Patient_assessment_completed_by_type=Other</t>
          <phoneticPr fontId="31" type="noConversion"/>
        </is>
      </nc>
      <ndxf/>
    </rcc>
    <rcc rId="0" sId="9" dxf="1">
      <nc r="G2" t="inlineStr">
        <is>
          <t>Free_text</t>
          <phoneticPr fontId="31" type="noConversion"/>
        </is>
      </nc>
      <ndxf>
        <alignment vertical="bottom" readingOrder="0"/>
      </ndxf>
    </rcc>
    <rcc rId="0" sId="9">
      <nc r="I2">
        <v>40</v>
      </nc>
    </rcc>
    <rcc rId="0" sId="9">
      <nc r="N2">
        <v>408</v>
      </nc>
    </rcc>
    <rcc rId="0" sId="9" dxf="1">
      <nc r="O2" t="inlineStr">
        <is>
          <t>Y</t>
          <phoneticPr fontId="31" type="noConversion"/>
        </is>
      </nc>
      <ndxf>
        <alignment horizontal="center" wrapText="1" readingOrder="0"/>
      </ndxf>
    </rcc>
    <rfmt sheetId="9" sqref="P2" start="0" length="0">
      <dxf>
        <alignment horizontal="center" vertical="bottom" readingOrder="0"/>
      </dxf>
    </rfmt>
  </rrc>
  <rrc rId="5888"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70</v>
      </nc>
      <ndxf>
        <alignment horizontal="center" wrapText="1" readingOrder="0"/>
      </ndxf>
    </rcc>
    <rcc rId="0" sId="9">
      <nc r="C2">
        <v>426</v>
      </nc>
    </rcc>
    <rcc rId="0" sId="9" dxf="1">
      <nc r="E2" t="inlineStr">
        <is>
          <t>Staff and procedure</t>
          <phoneticPr fontId="31" type="noConversion"/>
        </is>
      </nc>
      <ndxf>
        <font>
          <color indexed="8"/>
          <name val="Calibri"/>
          <scheme val="none"/>
        </font>
        <alignment horizontal="left" vertical="bottom" readingOrder="0"/>
      </ndxf>
    </rcc>
    <rcc rId="0" sId="9" dxf="1">
      <nc r="G2" t="inlineStr">
        <is>
          <t>Start_section</t>
          <phoneticPr fontId="31" type="noConversion"/>
        </is>
      </nc>
      <ndxf>
        <font>
          <color indexed="8"/>
          <name val="Calibri"/>
          <scheme val="none"/>
        </font>
        <alignment vertical="bottom" readingOrder="0"/>
      </ndxf>
    </rcc>
    <rfmt sheetId="9" sqref="H2" start="0" length="0">
      <dxf>
        <font>
          <sz val="12"/>
          <color indexed="8"/>
          <name val="Calibri"/>
          <scheme val="none"/>
        </font>
        <alignment vertical="bottom" readingOrder="0"/>
      </dxf>
    </rfmt>
    <rfmt sheetId="9" sqref="O2" start="0" length="0">
      <dxf>
        <alignment horizontal="center" readingOrder="0"/>
      </dxf>
    </rfmt>
    <rcc rId="0" sId="9" dxf="1">
      <nc r="P2" t="inlineStr">
        <is>
          <t>Y</t>
          <phoneticPr fontId="31" type="noConversion"/>
        </is>
      </nc>
      <ndxf>
        <font>
          <color indexed="8"/>
          <name val="Calibri"/>
          <scheme val="none"/>
        </font>
        <alignment horizontal="center" vertical="bottom" readingOrder="0"/>
      </ndxf>
    </rcc>
    <rfmt sheetId="9" sqref="Q2" start="0" length="0">
      <dxf>
        <font>
          <color indexed="8"/>
          <name val="Calibri"/>
          <scheme val="none"/>
        </font>
        <alignment horizontal="center" vertical="bottom" readingOrder="0"/>
      </dxf>
    </rfmt>
    <rfmt sheetId="9" s="1" sqref="U2" start="0" length="0">
      <dxf>
        <font>
          <sz val="10"/>
          <color auto="1"/>
          <name val="Arial"/>
          <scheme val="none"/>
        </font>
        <alignment vertical="bottom" readingOrder="0"/>
      </dxf>
    </rfmt>
    <rfmt sheetId="9" s="1" sqref="V2" start="0" length="0">
      <dxf>
        <font>
          <sz val="10"/>
          <color auto="1"/>
          <name val="Arial"/>
          <scheme val="none"/>
        </font>
        <alignment vertical="bottom" readingOrder="0"/>
      </dxf>
    </rfmt>
    <rfmt sheetId="9" s="1" sqref="W2" start="0" length="0">
      <dxf>
        <font>
          <sz val="10"/>
          <color auto="1"/>
          <name val="Arial"/>
          <scheme val="none"/>
        </font>
        <alignment vertical="bottom" readingOrder="0"/>
      </dxf>
    </rfmt>
  </rrc>
  <rrc rId="5889"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71</v>
      </nc>
      <ndxf>
        <alignment horizontal="center" wrapText="1" readingOrder="0"/>
      </ndxf>
    </rcc>
    <rcc rId="0" sId="9">
      <nc r="B2" t="inlineStr">
        <is>
          <t>Anesthetist</t>
        </is>
      </nc>
    </rcc>
    <rcc rId="0" sId="9">
      <nc r="C2">
        <v>365</v>
      </nc>
    </rcc>
    <rcc rId="0" sId="9">
      <nc r="D2" t="inlineStr">
        <is>
          <t>Anesthetist</t>
          <phoneticPr fontId="31" type="noConversion"/>
        </is>
      </nc>
    </rcc>
    <rcc rId="0" sId="9" dxf="1">
      <nc r="E2" t="inlineStr">
        <is>
          <t>Anesthetist</t>
          <phoneticPr fontId="31" type="noConversion"/>
        </is>
      </nc>
      <ndxf>
        <alignment horizontal="left" readingOrder="0"/>
      </ndxf>
    </rcc>
    <rcc rId="0" sId="9">
      <nc r="F2" t="inlineStr">
        <is>
          <t>All</t>
        </is>
      </nc>
    </rcc>
    <rcc rId="0" sId="9">
      <nc r="G2" t="inlineStr">
        <is>
          <t>Lookup_User_Anesthetist</t>
          <phoneticPr fontId="31" type="noConversion"/>
        </is>
      </nc>
    </rcc>
    <rcc rId="0" sId="9">
      <nc r="L2" t="inlineStr">
        <is>
          <t>Y</t>
          <phoneticPr fontId="31" type="noConversion"/>
        </is>
      </nc>
    </rcc>
    <rcc rId="0" sId="9">
      <nc r="N2">
        <v>57</v>
      </nc>
    </rcc>
    <rfmt sheetId="9" sqref="O2" start="0" length="0">
      <dxf>
        <alignment horizontal="center" readingOrder="0"/>
      </dxf>
    </rfmt>
    <rcc rId="0" sId="9" dxf="1">
      <nc r="P2" t="inlineStr">
        <is>
          <t>Y</t>
          <phoneticPr fontId="31" type="noConversion"/>
        </is>
      </nc>
      <ndxf>
        <alignment horizontal="center" readingOrder="0"/>
      </ndxf>
    </rcc>
    <rfmt sheetId="9" sqref="Q2" start="0" length="0">
      <dxf>
        <alignment horizontal="center" readingOrder="0"/>
      </dxf>
    </rfmt>
    <rfmt sheetId="9" s="1" sqref="U2" start="0" length="0">
      <dxf>
        <font>
          <sz val="10"/>
          <color auto="1"/>
          <name val="Arial"/>
          <scheme val="none"/>
        </font>
        <alignment vertical="bottom" readingOrder="0"/>
      </dxf>
    </rfmt>
    <rfmt sheetId="9" s="1" sqref="V2" start="0" length="0">
      <dxf>
        <font>
          <sz val="10"/>
          <color auto="1"/>
          <name val="Arial"/>
          <scheme val="none"/>
        </font>
        <alignment vertical="bottom" readingOrder="0"/>
      </dxf>
    </rfmt>
    <rfmt sheetId="9" s="1" sqref="W2" start="0" length="0">
      <dxf>
        <font>
          <sz val="10"/>
          <color auto="1"/>
          <name val="Arial"/>
          <scheme val="none"/>
        </font>
        <alignment vertical="bottom" readingOrder="0"/>
      </dxf>
    </rfmt>
  </rrc>
  <rrc rId="5890"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73</v>
      </nc>
      <ndxf>
        <alignment horizontal="center" wrapText="1" readingOrder="0"/>
      </ndxf>
    </rcc>
    <rcc rId="0" sId="9">
      <nc r="B2" t="inlineStr">
        <is>
          <t>Referring Surgeon</t>
        </is>
      </nc>
    </rcc>
    <rcc rId="0" sId="9">
      <nc r="C2">
        <v>40</v>
      </nc>
    </rcc>
    <rcc rId="0" sId="9">
      <nc r="D2" t="inlineStr">
        <is>
          <t>Referring_Surgeon</t>
        </is>
      </nc>
    </rcc>
    <rcc rId="0" sId="9" dxf="1">
      <nc r="E2" t="inlineStr">
        <is>
          <t>Surgeon</t>
        </is>
      </nc>
      <ndxf>
        <font>
          <color indexed="8"/>
          <name val="Calibri"/>
          <scheme val="none"/>
        </font>
        <alignment horizontal="left" vertical="bottom" readingOrder="0"/>
      </ndxf>
    </rcc>
    <rcc rId="0" sId="9" dxf="1">
      <nc r="F2" t="inlineStr">
        <is>
          <t>All</t>
        </is>
      </nc>
      <ndxf>
        <font>
          <color indexed="8"/>
          <name val="Calibri"/>
          <scheme val="none"/>
        </font>
        <alignment vertical="bottom" readingOrder="0"/>
      </ndxf>
    </rcc>
    <rcc rId="0" sId="9" dxf="1">
      <nc r="G2" t="inlineStr">
        <is>
          <t>Free_text</t>
        </is>
      </nc>
      <ndxf>
        <font>
          <color indexed="8"/>
          <name val="Calibri"/>
          <scheme val="none"/>
        </font>
        <alignment vertical="bottom" readingOrder="0"/>
      </ndxf>
    </rcc>
    <rfmt sheetId="9" sqref="H2" start="0" length="0">
      <dxf>
        <font>
          <color indexed="8"/>
          <name val="Calibri"/>
          <scheme val="none"/>
        </font>
        <alignment vertical="bottom" readingOrder="0"/>
      </dxf>
    </rfmt>
    <rcc rId="0" sId="9">
      <nc r="I2">
        <v>40</v>
      </nc>
    </rcc>
    <rcc rId="0" sId="9">
      <nc r="N2">
        <v>58</v>
      </nc>
    </rcc>
    <rfmt sheetId="9" sqref="O2" start="0" length="0">
      <dxf>
        <alignment horizontal="center" readingOrder="0"/>
      </dxf>
    </rfmt>
    <rcc rId="0" sId="9" dxf="1">
      <nc r="P2" t="inlineStr">
        <is>
          <t>Y</t>
        </is>
      </nc>
      <ndxf>
        <font>
          <color indexed="8"/>
          <name val="Calibri"/>
          <scheme val="none"/>
        </font>
        <alignment horizontal="center" vertical="bottom" readingOrder="0"/>
      </ndxf>
    </rcc>
    <rfmt sheetId="9" s="1" sqref="U2" start="0" length="0">
      <dxf>
        <font>
          <sz val="10"/>
          <color auto="1"/>
          <name val="Arial"/>
          <scheme val="none"/>
        </font>
        <alignment vertical="bottom" readingOrder="0"/>
      </dxf>
    </rfmt>
    <rfmt sheetId="9" s="1" sqref="V2" start="0" length="0">
      <dxf>
        <font>
          <sz val="10"/>
          <color auto="1"/>
          <name val="Arial"/>
          <scheme val="none"/>
        </font>
        <alignment vertical="bottom" readingOrder="0"/>
      </dxf>
    </rfmt>
    <rfmt sheetId="9" s="1" sqref="W2" start="0" length="0">
      <dxf>
        <font>
          <sz val="10"/>
          <color auto="1"/>
          <name val="Arial"/>
          <scheme val="none"/>
        </font>
        <alignment vertical="bottom" readingOrder="0"/>
      </dxf>
    </rfmt>
  </rrc>
  <rrc rId="5891"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75</v>
      </nc>
      <ndxf>
        <alignment horizontal="center" wrapText="1" readingOrder="0"/>
      </ndxf>
    </rcc>
    <rcc rId="0" sId="9">
      <nc r="B2" t="inlineStr">
        <is>
          <t>Referring Speciality</t>
        </is>
      </nc>
    </rcc>
    <rcc rId="0" sId="9">
      <nc r="C2">
        <v>42</v>
      </nc>
    </rcc>
    <rcc rId="0" sId="9">
      <nc r="D2" t="inlineStr">
        <is>
          <t>Referring_Speciality</t>
        </is>
      </nc>
    </rcc>
    <rcc rId="0" sId="9" dxf="1">
      <nc r="E2" t="inlineStr">
        <is>
          <t>Surgical speciality</t>
          <phoneticPr fontId="31" type="noConversion"/>
        </is>
      </nc>
      <ndxf>
        <font>
          <color indexed="8"/>
          <name val="Calibri"/>
          <scheme val="none"/>
        </font>
        <alignment horizontal="left" vertical="bottom" readingOrder="0"/>
      </ndxf>
    </rcc>
    <rcc rId="0" sId="9" dxf="1">
      <nc r="F2" t="inlineStr">
        <is>
          <t>All</t>
        </is>
      </nc>
      <ndxf>
        <font>
          <color indexed="8"/>
          <name val="Calibri"/>
          <scheme val="none"/>
        </font>
        <alignment vertical="bottom" readingOrder="0"/>
      </ndxf>
    </rcc>
    <rcc rId="0" sId="9" dxf="1">
      <nc r="G2" t="inlineStr">
        <is>
          <t>OneOption</t>
        </is>
      </nc>
      <ndxf>
        <font>
          <color indexed="8"/>
          <name val="Calibri"/>
          <scheme val="none"/>
        </font>
        <alignment vertical="bottom" readingOrder="0"/>
      </ndxf>
    </rcc>
    <rcc rId="0" sId="9" dxf="1">
      <nc r="H2" t="inlineStr">
        <is>
          <t>Surgical_specialities</t>
        </is>
      </nc>
      <ndxf>
        <font>
          <sz val="12"/>
          <color indexed="8"/>
          <name val="Calibri"/>
          <scheme val="none"/>
        </font>
        <alignment vertical="bottom" readingOrder="0"/>
      </ndxf>
    </rcc>
    <rcc rId="0" sId="9">
      <nc r="J2" t="inlineStr">
        <is>
          <t>Y</t>
        </is>
      </nc>
    </rcc>
    <rcc rId="0" sId="9">
      <nc r="K2" t="inlineStr">
        <is>
          <t>Other</t>
        </is>
      </nc>
    </rcc>
    <rcc rId="0" sId="9">
      <nc r="N2">
        <v>59</v>
      </nc>
    </rcc>
    <rfmt sheetId="9" sqref="O2" start="0" length="0">
      <dxf>
        <alignment horizontal="center" readingOrder="0"/>
      </dxf>
    </rfmt>
    <rcc rId="0" sId="9" dxf="1">
      <nc r="P2" t="inlineStr">
        <is>
          <t>Y</t>
        </is>
      </nc>
      <ndxf>
        <font>
          <color indexed="8"/>
          <name val="Calibri"/>
          <scheme val="none"/>
        </font>
        <alignment horizontal="center" vertical="bottom" readingOrder="0"/>
      </ndxf>
    </rcc>
  </rrc>
  <rrc rId="5892"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78</v>
      </nc>
      <ndxf>
        <alignment horizontal="center" wrapText="1" readingOrder="0"/>
      </ndxf>
    </rcc>
    <rcc rId="0" sId="9">
      <nc r="B2" t="inlineStr">
        <is>
          <t>Procedure planned</t>
        </is>
      </nc>
    </rcc>
    <rcc rId="0" sId="9">
      <nc r="C2">
        <v>35</v>
      </nc>
    </rcc>
    <rcc rId="0" sId="9">
      <nc r="D2" t="inlineStr">
        <is>
          <t>Surgical_Procedure_Planned</t>
        </is>
      </nc>
    </rcc>
    <rcc rId="0" sId="9" dxf="1">
      <nc r="E2" t="inlineStr">
        <is>
          <t>Procedure planned</t>
        </is>
      </nc>
      <ndxf>
        <font>
          <color indexed="8"/>
          <name val="Calibri"/>
          <scheme val="none"/>
        </font>
        <alignment horizontal="left" vertical="bottom" readingOrder="0"/>
      </ndxf>
    </rcc>
    <rcc rId="0" sId="9" dxf="1">
      <nc r="F2" t="inlineStr">
        <is>
          <t>All</t>
        </is>
      </nc>
      <ndxf>
        <font>
          <color indexed="8"/>
          <name val="Calibri"/>
          <scheme val="none"/>
        </font>
        <alignment vertical="bottom" readingOrder="0"/>
      </ndxf>
    </rcc>
    <rcc rId="0" sId="9" dxf="1">
      <nc r="G2" t="inlineStr">
        <is>
          <t>Free_text</t>
        </is>
      </nc>
      <ndxf>
        <font>
          <color indexed="8"/>
          <name val="Calibri"/>
          <scheme val="none"/>
        </font>
        <alignment vertical="bottom" readingOrder="0"/>
      </ndxf>
    </rcc>
    <rcc rId="0" sId="9">
      <nc r="I2">
        <v>50</v>
      </nc>
    </rcc>
    <rcc rId="0" sId="9">
      <nc r="N2">
        <v>61</v>
      </nc>
    </rcc>
    <rfmt sheetId="9" sqref="O2" start="0" length="0">
      <dxf>
        <alignment horizontal="center" readingOrder="0"/>
      </dxf>
    </rfmt>
    <rcc rId="0" sId="9" dxf="1">
      <nc r="P2" t="inlineStr">
        <is>
          <t>Y</t>
          <phoneticPr fontId="31" type="noConversion"/>
        </is>
      </nc>
      <ndxf>
        <font>
          <color indexed="8"/>
          <name val="Calibri"/>
          <scheme val="none"/>
        </font>
        <alignment horizontal="center" vertical="bottom" readingOrder="0"/>
      </ndxf>
    </rcc>
  </rrc>
  <rrc rId="5893"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80</v>
      </nc>
      <ndxf>
        <alignment horizontal="center" wrapText="1" readingOrder="0"/>
      </ndxf>
    </rcc>
    <rcc rId="0" sId="9">
      <nc r="B2" t="inlineStr">
        <is>
          <t>Surgical diagnosis</t>
        </is>
      </nc>
    </rcc>
    <rcc rId="0" sId="9">
      <nc r="C2">
        <v>38</v>
      </nc>
    </rcc>
    <rcc rId="0" sId="9">
      <nc r="D2" t="inlineStr">
        <is>
          <t>Surgical_Diagnosis</t>
        </is>
      </nc>
    </rcc>
    <rcc rId="0" sId="9" dxf="1">
      <nc r="E2" t="inlineStr">
        <is>
          <t>Surgical diagnosis / indication</t>
        </is>
      </nc>
      <ndxf>
        <font>
          <color indexed="8"/>
          <name val="Calibri"/>
          <scheme val="none"/>
        </font>
        <alignment horizontal="left" vertical="bottom" readingOrder="0"/>
      </ndxf>
    </rcc>
    <rcc rId="0" sId="9" dxf="1">
      <nc r="F2" t="inlineStr">
        <is>
          <t>All</t>
        </is>
      </nc>
      <ndxf>
        <font>
          <color indexed="8"/>
          <name val="Calibri"/>
          <scheme val="none"/>
        </font>
        <alignment vertical="bottom" readingOrder="0"/>
      </ndxf>
    </rcc>
    <rcc rId="0" sId="9" dxf="1">
      <nc r="G2" t="inlineStr">
        <is>
          <t>Free_text</t>
        </is>
      </nc>
      <ndxf>
        <font>
          <color indexed="8"/>
          <name val="Calibri"/>
          <scheme val="none"/>
        </font>
        <alignment vertical="bottom" readingOrder="0"/>
      </ndxf>
    </rcc>
    <rcc rId="0" sId="9">
      <nc r="I2">
        <v>50</v>
      </nc>
    </rcc>
    <rcc rId="0" sId="9">
      <nc r="N2">
        <v>64</v>
      </nc>
    </rcc>
    <rfmt sheetId="9" sqref="O2" start="0" length="0">
      <dxf>
        <font>
          <color indexed="8"/>
          <name val="Calibri"/>
          <scheme val="none"/>
        </font>
        <alignment horizontal="center" vertical="bottom" readingOrder="0"/>
      </dxf>
    </rfmt>
    <rcc rId="0" sId="9" dxf="1">
      <nc r="P2" t="inlineStr">
        <is>
          <t>Y</t>
        </is>
      </nc>
      <ndxf>
        <font>
          <color indexed="8"/>
          <name val="Calibri"/>
          <scheme val="none"/>
        </font>
        <alignment horizontal="center" vertical="bottom" readingOrder="0"/>
      </ndxf>
    </rcc>
  </rrc>
  <rrc rId="5894"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83</v>
      </nc>
      <ndxf>
        <alignment horizontal="center" wrapText="1" readingOrder="0"/>
      </ndxf>
    </rcc>
    <rcc rId="0" sId="9">
      <nc r="B2" t="inlineStr">
        <is>
          <t>Risk of excessive blood loss</t>
        </is>
      </nc>
    </rcc>
    <rcc rId="0" sId="9">
      <nc r="C2">
        <v>43</v>
      </nc>
    </rcc>
    <rcc rId="0" sId="9">
      <nc r="D2" t="inlineStr">
        <is>
          <t>Risk_of_Excessive_Blood_Loss</t>
        </is>
      </nc>
    </rcc>
    <rcc rId="0" sId="9" dxf="1">
      <nc r="E2" t="inlineStr">
        <is>
          <t>Risk of blood loss greater than usual?</t>
        </is>
      </nc>
      <ndxf>
        <font>
          <color indexed="8"/>
          <name val="Calibri"/>
          <scheme val="none"/>
        </font>
        <alignment horizontal="left" vertical="bottom" readingOrder="0"/>
      </ndxf>
    </rcc>
    <rcc rId="0" sId="9" dxf="1">
      <nc r="F2" t="inlineStr">
        <is>
          <t>All</t>
        </is>
      </nc>
      <ndxf>
        <font>
          <color indexed="8"/>
          <name val="Calibri"/>
          <scheme val="none"/>
        </font>
        <alignment vertical="bottom" readingOrder="0"/>
      </ndxf>
    </rcc>
    <rcc rId="0" sId="9" dxf="1">
      <nc r="G2" t="inlineStr">
        <is>
          <t>OneOption</t>
        </is>
      </nc>
      <ndxf>
        <font>
          <color indexed="8"/>
          <name val="Calibri"/>
          <scheme val="none"/>
        </font>
        <alignment vertical="bottom" readingOrder="0"/>
      </ndxf>
    </rcc>
    <rcc rId="0" sId="9" dxf="1">
      <nc r="H2" t="inlineStr">
        <is>
          <t>Y_N_U_Clinician</t>
        </is>
      </nc>
      <ndxf>
        <font>
          <color indexed="8"/>
          <name val="Calibri"/>
          <scheme val="none"/>
        </font>
        <alignment vertical="bottom" readingOrder="0"/>
      </ndxf>
    </rcc>
    <rcc rId="0" sId="9">
      <nc r="N2">
        <v>67</v>
      </nc>
    </rcc>
    <rfmt sheetId="9" sqref="O2" start="0" length="0">
      <dxf>
        <alignment horizontal="center" readingOrder="0"/>
      </dxf>
    </rfmt>
    <rcc rId="0" sId="9" dxf="1">
      <nc r="P2" t="inlineStr">
        <is>
          <t>Y</t>
        </is>
      </nc>
      <ndxf>
        <font>
          <color indexed="8"/>
          <name val="Calibri"/>
          <scheme val="none"/>
        </font>
        <alignment horizontal="center" vertical="bottom" readingOrder="0"/>
      </ndxf>
    </rcc>
  </rrc>
  <rrc rId="5895"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87</v>
      </nc>
      <ndxf>
        <alignment horizontal="center" wrapText="1" readingOrder="0"/>
      </ndxf>
    </rcc>
    <rcc rId="0" sId="9">
      <nc r="C2">
        <v>427</v>
      </nc>
    </rcc>
    <rcc rId="0" sId="9" dxf="1">
      <nc r="E2" t="inlineStr">
        <is>
          <t>Staff and procedure</t>
          <phoneticPr fontId="31" type="noConversion"/>
        </is>
      </nc>
      <ndxf>
        <alignment horizontal="left" vertical="bottom" readingOrder="0"/>
      </ndxf>
    </rcc>
    <rfmt sheetId="9" sqref="F2" start="0" length="0">
      <dxf>
        <font>
          <color indexed="8"/>
          <name val="Calibri"/>
          <scheme val="none"/>
        </font>
        <alignment vertical="bottom" readingOrder="0"/>
      </dxf>
    </rfmt>
    <rcc rId="0" sId="9" dxf="1">
      <nc r="G2" t="inlineStr">
        <is>
          <t>End_section</t>
          <phoneticPr fontId="31" type="noConversion"/>
        </is>
      </nc>
      <ndxf>
        <font>
          <color indexed="8"/>
          <name val="Calibri"/>
          <scheme val="none"/>
        </font>
        <alignment vertical="bottom" readingOrder="0"/>
      </ndxf>
    </rcc>
    <rfmt sheetId="9" sqref="O2" start="0" length="0">
      <dxf>
        <alignment horizontal="center" wrapText="1" readingOrder="0"/>
      </dxf>
    </rfmt>
    <rcc rId="0" sId="9" dxf="1">
      <nc r="P2" t="inlineStr">
        <is>
          <t>Y</t>
          <phoneticPr fontId="31" type="noConversion"/>
        </is>
      </nc>
      <ndxf>
        <font>
          <color indexed="8"/>
          <name val="Calibri"/>
          <scheme val="none"/>
        </font>
        <alignment horizontal="center" vertical="bottom" readingOrder="0"/>
      </ndxf>
    </rcc>
  </rrc>
  <rrc rId="5896"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88</v>
      </nc>
      <ndxf>
        <alignment horizontal="center" wrapText="1" readingOrder="0"/>
      </ndxf>
    </rcc>
    <rcc rId="0" sId="9">
      <nc r="C2">
        <v>428</v>
      </nc>
    </rcc>
    <rcc rId="0" sId="9" dxf="1">
      <nc r="E2" t="inlineStr">
        <is>
          <t>Functional Status</t>
          <phoneticPr fontId="31" type="noConversion"/>
        </is>
      </nc>
      <ndxf>
        <alignment horizontal="left" vertical="bottom" readingOrder="0"/>
      </ndxf>
    </rcc>
    <rfmt sheetId="9" sqref="F2" start="0" length="0">
      <dxf>
        <font>
          <color indexed="8"/>
          <name val="Calibri"/>
          <scheme val="none"/>
        </font>
        <alignment vertical="bottom" readingOrder="0"/>
      </dxf>
    </rfmt>
    <rcc rId="0" sId="9" dxf="1">
      <nc r="G2" t="inlineStr">
        <is>
          <t>Start_section</t>
          <phoneticPr fontId="31" type="noConversion"/>
        </is>
      </nc>
      <ndxf>
        <font>
          <color indexed="8"/>
          <name val="Calibri"/>
          <scheme val="none"/>
        </font>
        <alignment vertical="bottom" readingOrder="0"/>
      </ndxf>
    </rcc>
    <rfmt sheetId="9" sqref="O2" start="0" length="0">
      <dxf>
        <alignment horizontal="center" wrapText="1" readingOrder="0"/>
      </dxf>
    </rfmt>
    <rcc rId="0" sId="9" dxf="1">
      <nc r="P2" t="inlineStr">
        <is>
          <t>Y</t>
          <phoneticPr fontId="31" type="noConversion"/>
        </is>
      </nc>
      <ndxf>
        <font>
          <color indexed="8"/>
          <name val="Calibri"/>
          <scheme val="none"/>
        </font>
        <alignment horizontal="center" vertical="bottom" readingOrder="0"/>
      </ndxf>
    </rcc>
  </rrc>
  <rrc rId="5897"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89</v>
      </nc>
      <ndxf>
        <alignment horizontal="center" wrapText="1" readingOrder="0"/>
      </ndxf>
    </rcc>
    <rcc rId="0" sId="9">
      <nc r="B2" t="inlineStr">
        <is>
          <t>Exercise tolerance (METS)</t>
        </is>
      </nc>
    </rcc>
    <rcc rId="0" sId="9">
      <nc r="C2">
        <v>394</v>
      </nc>
    </rcc>
    <rcc rId="0" sId="9">
      <nc r="D2" t="inlineStr">
        <is>
          <t>Exercise_tolerance_METS</t>
        </is>
      </nc>
    </rcc>
    <rcc rId="0" sId="9" dxf="1">
      <nc r="E2" t="inlineStr">
        <is>
          <t>Exercise ability. Tick all activites that can be performed.</t>
          <phoneticPr fontId="31" type="noConversion"/>
        </is>
      </nc>
      <ndxf>
        <alignment horizontal="left" vertical="bottom" readingOrder="0"/>
      </ndxf>
    </rcc>
    <rcc rId="0" sId="9" dxf="1">
      <nc r="F2" t="inlineStr">
        <is>
          <t>All</t>
        </is>
      </nc>
      <ndxf>
        <font>
          <color indexed="8"/>
          <name val="Calibri"/>
          <scheme val="none"/>
        </font>
        <alignment vertical="bottom" readingOrder="0"/>
      </ndxf>
    </rcc>
    <rcc rId="0" sId="9" dxf="1">
      <nc r="G2" t="inlineStr">
        <is>
          <t>ManyOptions</t>
          <phoneticPr fontId="31" type="noConversion"/>
        </is>
      </nc>
      <ndxf>
        <font>
          <color indexed="8"/>
          <name val="Calibri"/>
          <scheme val="none"/>
        </font>
        <alignment vertical="bottom" readingOrder="0"/>
      </ndxf>
    </rcc>
    <rcc rId="0" sId="9">
      <nc r="H2" t="inlineStr">
        <is>
          <t>Exercise_Tolerance_METS_scale</t>
          <phoneticPr fontId="31" type="noConversion"/>
        </is>
      </nc>
    </rcc>
    <rcc rId="0" sId="9">
      <nc r="N2">
        <v>70</v>
      </nc>
    </rcc>
    <rfmt sheetId="9" sqref="O2" start="0" length="0">
      <dxf>
        <alignment horizontal="center" readingOrder="0"/>
      </dxf>
    </rfmt>
    <rcc rId="0" sId="9" dxf="1">
      <nc r="P2" t="inlineStr">
        <is>
          <t>Y</t>
        </is>
      </nc>
      <ndxf>
        <font>
          <color indexed="8"/>
          <name val="Calibri"/>
          <scheme val="none"/>
        </font>
        <alignment horizontal="center" vertical="bottom" readingOrder="0"/>
      </ndxf>
    </rcc>
  </rrc>
  <rrc rId="5898"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93</v>
      </nc>
      <ndxf>
        <alignment horizontal="center" wrapText="1" readingOrder="0"/>
      </ndxf>
    </rcc>
    <rcc rId="0" sId="9">
      <nc r="B2" t="inlineStr">
        <is>
          <t>Difficulty in communicaton</t>
        </is>
      </nc>
    </rcc>
    <rcc rId="0" sId="9">
      <nc r="C2">
        <v>48</v>
      </nc>
    </rcc>
    <rcc rId="0" sId="9">
      <nc r="D2" t="inlineStr">
        <is>
          <t>Difficulty_in_communication</t>
        </is>
      </nc>
    </rcc>
    <rcc rId="0" sId="9" dxf="1">
      <nc r="E2" t="inlineStr">
        <is>
          <t>Difficulty in communication</t>
        </is>
      </nc>
      <ndxf>
        <font>
          <color indexed="8"/>
          <name val="Calibri"/>
          <scheme val="none"/>
        </font>
        <alignment horizontal="left" vertical="bottom" readingOrder="0"/>
      </ndxf>
    </rcc>
    <rcc rId="0" sId="9" dxf="1">
      <nc r="F2" t="inlineStr">
        <is>
          <t>All</t>
        </is>
      </nc>
      <ndxf>
        <font>
          <color indexed="8"/>
          <name val="Calibri"/>
          <scheme val="none"/>
        </font>
        <alignment vertical="bottom" readingOrder="0"/>
      </ndxf>
    </rcc>
    <rcc rId="0" sId="9" dxf="1">
      <nc r="G2" t="inlineStr">
        <is>
          <t>OneOption</t>
        </is>
      </nc>
      <ndxf>
        <font>
          <color indexed="8"/>
          <name val="Calibri"/>
          <scheme val="none"/>
        </font>
        <alignment vertical="bottom" readingOrder="0"/>
      </ndxf>
    </rcc>
    <rcc rId="0" sId="9" dxf="1">
      <nc r="H2" t="inlineStr">
        <is>
          <t>Y_N_U_Clinician</t>
        </is>
      </nc>
      <ndxf>
        <font>
          <color indexed="8"/>
          <name val="Calibri"/>
          <scheme val="none"/>
        </font>
        <alignment vertical="bottom" readingOrder="0"/>
      </ndxf>
    </rcc>
    <rcc rId="0" sId="9" dxf="1">
      <nc r="J2" t="inlineStr">
        <is>
          <t>Y</t>
        </is>
      </nc>
      <ndxf>
        <font>
          <color indexed="8"/>
          <name val="Calibri"/>
          <scheme val="none"/>
        </font>
        <alignment vertical="bottom" readingOrder="0"/>
      </ndxf>
    </rcc>
    <rcc rId="0" sId="9">
      <nc r="K2" t="inlineStr">
        <is>
          <t>Yes</t>
        </is>
      </nc>
    </rcc>
    <rcc rId="0" sId="9">
      <nc r="N2">
        <v>73</v>
      </nc>
    </rcc>
    <rfmt sheetId="9" sqref="O2" start="0" length="0">
      <dxf>
        <font>
          <color indexed="8"/>
          <name val="Calibri"/>
          <scheme val="none"/>
        </font>
        <alignment horizontal="center" vertical="bottom" readingOrder="0"/>
      </dxf>
    </rfmt>
    <rcc rId="0" sId="9" dxf="1">
      <nc r="P2" t="inlineStr">
        <is>
          <t>Y</t>
        </is>
      </nc>
      <ndxf>
        <font>
          <color indexed="8"/>
          <name val="Calibri"/>
          <scheme val="none"/>
        </font>
        <alignment horizontal="center" vertical="bottom" readingOrder="0"/>
      </ndxf>
    </rcc>
  </rrc>
  <rrc rId="5899"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94</v>
      </nc>
      <ndxf>
        <alignment horizontal="center" wrapText="1" readingOrder="0"/>
      </ndxf>
    </rcc>
    <rcc rId="0" sId="9">
      <nc r="C2">
        <v>429</v>
      </nc>
    </rcc>
    <rcc rId="0" sId="9" dxf="1">
      <nc r="E2" t="inlineStr">
        <is>
          <t>Functional status</t>
          <phoneticPr fontId="31" type="noConversion"/>
        </is>
      </nc>
      <ndxf>
        <font>
          <color indexed="8"/>
          <name val="Calibri"/>
          <scheme val="none"/>
        </font>
        <alignment horizontal="left" vertical="bottom" readingOrder="0"/>
      </ndxf>
    </rcc>
    <rfmt sheetId="9" sqref="F2" start="0" length="0">
      <dxf>
        <font>
          <color indexed="8"/>
          <name val="Calibri"/>
          <scheme val="none"/>
        </font>
        <alignment vertical="bottom" readingOrder="0"/>
      </dxf>
    </rfmt>
    <rcc rId="0" sId="9" dxf="1">
      <nc r="G2" t="inlineStr">
        <is>
          <t>End_section</t>
          <phoneticPr fontId="31" type="noConversion"/>
        </is>
      </nc>
      <ndxf>
        <font>
          <color indexed="8"/>
          <name val="Calibri"/>
          <scheme val="none"/>
        </font>
        <alignment vertical="bottom" readingOrder="0"/>
      </ndxf>
    </rcc>
    <rfmt sheetId="9" sqref="H2" start="0" length="0">
      <dxf>
        <font>
          <color indexed="8"/>
          <name val="Calibri"/>
          <scheme val="none"/>
        </font>
        <alignment vertical="bottom" readingOrder="0"/>
      </dxf>
    </rfmt>
    <rfmt sheetId="9" sqref="J2" start="0" length="0">
      <dxf>
        <font>
          <color indexed="8"/>
          <name val="Calibri"/>
          <scheme val="none"/>
        </font>
        <alignment vertical="bottom" readingOrder="0"/>
      </dxf>
    </rfmt>
    <rfmt sheetId="9" sqref="O2" start="0" length="0">
      <dxf>
        <font>
          <color indexed="8"/>
          <name val="Calibri"/>
          <scheme val="none"/>
        </font>
        <alignment horizontal="center" vertical="bottom" readingOrder="0"/>
      </dxf>
    </rfmt>
    <rcc rId="0" sId="9" dxf="1">
      <nc r="P2" t="inlineStr">
        <is>
          <t>Y</t>
          <phoneticPr fontId="31" type="noConversion"/>
        </is>
      </nc>
      <ndxf>
        <font>
          <color indexed="8"/>
          <name val="Calibri"/>
          <scheme val="none"/>
        </font>
        <alignment horizontal="center" vertical="bottom" readingOrder="0"/>
      </ndxf>
    </rcc>
  </rrc>
  <rrc rId="5900"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96</v>
      </nc>
      <ndxf>
        <alignment horizontal="center" wrapText="1" readingOrder="0"/>
      </ndxf>
    </rcc>
    <rcc rId="0" sId="9">
      <nc r="B2" t="inlineStr">
        <is>
          <t>Previous surgery</t>
        </is>
      </nc>
    </rcc>
    <rcc rId="0" sId="9">
      <nc r="C2">
        <v>73</v>
      </nc>
    </rcc>
    <rcc rId="0" sId="9">
      <nc r="D2" t="inlineStr">
        <is>
          <t>Surgery_Previous</t>
        </is>
      </nc>
    </rcc>
    <rcc rId="0" sId="9" dxf="1">
      <nc r="E2" t="inlineStr">
        <is>
          <t>Previous surgery</t>
          <phoneticPr fontId="31" type="noConversion"/>
        </is>
      </nc>
      <ndxf>
        <font>
          <color indexed="8"/>
          <name val="Calibri"/>
          <scheme val="none"/>
        </font>
        <alignment horizontal="left" vertical="bottom" readingOrder="0"/>
      </ndxf>
    </rcc>
    <rcc rId="0" sId="9" dxf="1">
      <nc r="F2" t="inlineStr">
        <is>
          <t>All</t>
        </is>
      </nc>
      <ndxf>
        <font>
          <color indexed="8"/>
          <name val="Calibri"/>
          <scheme val="none"/>
        </font>
        <alignment vertical="bottom" readingOrder="0"/>
      </ndxf>
    </rcc>
    <rcc rId="0" sId="9" dxf="1">
      <nc r="G2" t="inlineStr">
        <is>
          <t>OneOption</t>
        </is>
      </nc>
      <ndxf>
        <font>
          <color indexed="8"/>
          <name val="Calibri"/>
          <scheme val="none"/>
        </font>
        <alignment vertical="bottom" readingOrder="0"/>
      </ndxf>
    </rcc>
    <rcc rId="0" sId="9" dxf="1">
      <nc r="H2" t="inlineStr">
        <is>
          <t>Y_N_U_Clinician</t>
        </is>
      </nc>
      <ndxf>
        <font>
          <color indexed="8"/>
          <name val="Calibri"/>
          <scheme val="none"/>
        </font>
        <alignment vertical="bottom" readingOrder="0"/>
      </ndxf>
    </rcc>
    <rcc rId="0" sId="9">
      <nc r="N2">
        <v>74</v>
      </nc>
    </rcc>
    <rfmt sheetId="9" sqref="O2" start="0" length="0">
      <dxf>
        <alignment horizontal="center" readingOrder="0"/>
      </dxf>
    </rfmt>
    <rcc rId="0" sId="9" dxf="1">
      <nc r="P2" t="inlineStr">
        <is>
          <t>Y</t>
        </is>
      </nc>
      <ndxf>
        <font>
          <color indexed="8"/>
          <name val="Calibri"/>
          <scheme val="none"/>
        </font>
        <alignment horizontal="center" vertical="bottom" readingOrder="0"/>
      </ndxf>
    </rcc>
  </rrc>
  <rrc rId="5901"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98</v>
      </nc>
      <ndxf>
        <alignment horizontal="center" wrapText="1" readingOrder="0"/>
      </ndxf>
    </rcc>
    <rcc rId="0" sId="9">
      <nc r="B2" t="inlineStr">
        <is>
          <t>Previous surgery list</t>
        </is>
      </nc>
    </rcc>
    <rcc rId="0" sId="9">
      <nc r="C2">
        <v>75</v>
      </nc>
    </rcc>
    <rcc rId="0" sId="9">
      <nc r="D2" t="inlineStr">
        <is>
          <t>Surgery_Previous_List</t>
        </is>
      </nc>
    </rcc>
    <rcc rId="0" sId="9" dxf="1">
      <nc r="E2" t="inlineStr">
        <is>
          <t>Previous operations - list</t>
          <phoneticPr fontId="31" type="noConversion"/>
        </is>
      </nc>
      <ndxf>
        <font>
          <color indexed="8"/>
          <name val="Calibri"/>
          <scheme val="none"/>
        </font>
        <alignment horizontal="left" vertical="bottom" readingOrder="0"/>
      </ndxf>
    </rcc>
    <rcc rId="0" sId="9">
      <nc r="F2" t="inlineStr">
        <is>
          <t>Surgery_Previous = Yes</t>
        </is>
      </nc>
    </rcc>
    <rcc rId="0" sId="9" dxf="1">
      <nc r="G2" t="inlineStr">
        <is>
          <t>Text_box</t>
        </is>
      </nc>
      <ndxf>
        <font>
          <color indexed="8"/>
          <name val="Calibri"/>
          <scheme val="none"/>
        </font>
        <alignment vertical="bottom" readingOrder="0"/>
      </ndxf>
    </rcc>
    <rcc rId="0" sId="9" dxf="1">
      <nc r="I2">
        <v>65535</v>
      </nc>
      <ndxf>
        <font>
          <color indexed="8"/>
          <name val="Calibri"/>
          <scheme val="none"/>
        </font>
        <alignment vertical="bottom" readingOrder="0"/>
      </ndxf>
    </rcc>
    <rcc rId="0" sId="9">
      <nc r="N2">
        <v>75</v>
      </nc>
    </rcc>
    <rfmt sheetId="9" sqref="O2" start="0" length="0">
      <dxf>
        <alignment horizontal="center" readingOrder="0"/>
      </dxf>
    </rfmt>
    <rcc rId="0" sId="9" dxf="1">
      <nc r="P2" t="inlineStr">
        <is>
          <t>Y</t>
          <phoneticPr fontId="31" type="noConversion"/>
        </is>
      </nc>
      <ndxf>
        <font>
          <color indexed="8"/>
          <name val="Calibri"/>
          <scheme val="none"/>
        </font>
        <alignment horizontal="center" vertical="bottom" readingOrder="0"/>
      </ndxf>
    </rcc>
  </rrc>
  <rrc rId="5902"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100</v>
      </nc>
      <ndxf>
        <alignment horizontal="center" wrapText="1" readingOrder="0"/>
      </ndxf>
    </rcc>
    <rcc rId="0" sId="9">
      <nc r="B2" t="inlineStr">
        <is>
          <t>Previous anesthetic complications</t>
        </is>
      </nc>
    </rcc>
    <rcc rId="0" sId="9">
      <nc r="C2">
        <v>77</v>
      </nc>
    </rcc>
    <rcc rId="0" sId="9">
      <nc r="D2" t="inlineStr">
        <is>
          <t>Anesthetic_Complications_Previous</t>
        </is>
      </nc>
    </rcc>
    <rcc rId="0" sId="9" dxf="1">
      <nc r="E2" t="inlineStr">
        <is>
          <t>Past anaesthetic complications</t>
        </is>
      </nc>
      <ndxf>
        <font>
          <color indexed="8"/>
          <name val="Calibri"/>
          <scheme val="none"/>
        </font>
        <alignment horizontal="left" vertical="bottom" readingOrder="0"/>
      </ndxf>
    </rcc>
    <rcc rId="0" sId="9">
      <nc r="F2" t="inlineStr">
        <is>
          <t>Surgery_Previous = Yes</t>
        </is>
      </nc>
    </rcc>
    <rcc rId="0" sId="9" dxf="1">
      <nc r="G2" t="inlineStr">
        <is>
          <t>OneOption</t>
        </is>
      </nc>
      <ndxf>
        <font>
          <color indexed="8"/>
          <name val="Calibri"/>
          <scheme val="none"/>
        </font>
        <alignment vertical="bottom" readingOrder="0"/>
      </ndxf>
    </rcc>
    <rcc rId="0" sId="9" dxf="1">
      <nc r="H2" t="inlineStr">
        <is>
          <t>Y_N_U_Clinician</t>
        </is>
      </nc>
      <ndxf>
        <font>
          <color indexed="8"/>
          <name val="Calibri"/>
          <scheme val="none"/>
        </font>
        <alignment vertical="bottom" readingOrder="0"/>
      </ndxf>
    </rcc>
    <rcc rId="0" sId="9" dxf="1">
      <nc r="J2" t="inlineStr">
        <is>
          <t>Y</t>
        </is>
      </nc>
      <ndxf>
        <font>
          <color indexed="8"/>
          <name val="Calibri"/>
          <scheme val="none"/>
        </font>
        <alignment vertical="bottom" readingOrder="0"/>
      </ndxf>
    </rcc>
    <rcc rId="0" sId="9" dxf="1">
      <nc r="K2" t="inlineStr">
        <is>
          <t>Yes</t>
        </is>
      </nc>
      <ndxf>
        <font>
          <color indexed="8"/>
          <name val="Calibri"/>
          <scheme val="none"/>
        </font>
        <alignment vertical="bottom" readingOrder="0"/>
      </ndxf>
    </rcc>
    <rfmt sheetId="9" sqref="L2" start="0" length="0">
      <dxf>
        <font>
          <color indexed="8"/>
          <name val="Calibri"/>
          <scheme val="none"/>
        </font>
        <alignment vertical="bottom" readingOrder="0"/>
      </dxf>
    </rfmt>
    <rfmt sheetId="9" sqref="M2" start="0" length="0">
      <dxf>
        <font>
          <color indexed="8"/>
          <name val="Calibri"/>
          <scheme val="none"/>
        </font>
        <alignment vertical="bottom" readingOrder="0"/>
      </dxf>
    </rfmt>
    <rcc rId="0" sId="9">
      <nc r="N2">
        <v>76</v>
      </nc>
    </rcc>
    <rfmt sheetId="9" sqref="O2" start="0" length="0">
      <dxf>
        <alignment horizontal="center" readingOrder="0"/>
      </dxf>
    </rfmt>
    <rcc rId="0" sId="9" dxf="1">
      <nc r="P2" t="inlineStr">
        <is>
          <t>Y</t>
          <phoneticPr fontId="31" type="noConversion"/>
        </is>
      </nc>
      <ndxf>
        <font>
          <color indexed="8"/>
          <name val="Calibri"/>
          <scheme val="none"/>
        </font>
        <alignment horizontal="center" vertical="bottom" readingOrder="0"/>
      </ndxf>
    </rcc>
  </rrc>
  <rrc rId="5903"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102</v>
      </nc>
      <ndxf>
        <alignment horizontal="center" wrapText="1" readingOrder="0"/>
      </ndxf>
    </rcc>
    <rcc rId="0" sId="9">
      <nc r="B2" t="inlineStr">
        <is>
          <t>Family history of anesthesia complications</t>
        </is>
      </nc>
    </rcc>
    <rcc rId="0" sId="9">
      <nc r="C2">
        <v>79</v>
      </nc>
    </rcc>
    <rcc rId="0" sId="9">
      <nc r="D2" t="inlineStr">
        <is>
          <t>Anesthetic_Complications_Family_History</t>
        </is>
      </nc>
    </rcc>
    <rcc rId="0" sId="9" dxf="1">
      <nc r="E2" t="inlineStr">
        <is>
          <t>Family history of anesthesia complications</t>
        </is>
      </nc>
      <ndxf>
        <font>
          <color indexed="8"/>
          <name val="Calibri"/>
          <scheme val="none"/>
        </font>
        <alignment horizontal="left" vertical="bottom" readingOrder="0"/>
      </ndxf>
    </rcc>
    <rcc rId="0" sId="9" dxf="1">
      <nc r="F2" t="inlineStr">
        <is>
          <t>All</t>
        </is>
      </nc>
      <ndxf>
        <font>
          <color indexed="8"/>
          <name val="Calibri"/>
          <scheme val="none"/>
        </font>
        <alignment vertical="bottom" readingOrder="0"/>
      </ndxf>
    </rcc>
    <rcc rId="0" sId="9" dxf="1">
      <nc r="G2" t="inlineStr">
        <is>
          <t>OneOption</t>
        </is>
      </nc>
      <ndxf>
        <font>
          <color indexed="8"/>
          <name val="Calibri"/>
          <scheme val="none"/>
        </font>
        <alignment vertical="bottom" readingOrder="0"/>
      </ndxf>
    </rcc>
    <rcc rId="0" sId="9" dxf="1">
      <nc r="H2" t="inlineStr">
        <is>
          <t>Y_N_U_Clinician</t>
        </is>
      </nc>
      <ndxf>
        <font>
          <color indexed="8"/>
          <name val="Calibri"/>
          <scheme val="none"/>
        </font>
        <alignment vertical="bottom" readingOrder="0"/>
      </ndxf>
    </rcc>
    <rcc rId="0" sId="9" dxf="1">
      <nc r="J2" t="inlineStr">
        <is>
          <t>Y</t>
        </is>
      </nc>
      <ndxf>
        <font>
          <color indexed="8"/>
          <name val="Calibri"/>
          <scheme val="none"/>
        </font>
        <alignment vertical="bottom" readingOrder="0"/>
      </ndxf>
    </rcc>
    <rcc rId="0" sId="9">
      <nc r="K2" t="inlineStr">
        <is>
          <t>Yes</t>
        </is>
      </nc>
    </rcc>
    <rcc rId="0" sId="9">
      <nc r="N2">
        <v>77</v>
      </nc>
    </rcc>
    <rfmt sheetId="9" sqref="O2" start="0" length="0">
      <dxf>
        <alignment horizontal="center" readingOrder="0"/>
      </dxf>
    </rfmt>
    <rcc rId="0" sId="9" dxf="1">
      <nc r="P2" t="inlineStr">
        <is>
          <t>Y</t>
          <phoneticPr fontId="31" type="noConversion"/>
        </is>
      </nc>
      <ndxf>
        <font>
          <color indexed="8"/>
          <name val="Calibri"/>
          <scheme val="none"/>
        </font>
        <alignment horizontal="center" vertical="bottom" readingOrder="0"/>
      </ndxf>
    </rcc>
  </rrc>
  <rrc rId="5904"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104</v>
      </nc>
      <ndxf>
        <alignment horizontal="center" wrapText="1" readingOrder="0"/>
      </ndxf>
    </rcc>
    <rcc rId="0" sId="9">
      <nc r="B2" t="inlineStr">
        <is>
          <t>Previous PONV</t>
        </is>
      </nc>
    </rcc>
    <rcc rId="0" sId="9">
      <nc r="C2">
        <v>81</v>
      </nc>
    </rcc>
    <rcc rId="0" sId="9">
      <nc r="D2" t="inlineStr">
        <is>
          <t>PONV_Previous</t>
        </is>
      </nc>
    </rcc>
    <rcc rId="0" sId="9" dxf="1">
      <nc r="E2" t="inlineStr">
        <is>
          <t>Post operative nausea and vomiting (PONV)</t>
        </is>
      </nc>
      <ndxf>
        <font>
          <color indexed="8"/>
          <name val="Calibri"/>
          <scheme val="none"/>
        </font>
        <alignment horizontal="left" vertical="bottom" readingOrder="0"/>
      </ndxf>
    </rcc>
    <rcc rId="0" sId="9">
      <nc r="F2" t="inlineStr">
        <is>
          <t>Surgery_Previous = Yes</t>
        </is>
      </nc>
    </rcc>
    <rcc rId="0" sId="9" dxf="1">
      <nc r="G2" t="inlineStr">
        <is>
          <t>OneOption</t>
        </is>
      </nc>
      <ndxf>
        <font>
          <color indexed="8"/>
          <name val="Calibri"/>
          <scheme val="none"/>
        </font>
        <alignment vertical="bottom" readingOrder="0"/>
      </ndxf>
    </rcc>
    <rcc rId="0" sId="9" dxf="1">
      <nc r="H2" t="inlineStr">
        <is>
          <t>Y_N_U_Clinician</t>
        </is>
      </nc>
      <ndxf>
        <font>
          <color indexed="8"/>
          <name val="Calibri"/>
          <scheme val="none"/>
        </font>
        <alignment vertical="bottom" readingOrder="0"/>
      </ndxf>
    </rcc>
    <rcc rId="0" sId="9">
      <nc r="N2">
        <v>78</v>
      </nc>
    </rcc>
    <rfmt sheetId="9" sqref="O2" start="0" length="0">
      <dxf>
        <alignment horizontal="center" readingOrder="0"/>
      </dxf>
    </rfmt>
    <rcc rId="0" sId="9" dxf="1">
      <nc r="P2" t="inlineStr">
        <is>
          <t>Y</t>
          <phoneticPr fontId="31" type="noConversion"/>
        </is>
      </nc>
      <ndxf>
        <font>
          <color indexed="8"/>
          <name val="Calibri"/>
          <scheme val="none"/>
        </font>
        <alignment horizontal="center" vertical="bottom" readingOrder="0"/>
      </ndxf>
    </rcc>
  </rrc>
  <rrc rId="5905"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107</v>
      </nc>
      <ndxf>
        <alignment horizontal="center" wrapText="1" readingOrder="0"/>
      </ndxf>
    </rcc>
    <rcc rId="0" sId="9">
      <nc r="C2">
        <v>471</v>
      </nc>
    </rcc>
    <rcc rId="0" sId="9" dxf="1">
      <nc r="E2" t="inlineStr">
        <is>
          <t>Medication, allergies and substance use</t>
          <phoneticPr fontId="31" type="noConversion"/>
        </is>
      </nc>
      <ndxf>
        <alignment horizontal="left" vertical="bottom" readingOrder="0"/>
      </ndxf>
    </rcc>
    <rfmt sheetId="9" s="1" sqref="F2" start="0" length="0">
      <dxf>
        <font>
          <sz val="10"/>
          <color indexed="8"/>
          <name val="Calibri"/>
          <scheme val="none"/>
        </font>
        <alignment vertical="bottom" readingOrder="0"/>
      </dxf>
    </rfmt>
    <rcc rId="0" sId="9" s="1" dxf="1">
      <nc r="G2" t="inlineStr">
        <is>
          <t>Start_section</t>
          <phoneticPr fontId="31" type="noConversion"/>
        </is>
      </nc>
      <ndxf>
        <font>
          <sz val="10"/>
          <color indexed="8"/>
          <name val="Calibri"/>
          <scheme val="none"/>
        </font>
        <alignment vertical="bottom" readingOrder="0"/>
      </ndxf>
    </rcc>
    <rfmt sheetId="9" sqref="H2" start="0" length="0">
      <dxf>
        <alignment vertical="bottom" readingOrder="0"/>
      </dxf>
    </rfmt>
    <rfmt sheetId="9" sqref="O2" start="0" length="0">
      <dxf>
        <alignment horizontal="center" wrapText="1" readingOrder="0"/>
      </dxf>
    </rfmt>
    <rcc rId="0" sId="9" dxf="1">
      <nc r="P2" t="inlineStr">
        <is>
          <t>Y</t>
          <phoneticPr fontId="31" type="noConversion"/>
        </is>
      </nc>
      <ndxf>
        <alignment horizontal="center" vertical="bottom" readingOrder="0"/>
      </ndxf>
    </rcc>
  </rrc>
  <rrc rId="5906"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108</v>
      </nc>
      <ndxf>
        <alignment horizontal="center" wrapText="1" readingOrder="0"/>
      </ndxf>
    </rcc>
    <rcc rId="0" sId="9">
      <nc r="B2" t="inlineStr">
        <is>
          <t>Medication</t>
        </is>
      </nc>
    </rcc>
    <rcc rId="0" sId="9">
      <nc r="C2">
        <v>105</v>
      </nc>
    </rcc>
    <rcc rId="0" sId="9" dxf="1">
      <nc r="D2" t="inlineStr">
        <is>
          <t>Medication</t>
        </is>
      </nc>
      <ndxf>
        <font>
          <color indexed="8"/>
          <name val="Calibri"/>
          <scheme val="none"/>
        </font>
        <alignment vertical="bottom" readingOrder="0"/>
      </ndxf>
    </rcc>
    <rcc rId="0" sId="9" dxf="1">
      <nc r="E2" t="inlineStr">
        <is>
          <t xml:space="preserve">Medication </t>
          <phoneticPr fontId="31" type="noConversion"/>
        </is>
      </nc>
      <ndxf>
        <font>
          <color indexed="8"/>
          <name val="Calibri"/>
          <scheme val="none"/>
        </font>
        <alignment horizontal="left" vertical="bottom" readingOrder="0"/>
      </ndxf>
    </rcc>
    <rcc rId="0" sId="9" dxf="1">
      <nc r="F2" t="inlineStr">
        <is>
          <t>All</t>
        </is>
      </nc>
      <ndxf>
        <font>
          <color indexed="8"/>
          <name val="Calibri"/>
          <scheme val="none"/>
        </font>
        <alignment vertical="bottom" readingOrder="0"/>
      </ndxf>
    </rcc>
    <rcc rId="0" sId="9" dxf="1">
      <nc r="G2" t="inlineStr">
        <is>
          <t>OneOption</t>
        </is>
      </nc>
      <ndxf>
        <font>
          <color indexed="8"/>
          <name val="Calibri"/>
          <scheme val="none"/>
        </font>
        <alignment vertical="bottom" readingOrder="0"/>
      </ndxf>
    </rcc>
    <rcc rId="0" sId="9" dxf="1">
      <nc r="H2" t="inlineStr">
        <is>
          <t>Y_N_U_Clinician</t>
        </is>
      </nc>
      <ndxf>
        <font>
          <color indexed="8"/>
          <name val="Calibri"/>
          <scheme val="none"/>
        </font>
        <alignment vertical="bottom" readingOrder="0"/>
      </ndxf>
    </rcc>
    <rcc rId="0" sId="9">
      <nc r="N2">
        <v>79</v>
      </nc>
    </rcc>
    <rfmt sheetId="9" sqref="O2" start="0" length="0">
      <dxf>
        <font>
          <color indexed="8"/>
          <name val="Calibri"/>
          <scheme val="none"/>
        </font>
        <alignment horizontal="center" vertical="bottom" readingOrder="0"/>
      </dxf>
    </rfmt>
    <rcc rId="0" sId="9" dxf="1">
      <nc r="P2" t="inlineStr">
        <is>
          <t>Y</t>
          <phoneticPr fontId="31" type="noConversion"/>
        </is>
      </nc>
      <ndxf>
        <font>
          <color indexed="8"/>
          <name val="Calibri"/>
          <scheme val="none"/>
        </font>
        <alignment horizontal="center" vertical="bottom" readingOrder="0"/>
      </ndxf>
    </rcc>
  </rrc>
  <rrc rId="5907"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110</v>
      </nc>
      <ndxf>
        <alignment horizontal="center" wrapText="1" readingOrder="0"/>
      </ndxf>
    </rcc>
    <rcc rId="0" sId="9">
      <nc r="B2" t="inlineStr">
        <is>
          <t>Current medication</t>
        </is>
      </nc>
    </rcc>
    <rcc rId="0" sId="9">
      <nc r="C2">
        <v>107</v>
      </nc>
    </rcc>
    <rcc rId="0" sId="9">
      <nc r="D2" t="inlineStr">
        <is>
          <t>Medication_List_Current</t>
        </is>
      </nc>
    </rcc>
    <rcc rId="0" sId="9" dxf="1">
      <nc r="E2" t="inlineStr">
        <is>
          <t>Medication, specify</t>
        </is>
      </nc>
      <ndxf>
        <font>
          <color indexed="8"/>
          <name val="Calibri"/>
          <scheme val="none"/>
        </font>
        <alignment horizontal="left" vertical="bottom" readingOrder="0"/>
      </ndxf>
    </rcc>
    <rcc rId="0" sId="9" dxf="1">
      <nc r="F2" t="inlineStr">
        <is>
          <t>Medication = Yes</t>
        </is>
      </nc>
      <ndxf>
        <font>
          <color indexed="8"/>
          <name val="Calibri"/>
          <scheme val="none"/>
        </font>
        <alignment vertical="bottom" readingOrder="0"/>
      </ndxf>
    </rcc>
    <rcc rId="0" sId="9" dxf="1">
      <nc r="G2" t="inlineStr">
        <is>
          <t>Text_box</t>
        </is>
      </nc>
      <ndxf>
        <font>
          <color indexed="8"/>
          <name val="Calibri"/>
          <scheme val="none"/>
        </font>
        <alignment vertical="bottom" readingOrder="0"/>
      </ndxf>
    </rcc>
    <rcc rId="0" sId="9" dxf="1">
      <nc r="I2">
        <v>65535</v>
      </nc>
      <ndxf>
        <font>
          <color indexed="8"/>
          <name val="Calibri"/>
          <scheme val="none"/>
        </font>
        <alignment vertical="bottom" readingOrder="0"/>
      </ndxf>
    </rcc>
    <rcc rId="0" sId="9">
      <nc r="N2">
        <v>80</v>
      </nc>
    </rcc>
    <rfmt sheetId="9" sqref="O2" start="0" length="0">
      <dxf>
        <alignment horizontal="center" readingOrder="0"/>
      </dxf>
    </rfmt>
    <rcc rId="0" sId="9" dxf="1">
      <nc r="P2" t="inlineStr">
        <is>
          <t>Y</t>
          <phoneticPr fontId="31" type="noConversion"/>
        </is>
      </nc>
      <ndxf>
        <alignment horizontal="center" readingOrder="0"/>
      </ndxf>
    </rcc>
  </rrc>
  <rrc rId="5908"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112</v>
      </nc>
      <ndxf>
        <alignment horizontal="center" wrapText="1" readingOrder="0"/>
      </ndxf>
    </rcc>
    <rcc rId="0" sId="9">
      <nc r="B2" t="inlineStr">
        <is>
          <t>Allergies</t>
        </is>
      </nc>
    </rcc>
    <rcc rId="0" sId="9">
      <nc r="C2">
        <v>109</v>
      </nc>
    </rcc>
    <rcc rId="0" sId="9" dxf="1">
      <nc r="D2" t="inlineStr">
        <is>
          <t>Allergies</t>
        </is>
      </nc>
      <ndxf>
        <font>
          <color indexed="8"/>
          <name val="Calibri"/>
          <scheme val="none"/>
        </font>
        <alignment vertical="bottom" readingOrder="0"/>
      </ndxf>
    </rcc>
    <rcc rId="0" sId="9" dxf="1">
      <nc r="E2" t="inlineStr">
        <is>
          <t>Allergies</t>
          <phoneticPr fontId="31" type="noConversion"/>
        </is>
      </nc>
      <ndxf>
        <font>
          <color indexed="8"/>
          <name val="Calibri"/>
          <scheme val="none"/>
        </font>
        <alignment horizontal="left" vertical="bottom" readingOrder="0"/>
      </ndxf>
    </rcc>
    <rcc rId="0" sId="9" dxf="1">
      <nc r="F2" t="inlineStr">
        <is>
          <t>All</t>
        </is>
      </nc>
      <ndxf>
        <font>
          <color indexed="8"/>
          <name val="Calibri"/>
          <scheme val="none"/>
        </font>
        <alignment vertical="bottom" readingOrder="0"/>
      </ndxf>
    </rcc>
    <rcc rId="0" sId="9" dxf="1">
      <nc r="G2" t="inlineStr">
        <is>
          <t>OneOption</t>
        </is>
      </nc>
      <ndxf>
        <font>
          <color indexed="8"/>
          <name val="Calibri"/>
          <scheme val="none"/>
        </font>
        <alignment vertical="bottom" readingOrder="0"/>
      </ndxf>
    </rcc>
    <rcc rId="0" sId="9" dxf="1">
      <nc r="H2" t="inlineStr">
        <is>
          <t>Y_N_U_Clinician</t>
        </is>
      </nc>
      <ndxf>
        <font>
          <color indexed="8"/>
          <name val="Calibri"/>
          <scheme val="none"/>
        </font>
        <alignment vertical="bottom" readingOrder="0"/>
      </ndxf>
    </rcc>
    <rfmt sheetId="9" sqref="J2" start="0" length="0">
      <dxf>
        <font>
          <color indexed="8"/>
          <name val="Calibri"/>
          <scheme val="none"/>
        </font>
        <alignment vertical="bottom" readingOrder="0"/>
      </dxf>
    </rfmt>
    <rfmt sheetId="9" sqref="K2" start="0" length="0">
      <dxf>
        <font>
          <color indexed="8"/>
          <name val="Calibri"/>
          <scheme val="none"/>
        </font>
        <alignment vertical="bottom" readingOrder="0"/>
      </dxf>
    </rfmt>
    <rfmt sheetId="9" sqref="L2" start="0" length="0">
      <dxf>
        <font>
          <color indexed="8"/>
          <name val="Calibri"/>
          <scheme val="none"/>
        </font>
        <alignment vertical="bottom" readingOrder="0"/>
      </dxf>
    </rfmt>
    <rfmt sheetId="9" sqref="M2" start="0" length="0">
      <dxf>
        <font>
          <color indexed="8"/>
          <name val="Calibri"/>
          <scheme val="none"/>
        </font>
        <alignment vertical="bottom" readingOrder="0"/>
      </dxf>
    </rfmt>
    <rcc rId="0" sId="9">
      <nc r="N2">
        <v>93</v>
      </nc>
    </rcc>
    <rfmt sheetId="9" sqref="O2" start="0" length="0">
      <dxf>
        <font>
          <color indexed="8"/>
          <name val="Calibri"/>
          <scheme val="none"/>
        </font>
        <alignment horizontal="center" vertical="bottom" readingOrder="0"/>
      </dxf>
    </rfmt>
    <rcc rId="0" sId="9" dxf="1">
      <nc r="P2" t="inlineStr">
        <is>
          <t>Y</t>
          <phoneticPr fontId="31" type="noConversion"/>
        </is>
      </nc>
      <ndxf>
        <alignment horizontal="center" readingOrder="0"/>
      </ndxf>
    </rcc>
  </rrc>
  <rrc rId="5909"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114</v>
      </nc>
      <ndxf>
        <alignment horizontal="center" wrapText="1" readingOrder="0"/>
      </ndxf>
    </rcc>
    <rcc rId="0" sId="9">
      <nc r="B2" t="inlineStr">
        <is>
          <t>Allergy to (and reaction)</t>
        </is>
      </nc>
    </rcc>
    <rcc rId="0" sId="9">
      <nc r="C2">
        <v>111</v>
      </nc>
    </rcc>
    <rcc rId="0" sId="9">
      <nc r="D2" t="inlineStr">
        <is>
          <t>Allergy_cause_reaction</t>
        </is>
      </nc>
    </rcc>
    <rcc rId="0" sId="9" dxf="1">
      <nc r="E2" t="inlineStr">
        <is>
          <t>Allergy cause and reaction</t>
        </is>
      </nc>
      <ndxf>
        <font>
          <color indexed="8"/>
          <name val="Calibri"/>
          <scheme val="none"/>
        </font>
        <alignment horizontal="left" vertical="bottom" readingOrder="0"/>
      </ndxf>
    </rcc>
    <rcc rId="0" sId="9" dxf="1">
      <nc r="F2" t="inlineStr">
        <is>
          <t>Allergies = Yes</t>
        </is>
      </nc>
      <ndxf>
        <font>
          <color indexed="8"/>
          <name val="Calibri"/>
          <scheme val="none"/>
        </font>
        <alignment vertical="bottom" readingOrder="0"/>
      </ndxf>
    </rcc>
    <rcc rId="0" sId="9" dxf="1">
      <nc r="G2" t="inlineStr">
        <is>
          <t>Text_box</t>
        </is>
      </nc>
      <ndxf>
        <font>
          <color indexed="8"/>
          <name val="Calibri"/>
          <scheme val="none"/>
        </font>
        <alignment vertical="bottom" readingOrder="0"/>
      </ndxf>
    </rcc>
    <rcc rId="0" sId="9" dxf="1">
      <nc r="I2">
        <v>65535</v>
      </nc>
      <ndxf>
        <font>
          <color indexed="8"/>
          <name val="Calibri"/>
          <scheme val="none"/>
        </font>
        <alignment vertical="bottom" readingOrder="0"/>
      </ndxf>
    </rcc>
    <rcc rId="0" sId="9">
      <nc r="N2">
        <v>94</v>
      </nc>
    </rcc>
    <rfmt sheetId="9" sqref="O2" start="0" length="0">
      <dxf>
        <font>
          <color indexed="8"/>
          <name val="Calibri"/>
          <scheme val="none"/>
        </font>
        <alignment horizontal="center" vertical="bottom" readingOrder="0"/>
      </dxf>
    </rfmt>
    <rcc rId="0" sId="9" dxf="1">
      <nc r="P2" t="inlineStr">
        <is>
          <t>Y</t>
          <phoneticPr fontId="31" type="noConversion"/>
        </is>
      </nc>
      <ndxf>
        <alignment horizontal="center" readingOrder="0"/>
      </ndxf>
    </rcc>
  </rrc>
  <rrc rId="5910"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117</v>
      </nc>
      <ndxf>
        <alignment horizontal="center" wrapText="1" readingOrder="0"/>
      </ndxf>
    </rcc>
    <rcc rId="0" sId="9">
      <nc r="B2" t="inlineStr">
        <is>
          <t>Side effects</t>
        </is>
      </nc>
    </rcc>
    <rcc rId="0" sId="9">
      <nc r="C2">
        <v>114</v>
      </nc>
    </rcc>
    <rcc rId="0" sId="9">
      <nc r="D2" t="inlineStr">
        <is>
          <t>Drug_side_effects</t>
        </is>
      </nc>
    </rcc>
    <rcc rId="0" sId="9" dxf="1">
      <nc r="E2" t="inlineStr">
        <is>
          <t>Medications avoided because of side effects</t>
          <phoneticPr fontId="31" type="noConversion"/>
        </is>
      </nc>
      <ndxf>
        <font>
          <color indexed="8"/>
          <name val="Calibri"/>
          <scheme val="none"/>
        </font>
        <alignment horizontal="left" vertical="bottom" readingOrder="0"/>
      </ndxf>
    </rcc>
    <rcc rId="0" sId="9" dxf="1">
      <nc r="F2" t="inlineStr">
        <is>
          <t>All</t>
        </is>
      </nc>
      <ndxf>
        <font>
          <color indexed="8"/>
          <name val="Calibri"/>
          <scheme val="none"/>
        </font>
        <alignment vertical="bottom" readingOrder="0"/>
      </ndxf>
    </rcc>
    <rcc rId="0" sId="9" dxf="1">
      <nc r="G2" t="inlineStr">
        <is>
          <t>OneOption</t>
        </is>
      </nc>
      <ndxf>
        <font>
          <color indexed="8"/>
          <name val="Calibri"/>
          <scheme val="none"/>
        </font>
        <alignment vertical="bottom" readingOrder="0"/>
      </ndxf>
    </rcc>
    <rcc rId="0" sId="9" dxf="1">
      <nc r="H2" t="inlineStr">
        <is>
          <t>Y_N_U_Clinician</t>
        </is>
      </nc>
      <ndxf>
        <font>
          <color indexed="8"/>
          <name val="Calibri"/>
          <scheme val="none"/>
        </font>
        <alignment vertical="bottom" readingOrder="0"/>
      </ndxf>
    </rcc>
    <rcc rId="0" sId="9" dxf="1">
      <nc r="J2" t="inlineStr">
        <is>
          <t>Y</t>
        </is>
      </nc>
      <ndxf>
        <font>
          <color indexed="8"/>
          <name val="Calibri"/>
          <scheme val="none"/>
        </font>
        <alignment vertical="bottom" readingOrder="0"/>
      </ndxf>
    </rcc>
    <rcc rId="0" sId="9" dxf="1">
      <nc r="K2" t="inlineStr">
        <is>
          <t>Yes</t>
        </is>
      </nc>
      <ndxf>
        <font>
          <color indexed="8"/>
          <name val="Calibri"/>
          <scheme val="none"/>
        </font>
        <alignment vertical="bottom" readingOrder="0"/>
      </ndxf>
    </rcc>
    <rfmt sheetId="9" sqref="L2" start="0" length="0">
      <dxf>
        <font>
          <color indexed="8"/>
          <name val="Calibri"/>
          <scheme val="none"/>
        </font>
        <alignment vertical="bottom" readingOrder="0"/>
      </dxf>
    </rfmt>
    <rfmt sheetId="9" sqref="M2" start="0" length="0">
      <dxf>
        <font>
          <color indexed="8"/>
          <name val="Calibri"/>
          <scheme val="none"/>
        </font>
        <alignment vertical="bottom" readingOrder="0"/>
      </dxf>
    </rfmt>
    <rcc rId="0" sId="9">
      <nc r="N2">
        <v>97</v>
      </nc>
    </rcc>
    <rfmt sheetId="9" sqref="O2" start="0" length="0">
      <dxf>
        <alignment horizontal="center" readingOrder="0"/>
      </dxf>
    </rfmt>
    <rcc rId="0" sId="9" dxf="1">
      <nc r="P2" t="inlineStr">
        <is>
          <t>Y</t>
          <phoneticPr fontId="31" type="noConversion"/>
        </is>
      </nc>
      <ndxf>
        <alignment horizontal="center" readingOrder="0"/>
      </ndxf>
    </rcc>
  </rrc>
  <rrc rId="5911"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119</v>
      </nc>
      <ndxf>
        <alignment horizontal="center" wrapText="1" readingOrder="0"/>
      </ndxf>
    </rcc>
    <rcc rId="0" sId="9">
      <nc r="C2">
        <v>433</v>
      </nc>
    </rcc>
    <rcc rId="0" sId="9" dxf="1">
      <nc r="E2" t="inlineStr">
        <is>
          <t>Medication, allergies and substance use</t>
          <phoneticPr fontId="31" type="noConversion"/>
        </is>
      </nc>
      <ndxf>
        <alignment horizontal="left" vertical="bottom" readingOrder="0"/>
      </ndxf>
    </rcc>
    <rfmt sheetId="9" s="1" sqref="F2" start="0" length="0">
      <dxf>
        <font>
          <sz val="10"/>
          <color indexed="8"/>
          <name val="Calibri"/>
          <scheme val="none"/>
        </font>
        <alignment vertical="bottom" readingOrder="0"/>
      </dxf>
    </rfmt>
    <rcc rId="0" sId="9" s="1" dxf="1">
      <nc r="G2" t="inlineStr">
        <is>
          <t>End_section</t>
        </is>
      </nc>
      <ndxf>
        <font>
          <sz val="10"/>
          <color indexed="8"/>
          <name val="Calibri"/>
          <scheme val="none"/>
        </font>
        <alignment vertical="bottom" readingOrder="0"/>
      </ndxf>
    </rcc>
    <rfmt sheetId="9" sqref="H2" start="0" length="0">
      <dxf>
        <alignment vertical="bottom" readingOrder="0"/>
      </dxf>
    </rfmt>
    <rfmt sheetId="9" sqref="O2" start="0" length="0">
      <dxf>
        <alignment horizontal="center" wrapText="1" readingOrder="0"/>
      </dxf>
    </rfmt>
    <rcc rId="0" sId="9" dxf="1">
      <nc r="P2" t="inlineStr">
        <is>
          <t>Y</t>
          <phoneticPr fontId="31" type="noConversion"/>
        </is>
      </nc>
      <ndxf>
        <alignment horizontal="center" readingOrder="0"/>
      </ndxf>
    </rcc>
  </rrc>
  <rrc rId="5912"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123</v>
      </nc>
      <ndxf>
        <alignment horizontal="center" wrapText="1" readingOrder="0"/>
      </ndxf>
    </rcc>
    <rcc rId="0" sId="9">
      <nc r="B2" t="inlineStr">
        <is>
          <t>Alcohol current</t>
        </is>
      </nc>
    </rcc>
    <rcc rId="0" sId="9">
      <nc r="C2">
        <v>49</v>
      </nc>
    </rcc>
    <rcc rId="0" sId="9" dxf="1">
      <nc r="D2" t="inlineStr">
        <is>
          <t>Alcohol_Current</t>
        </is>
      </nc>
      <ndxf>
        <font>
          <color indexed="8"/>
          <name val="Calibri"/>
          <scheme val="none"/>
        </font>
        <alignment vertical="bottom" readingOrder="0"/>
      </ndxf>
    </rcc>
    <rcc rId="0" sId="9" dxf="1">
      <nc r="E2" t="inlineStr">
        <is>
          <t>Alcohol consumption</t>
        </is>
      </nc>
      <ndxf>
        <font>
          <color indexed="8"/>
          <name val="Calibri"/>
          <scheme val="none"/>
        </font>
        <alignment horizontal="left" vertical="bottom" readingOrder="0"/>
      </ndxf>
    </rcc>
    <rcc rId="0" sId="9" dxf="1">
      <nc r="F2" t="inlineStr">
        <is>
          <t>All</t>
        </is>
      </nc>
      <ndxf>
        <font>
          <color indexed="8"/>
          <name val="Calibri"/>
          <scheme val="none"/>
        </font>
        <alignment vertical="bottom" readingOrder="0"/>
      </ndxf>
    </rcc>
    <rcc rId="0" sId="9" dxf="1">
      <nc r="G2" t="inlineStr">
        <is>
          <t>OneOption</t>
        </is>
      </nc>
      <ndxf>
        <font>
          <color indexed="8"/>
          <name val="Calibri"/>
          <scheme val="none"/>
        </font>
        <alignment vertical="bottom" readingOrder="0"/>
      </ndxf>
    </rcc>
    <rcc rId="0" sId="9" dxf="1">
      <nc r="H2" t="inlineStr">
        <is>
          <t>Y_N_U_Clinician</t>
        </is>
      </nc>
      <ndxf>
        <font>
          <color indexed="8"/>
          <name val="Calibri"/>
          <scheme val="none"/>
        </font>
        <alignment vertical="bottom" readingOrder="0"/>
      </ndxf>
    </rcc>
    <rfmt sheetId="9" sqref="K2" start="0" length="0">
      <dxf>
        <font>
          <color indexed="8"/>
          <name val="Calibri"/>
          <scheme val="none"/>
        </font>
        <alignment vertical="bottom" readingOrder="0"/>
      </dxf>
    </rfmt>
    <rfmt sheetId="9" sqref="L2" start="0" length="0">
      <dxf>
        <font>
          <color indexed="8"/>
          <name val="Calibri"/>
          <scheme val="none"/>
        </font>
        <alignment vertical="bottom" readingOrder="0"/>
      </dxf>
    </rfmt>
    <rfmt sheetId="9" sqref="M2" start="0" length="0">
      <dxf>
        <font>
          <color indexed="8"/>
          <name val="Calibri"/>
          <scheme val="none"/>
        </font>
        <alignment vertical="bottom" readingOrder="0"/>
      </dxf>
    </rfmt>
    <rcc rId="0" sId="9">
      <nc r="N2">
        <v>100</v>
      </nc>
    </rcc>
    <rfmt sheetId="9" sqref="O2" start="0" length="0">
      <dxf>
        <font>
          <color indexed="8"/>
          <name val="Calibri"/>
          <scheme val="none"/>
        </font>
        <alignment horizontal="center" vertical="bottom" readingOrder="0"/>
      </dxf>
    </rfmt>
    <rcc rId="0" sId="9" dxf="1">
      <nc r="P2" t="inlineStr">
        <is>
          <t>Y</t>
          <phoneticPr fontId="31" type="noConversion"/>
        </is>
      </nc>
      <ndxf>
        <alignment horizontal="center" readingOrder="0"/>
      </ndxf>
    </rcc>
  </rrc>
  <rrc rId="5913"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125</v>
      </nc>
      <ndxf>
        <alignment horizontal="center" wrapText="1" readingOrder="0"/>
      </ndxf>
    </rcc>
    <rcc rId="0" sId="9">
      <nc r="B2" t="inlineStr">
        <is>
          <t>Alcohol units per week</t>
        </is>
      </nc>
    </rcc>
    <rcc rId="0" sId="9">
      <nc r="C2">
        <v>51</v>
      </nc>
    </rcc>
    <rcc rId="0" sId="9">
      <nc r="D2" t="inlineStr">
        <is>
          <t>Alcohol_Units_per_Week</t>
        </is>
      </nc>
    </rcc>
    <rcc rId="0" sId="9" dxf="1">
      <nc r="E2" t="inlineStr">
        <is>
          <t>Standard units per week</t>
        </is>
      </nc>
      <ndxf>
        <font>
          <color indexed="8"/>
          <name val="Calibri"/>
          <scheme val="none"/>
        </font>
        <alignment horizontal="left" vertical="bottom" readingOrder="0"/>
      </ndxf>
    </rcc>
    <rcc rId="0" sId="9">
      <nc r="F2" t="inlineStr">
        <is>
          <t>Alcohol_Current = Yes</t>
        </is>
      </nc>
    </rcc>
    <rcc rId="0" sId="9" dxf="1">
      <nc r="G2" t="inlineStr">
        <is>
          <t>Number</t>
        </is>
      </nc>
      <ndxf>
        <font>
          <color indexed="8"/>
          <name val="Calibri"/>
          <scheme val="none"/>
        </font>
        <alignment vertical="bottom" readingOrder="0"/>
      </ndxf>
    </rcc>
    <rcc rId="0" sId="9">
      <nc r="N2">
        <v>101</v>
      </nc>
    </rcc>
    <rfmt sheetId="9" sqref="O2" start="0" length="0">
      <dxf>
        <alignment horizontal="center" readingOrder="0"/>
      </dxf>
    </rfmt>
    <rcc rId="0" sId="9" dxf="1">
      <nc r="P2" t="inlineStr">
        <is>
          <t>Y</t>
          <phoneticPr fontId="31" type="noConversion"/>
        </is>
      </nc>
      <ndxf>
        <alignment horizontal="center" readingOrder="0"/>
      </ndxf>
    </rcc>
  </rrc>
  <rrc rId="5914"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127</v>
      </nc>
      <ndxf>
        <alignment horizontal="center" wrapText="1" readingOrder="0"/>
      </ndxf>
    </rcc>
    <rcc rId="0" sId="9">
      <nc r="B2" t="inlineStr">
        <is>
          <t>Tobacco ever</t>
        </is>
      </nc>
    </rcc>
    <rcc rId="0" sId="9">
      <nc r="C2">
        <v>53</v>
      </nc>
    </rcc>
    <rcc rId="0" sId="9">
      <nc r="D2" t="inlineStr">
        <is>
          <t>Tobacco_Ever</t>
        </is>
      </nc>
    </rcc>
    <rcc rId="0" sId="9" dxf="1">
      <nc r="E2" t="inlineStr">
        <is>
          <t>Ever smoked</t>
        </is>
      </nc>
      <ndxf>
        <font>
          <color indexed="8"/>
          <name val="Calibri"/>
          <scheme val="none"/>
        </font>
        <alignment horizontal="left" vertical="bottom" readingOrder="0"/>
      </ndxf>
    </rcc>
    <rcc rId="0" sId="9" dxf="1">
      <nc r="F2" t="inlineStr">
        <is>
          <t>All</t>
        </is>
      </nc>
      <ndxf>
        <font>
          <color indexed="8"/>
          <name val="Calibri"/>
          <scheme val="none"/>
        </font>
        <alignment vertical="bottom" readingOrder="0"/>
      </ndxf>
    </rcc>
    <rcc rId="0" sId="9" dxf="1">
      <nc r="G2" t="inlineStr">
        <is>
          <t>OneOption</t>
        </is>
      </nc>
      <ndxf>
        <font>
          <color indexed="8"/>
          <name val="Calibri"/>
          <scheme val="none"/>
        </font>
        <alignment vertical="bottom" readingOrder="0"/>
      </ndxf>
    </rcc>
    <rcc rId="0" sId="9" dxf="1">
      <nc r="H2" t="inlineStr">
        <is>
          <t>Y_N_U_Clinician</t>
        </is>
      </nc>
      <ndxf>
        <font>
          <color indexed="8"/>
          <name val="Calibri"/>
          <scheme val="none"/>
        </font>
        <alignment vertical="bottom" readingOrder="0"/>
      </ndxf>
    </rcc>
    <rcc rId="0" sId="9">
      <nc r="N2">
        <v>102</v>
      </nc>
    </rcc>
    <rfmt sheetId="9" sqref="O2" start="0" length="0">
      <dxf>
        <alignment horizontal="center" readingOrder="0"/>
      </dxf>
    </rfmt>
    <rcc rId="0" sId="9" dxf="1">
      <nc r="P2" t="inlineStr">
        <is>
          <t>Y</t>
          <phoneticPr fontId="31" type="noConversion"/>
        </is>
      </nc>
      <ndxf>
        <alignment horizontal="center" readingOrder="0"/>
      </ndxf>
    </rcc>
  </rrc>
  <rrc rId="5915"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129</v>
      </nc>
      <ndxf>
        <alignment horizontal="center" wrapText="1" readingOrder="0"/>
      </ndxf>
    </rcc>
    <rcc rId="0" sId="9">
      <nc r="B2" t="inlineStr">
        <is>
          <t>Current smoker</t>
        </is>
      </nc>
    </rcc>
    <rcc rId="0" sId="9">
      <nc r="C2">
        <v>55</v>
      </nc>
    </rcc>
    <rcc rId="0" sId="9">
      <nc r="D2" t="inlineStr">
        <is>
          <t>Tobacco_Current</t>
        </is>
      </nc>
    </rcc>
    <rcc rId="0" sId="9" dxf="1">
      <nc r="E2" t="inlineStr">
        <is>
          <t>Smoker, current</t>
        </is>
      </nc>
      <ndxf>
        <font>
          <color indexed="8"/>
          <name val="Calibri"/>
          <scheme val="none"/>
        </font>
        <alignment horizontal="left" vertical="bottom" readingOrder="0"/>
      </ndxf>
    </rcc>
    <rcc rId="0" sId="9">
      <nc r="F2" t="inlineStr">
        <is>
          <t>Tobacco_Ever = Yes</t>
        </is>
      </nc>
    </rcc>
    <rcc rId="0" sId="9" dxf="1">
      <nc r="G2" t="inlineStr">
        <is>
          <t>OneOption</t>
        </is>
      </nc>
      <ndxf>
        <font>
          <color indexed="8"/>
          <name val="Calibri"/>
          <scheme val="none"/>
        </font>
        <alignment vertical="bottom" readingOrder="0"/>
      </ndxf>
    </rcc>
    <rcc rId="0" sId="9" dxf="1">
      <nc r="H2" t="inlineStr">
        <is>
          <t>Y_N_U_Clinician</t>
        </is>
      </nc>
      <ndxf>
        <font>
          <color indexed="8"/>
          <name val="Calibri"/>
          <scheme val="none"/>
        </font>
        <alignment vertical="bottom" readingOrder="0"/>
      </ndxf>
    </rcc>
    <rcc rId="0" sId="9">
      <nc r="N2">
        <v>103</v>
      </nc>
    </rcc>
    <rfmt sheetId="9" sqref="O2" start="0" length="0">
      <dxf>
        <font>
          <color indexed="8"/>
          <name val="Calibri"/>
          <scheme val="none"/>
        </font>
        <alignment horizontal="center" vertical="bottom" readingOrder="0"/>
      </dxf>
    </rfmt>
    <rcc rId="0" sId="9" dxf="1">
      <nc r="P2" t="inlineStr">
        <is>
          <t>Y</t>
          <phoneticPr fontId="31" type="noConversion"/>
        </is>
      </nc>
      <ndxf>
        <alignment horizontal="center" readingOrder="0"/>
      </ndxf>
    </rcc>
  </rrc>
  <rrc rId="5916"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131</v>
      </nc>
      <ndxf>
        <alignment horizontal="center" wrapText="1" readingOrder="0"/>
      </ndxf>
    </rcc>
    <rcc rId="0" sId="9">
      <nc r="B2" t="inlineStr">
        <is>
          <t>Cigarettes / day</t>
        </is>
      </nc>
    </rcc>
    <rcc rId="0" sId="9">
      <nc r="C2">
        <v>57</v>
      </nc>
    </rcc>
    <rcc rId="0" sId="9">
      <nc r="D2" t="inlineStr">
        <is>
          <t>Tobacco_Cigarettes_per_Day</t>
        </is>
      </nc>
    </rcc>
    <rcc rId="0" sId="9" dxf="1">
      <nc r="E2" t="inlineStr">
        <is>
          <t>Cigarettes / day average (current)</t>
        </is>
      </nc>
      <ndxf>
        <font>
          <color indexed="8"/>
          <name val="Calibri"/>
          <scheme val="none"/>
        </font>
        <alignment horizontal="left" vertical="bottom" readingOrder="0"/>
      </ndxf>
    </rcc>
    <rcc rId="0" sId="9" dxf="1">
      <nc r="F2" t="inlineStr">
        <is>
          <t>Tobacco_Current = Yes</t>
        </is>
      </nc>
      <ndxf>
        <font>
          <color indexed="8"/>
          <name val="Calibri"/>
          <scheme val="none"/>
        </font>
        <alignment vertical="bottom" readingOrder="0"/>
      </ndxf>
    </rcc>
    <rcc rId="0" sId="9" dxf="1">
      <nc r="G2" t="inlineStr">
        <is>
          <t>Number</t>
        </is>
      </nc>
      <ndxf>
        <font>
          <color indexed="8"/>
          <name val="Calibri"/>
          <scheme val="none"/>
        </font>
        <alignment vertical="bottom" readingOrder="0"/>
      </ndxf>
    </rcc>
    <rcc rId="0" sId="9">
      <nc r="N2">
        <v>104</v>
      </nc>
    </rcc>
    <rfmt sheetId="9" sqref="O2" start="0" length="0">
      <dxf>
        <font>
          <color indexed="8"/>
          <name val="Calibri"/>
          <scheme val="none"/>
        </font>
        <alignment horizontal="center" vertical="bottom" readingOrder="0"/>
      </dxf>
    </rfmt>
    <rcc rId="0" sId="9" dxf="1">
      <nc r="P2" t="inlineStr">
        <is>
          <t>Y</t>
          <phoneticPr fontId="31" type="noConversion"/>
        </is>
      </nc>
      <ndxf>
        <alignment horizontal="center" readingOrder="0"/>
      </ndxf>
    </rcc>
  </rrc>
  <rrc rId="5917"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133</v>
      </nc>
      <ndxf>
        <alignment horizontal="center" wrapText="1" readingOrder="0"/>
      </ndxf>
    </rcc>
    <rcc rId="0" sId="9">
      <nc r="B2" t="inlineStr">
        <is>
          <t>Tobacco Date stopped</t>
        </is>
      </nc>
    </rcc>
    <rcc rId="0" sId="9">
      <nc r="C2">
        <v>59</v>
      </nc>
    </rcc>
    <rcc rId="0" sId="9" dxf="1">
      <nc r="D2" t="inlineStr">
        <is>
          <t>Tobacco_Date_Stopped</t>
        </is>
      </nc>
      <ndxf>
        <font>
          <color indexed="8"/>
          <name val="Calibri"/>
          <scheme val="none"/>
        </font>
        <alignment vertical="bottom" readingOrder="0"/>
      </ndxf>
    </rcc>
    <rcc rId="0" sId="9" dxf="1">
      <nc r="E2" t="inlineStr">
        <is>
          <t>Date stopped smoking (DD-MM-YYYY)</t>
          <phoneticPr fontId="31" type="noConversion"/>
        </is>
      </nc>
      <ndxf>
        <font>
          <color indexed="8"/>
          <name val="Calibri"/>
          <scheme val="none"/>
        </font>
        <alignment horizontal="left" vertical="bottom" readingOrder="0"/>
      </ndxf>
    </rcc>
    <rcc rId="0" sId="9" dxf="1">
      <nc r="F2" t="inlineStr">
        <is>
          <t>Tobacco_Ever = Yes and  Tobacco_Current = No</t>
        </is>
      </nc>
      <ndxf>
        <font>
          <color indexed="8"/>
          <name val="Calibri"/>
          <scheme val="none"/>
        </font>
        <alignment vertical="bottom" readingOrder="0"/>
      </ndxf>
    </rcc>
    <rcc rId="0" sId="9" dxf="1">
      <nc r="G2" t="inlineStr">
        <is>
          <t>Date</t>
        </is>
      </nc>
      <ndxf>
        <font>
          <color indexed="8"/>
          <name val="Calibri"/>
          <scheme val="none"/>
        </font>
        <alignment vertical="bottom" readingOrder="0"/>
      </ndxf>
    </rcc>
    <rcc rId="0" sId="9">
      <nc r="M2" t="inlineStr">
        <is>
          <t>Past</t>
        </is>
      </nc>
    </rcc>
    <rcc rId="0" sId="9">
      <nc r="N2">
        <v>105</v>
      </nc>
    </rcc>
    <rfmt sheetId="9" sqref="O2" start="0" length="0">
      <dxf>
        <font>
          <color indexed="8"/>
          <name val="Calibri"/>
          <scheme val="none"/>
        </font>
        <alignment horizontal="center" vertical="bottom" readingOrder="0"/>
      </dxf>
    </rfmt>
    <rcc rId="0" sId="9" dxf="1">
      <nc r="P2" t="inlineStr">
        <is>
          <t>Y</t>
          <phoneticPr fontId="31" type="noConversion"/>
        </is>
      </nc>
      <ndxf>
        <alignment horizontal="center" readingOrder="0"/>
      </ndxf>
    </rcc>
  </rrc>
  <rrc rId="5918"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135</v>
      </nc>
      <ndxf>
        <alignment horizontal="center" wrapText="1" readingOrder="0"/>
      </ndxf>
    </rcc>
    <rcc rId="0" sId="9">
      <nc r="B2" t="inlineStr">
        <is>
          <t>Tobacco pack years</t>
        </is>
      </nc>
    </rcc>
    <rcc rId="0" sId="9">
      <nc r="C2">
        <v>61</v>
      </nc>
    </rcc>
    <rcc rId="0" sId="9">
      <nc r="D2" t="inlineStr">
        <is>
          <t>Tobacco_Pack_Years</t>
        </is>
      </nc>
    </rcc>
    <rcc rId="0" sId="9" dxf="1">
      <nc r="E2" t="inlineStr">
        <is>
          <t>Pack years</t>
        </is>
      </nc>
      <ndxf>
        <font>
          <color indexed="8"/>
          <name val="Calibri"/>
          <scheme val="none"/>
        </font>
        <alignment horizontal="left" vertical="bottom" readingOrder="0"/>
      </ndxf>
    </rcc>
    <rcc rId="0" sId="9">
      <nc r="F2" t="inlineStr">
        <is>
          <t>Tobacco_Ever = Yes</t>
        </is>
      </nc>
    </rcc>
    <rcc rId="0" sId="9" dxf="1">
      <nc r="G2" t="inlineStr">
        <is>
          <t>Number</t>
        </is>
      </nc>
      <ndxf>
        <font>
          <color indexed="8"/>
          <name val="Calibri"/>
          <scheme val="none"/>
        </font>
        <alignment vertical="bottom" readingOrder="0"/>
      </ndxf>
    </rcc>
    <rcc rId="0" sId="9">
      <nc r="N2">
        <v>106</v>
      </nc>
    </rcc>
    <rfmt sheetId="9" sqref="O2" start="0" length="0">
      <dxf>
        <alignment horizontal="center" readingOrder="0"/>
      </dxf>
    </rfmt>
    <rcc rId="0" sId="9" dxf="1">
      <nc r="P2" t="inlineStr">
        <is>
          <t>Y</t>
          <phoneticPr fontId="31" type="noConversion"/>
        </is>
      </nc>
      <ndxf>
        <alignment horizontal="center" readingOrder="0"/>
      </ndxf>
    </rcc>
  </rrc>
  <rrc rId="5919"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136</v>
      </nc>
      <ndxf>
        <alignment horizontal="center" wrapText="1" readingOrder="0"/>
      </ndxf>
    </rcc>
    <rcc rId="0" sId="9">
      <nc r="B2" t="inlineStr">
        <is>
          <t>Illicit drugs</t>
        </is>
      </nc>
    </rcc>
    <rcc rId="0" sId="9">
      <nc r="C2">
        <v>62</v>
      </nc>
    </rcc>
    <rcc rId="0" sId="9">
      <nc r="D2" t="inlineStr">
        <is>
          <t>Illicit_Drugs</t>
        </is>
      </nc>
    </rcc>
    <rcc rId="0" sId="9" dxf="1">
      <nc r="E2" t="inlineStr">
        <is>
          <t>Recreational / illicit drugs</t>
          <phoneticPr fontId="31" type="noConversion"/>
        </is>
      </nc>
      <ndxf>
        <font>
          <color indexed="8"/>
          <name val="Calibri"/>
          <scheme val="none"/>
        </font>
        <alignment horizontal="left" vertical="bottom" readingOrder="0"/>
      </ndxf>
    </rcc>
    <rcc rId="0" sId="9" dxf="1">
      <nc r="F2" t="inlineStr">
        <is>
          <t>All</t>
        </is>
      </nc>
      <ndxf>
        <font>
          <color indexed="8"/>
          <name val="Calibri"/>
          <scheme val="none"/>
        </font>
        <alignment vertical="bottom" readingOrder="0"/>
      </ndxf>
    </rcc>
    <rcc rId="0" sId="9" dxf="1">
      <nc r="G2" t="inlineStr">
        <is>
          <t>OneOption</t>
        </is>
      </nc>
      <ndxf>
        <font>
          <color indexed="8"/>
          <name val="Calibri"/>
          <scheme val="none"/>
        </font>
        <alignment vertical="bottom" readingOrder="0"/>
      </ndxf>
    </rcc>
    <rcc rId="0" sId="9" dxf="1">
      <nc r="H2" t="inlineStr">
        <is>
          <t>Y_N_U_Clinician</t>
        </is>
      </nc>
      <ndxf>
        <font>
          <color indexed="8"/>
          <name val="Calibri"/>
          <scheme val="none"/>
        </font>
        <alignment vertical="bottom" readingOrder="0"/>
      </ndxf>
    </rcc>
    <rcc rId="0" sId="9" dxf="1">
      <nc r="J2" t="inlineStr">
        <is>
          <t>Y</t>
        </is>
      </nc>
      <ndxf>
        <font>
          <color indexed="8"/>
          <name val="Calibri"/>
          <scheme val="none"/>
        </font>
        <alignment vertical="bottom" readingOrder="0"/>
      </ndxf>
    </rcc>
    <rcc rId="0" sId="9" dxf="1">
      <nc r="K2" t="inlineStr">
        <is>
          <t>Yes</t>
        </is>
      </nc>
      <ndxf>
        <font>
          <color indexed="8"/>
          <name val="Calibri"/>
          <scheme val="none"/>
        </font>
        <alignment vertical="bottom" readingOrder="0"/>
      </ndxf>
    </rcc>
    <rfmt sheetId="9" sqref="L2" start="0" length="0">
      <dxf>
        <font>
          <color indexed="8"/>
          <name val="Calibri"/>
          <scheme val="none"/>
        </font>
        <alignment vertical="bottom" readingOrder="0"/>
      </dxf>
    </rfmt>
    <rfmt sheetId="9" sqref="M2" start="0" length="0">
      <dxf>
        <font>
          <color indexed="8"/>
          <name val="Calibri"/>
          <scheme val="none"/>
        </font>
        <alignment vertical="bottom" readingOrder="0"/>
      </dxf>
    </rfmt>
    <rcc rId="0" sId="9">
      <nc r="N2">
        <v>107</v>
      </nc>
    </rcc>
    <rfmt sheetId="9" sqref="O2" start="0" length="0">
      <dxf>
        <alignment horizontal="center" readingOrder="0"/>
      </dxf>
    </rfmt>
    <rcc rId="0" sId="9" dxf="1">
      <nc r="P2" t="inlineStr">
        <is>
          <t>Y</t>
          <phoneticPr fontId="31" type="noConversion"/>
        </is>
      </nc>
      <ndxf>
        <alignment horizontal="center" readingOrder="0"/>
      </ndxf>
    </rcc>
  </rrc>
  <rrc rId="5920"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140</v>
      </nc>
      <ndxf>
        <alignment horizontal="center" wrapText="1" readingOrder="0"/>
      </ndxf>
    </rcc>
    <rfmt sheetId="9" s="1" sqref="B2" start="0" length="0">
      <dxf/>
    </rfmt>
    <rcc rId="0" sId="9" s="1" dxf="1">
      <nc r="C2">
        <v>433</v>
      </nc>
      <ndxf/>
    </rcc>
    <rfmt sheetId="9" s="1" sqref="D2" start="0" length="0">
      <dxf/>
    </rfmt>
    <rcc rId="0" sId="9" s="1" dxf="1">
      <nc r="E2" t="inlineStr">
        <is>
          <t>Medication, allergies and substance use</t>
        </is>
      </nc>
      <ndxf>
        <alignment horizontal="left" vertical="bottom" readingOrder="0"/>
      </ndxf>
    </rcc>
    <rfmt sheetId="9" s="1" sqref="F2" start="0" length="0">
      <dxf>
        <font>
          <sz val="10"/>
          <color indexed="8"/>
          <name val="Calibri"/>
          <scheme val="none"/>
        </font>
        <alignment vertical="bottom" readingOrder="0"/>
      </dxf>
    </rfmt>
    <rcc rId="0" sId="9" s="1" dxf="1">
      <nc r="G2" t="inlineStr">
        <is>
          <t>End_section</t>
        </is>
      </nc>
      <ndxf>
        <font>
          <sz val="10"/>
          <color indexed="8"/>
          <name val="Calibri"/>
          <scheme val="none"/>
        </font>
        <alignment vertical="bottom" readingOrder="0"/>
      </ndxf>
    </rcc>
    <rfmt sheetId="9" s="1" sqref="H2" start="0" length="0">
      <dxf>
        <alignment vertical="bottom" readingOrder="0"/>
      </dxf>
    </rfmt>
    <rfmt sheetId="9" s="1" sqref="I2" start="0" length="0">
      <dxf/>
    </rfmt>
    <rfmt sheetId="9" s="1" sqref="J2" start="0" length="0">
      <dxf/>
    </rfmt>
    <rfmt sheetId="9" s="1" sqref="K2" start="0" length="0">
      <dxf/>
    </rfmt>
    <rfmt sheetId="9" s="1" sqref="L2" start="0" length="0">
      <dxf/>
    </rfmt>
    <rfmt sheetId="9" s="1" sqref="M2" start="0" length="0">
      <dxf/>
    </rfmt>
    <rfmt sheetId="9" s="1" sqref="N2" start="0" length="0">
      <dxf/>
    </rfmt>
    <rfmt sheetId="9" s="1" sqref="O2" start="0" length="0">
      <dxf>
        <alignment horizontal="center" wrapText="1" readingOrder="0"/>
      </dxf>
    </rfmt>
    <rcc rId="0" sId="9" s="1" dxf="1">
      <nc r="P2" t="inlineStr">
        <is>
          <t>Y</t>
        </is>
      </nc>
      <ndxf>
        <alignment horizontal="center" readingOrder="0"/>
      </ndxf>
    </rcc>
    <rfmt sheetId="9" s="1" sqref="Q2" start="0" length="0">
      <dxf/>
    </rfmt>
    <rfmt sheetId="9" s="1" sqref="R2" start="0" length="0">
      <dxf/>
    </rfmt>
    <rfmt sheetId="9" s="1" sqref="S2" start="0" length="0">
      <dxf/>
    </rfmt>
    <rfmt sheetId="9" s="1" sqref="T2" start="0" length="0">
      <dxf/>
    </rfmt>
    <rfmt sheetId="9" s="1" sqref="U2" start="0" length="0">
      <dxf/>
    </rfmt>
    <rfmt sheetId="9" s="1" sqref="V2" start="0" length="0">
      <dxf/>
    </rfmt>
    <rfmt sheetId="9" s="1" sqref="W2" start="0" length="0">
      <dxf/>
    </rfmt>
  </rrc>
  <rrc rId="5921"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143</v>
      </nc>
      <ndxf>
        <alignment horizontal="center" wrapText="1" readingOrder="0"/>
      </ndxf>
    </rcc>
    <rcc rId="0" sId="9" s="1" dxf="1">
      <nc r="B2" t="inlineStr">
        <is>
          <t>Height(cm) patient report</t>
        </is>
      </nc>
      <ndxf/>
    </rcc>
    <rcc rId="0" sId="9" s="1" dxf="1">
      <nc r="C2">
        <v>44</v>
      </nc>
      <ndxf/>
    </rcc>
    <rcc rId="0" sId="9" s="1" dxf="1">
      <nc r="D2" t="inlineStr">
        <is>
          <t>Height_patient_report_cm</t>
        </is>
      </nc>
      <ndxf/>
    </rcc>
    <rcc rId="0" sId="9" s="1" dxf="1">
      <nc r="E2" t="inlineStr">
        <is>
          <t>Height (cm) patient reported</t>
        </is>
      </nc>
      <ndxf>
        <font>
          <sz val="10"/>
          <color indexed="8"/>
          <name val="Calibri"/>
          <scheme val="none"/>
        </font>
        <alignment horizontal="left" vertical="bottom" readingOrder="0"/>
      </ndxf>
    </rcc>
    <rcc rId="0" sId="9" s="1" dxf="1">
      <nc r="F2" t="inlineStr">
        <is>
          <t>All</t>
        </is>
      </nc>
      <ndxf>
        <font>
          <sz val="10"/>
          <color indexed="8"/>
          <name val="Calibri"/>
          <scheme val="none"/>
        </font>
        <alignment vertical="bottom" readingOrder="0"/>
      </ndxf>
    </rcc>
    <rcc rId="0" sId="9" s="1" dxf="1">
      <nc r="G2" t="inlineStr">
        <is>
          <t>Number</t>
        </is>
      </nc>
      <ndxf>
        <font>
          <sz val="10"/>
          <color indexed="8"/>
          <name val="Calibri"/>
          <scheme val="none"/>
        </font>
        <alignment vertical="bottom" readingOrder="0"/>
      </ndxf>
    </rcc>
    <rfmt sheetId="9" s="1" sqref="H2" start="0" length="0">
      <dxf/>
    </rfmt>
    <rfmt sheetId="9" s="1" sqref="I2" start="0" length="0">
      <dxf/>
    </rfmt>
    <rfmt sheetId="9" s="1" sqref="J2" start="0" length="0">
      <dxf/>
    </rfmt>
    <rfmt sheetId="9" s="1" sqref="K2" start="0" length="0">
      <dxf/>
    </rfmt>
    <rfmt sheetId="9" s="1" sqref="L2" start="0" length="0">
      <dxf/>
    </rfmt>
    <rfmt sheetId="9" s="1" sqref="M2" start="0" length="0">
      <dxf/>
    </rfmt>
    <rcc rId="0" sId="9" s="1" dxf="1">
      <nc r="N2">
        <v>98</v>
      </nc>
      <ndxf/>
    </rcc>
    <rfmt sheetId="9" s="1" sqref="O2" start="0" length="0">
      <dxf>
        <alignment horizontal="center" readingOrder="0"/>
      </dxf>
    </rfmt>
    <rcc rId="0" sId="9" s="1" dxf="1">
      <nc r="P2" t="inlineStr">
        <is>
          <t>Y</t>
        </is>
      </nc>
      <ndxf>
        <alignment horizontal="center" readingOrder="0"/>
      </ndxf>
    </rcc>
    <rfmt sheetId="9" s="1" sqref="Q2" start="0" length="0">
      <dxf/>
    </rfmt>
    <rfmt sheetId="9" s="1" sqref="R2" start="0" length="0">
      <dxf/>
    </rfmt>
    <rfmt sheetId="9" s="1" sqref="S2" start="0" length="0">
      <dxf/>
    </rfmt>
    <rfmt sheetId="9" s="1" sqref="T2" start="0" length="0">
      <dxf/>
    </rfmt>
    <rfmt sheetId="9" s="1" sqref="U2" start="0" length="0">
      <dxf/>
    </rfmt>
    <rfmt sheetId="9" s="1" sqref="V2" start="0" length="0">
      <dxf/>
    </rfmt>
    <rfmt sheetId="9" s="1" sqref="W2" start="0" length="0">
      <dxf/>
    </rfmt>
  </rrc>
  <rrc rId="5922"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144</v>
      </nc>
      <ndxf>
        <alignment horizontal="center" wrapText="1" readingOrder="0"/>
      </ndxf>
    </rcc>
    <rcc rId="0" sId="9" s="1" dxf="1">
      <nc r="B2" t="inlineStr">
        <is>
          <t>Weight(kg) patient report</t>
        </is>
      </nc>
      <ndxf/>
    </rcc>
    <rcc rId="0" sId="9" s="1" dxf="1">
      <nc r="C2">
        <v>46</v>
      </nc>
      <ndxf/>
    </rcc>
    <rcc rId="0" sId="9" s="1" dxf="1">
      <nc r="D2" t="inlineStr">
        <is>
          <t>Weight_patient_report_kg</t>
        </is>
      </nc>
      <ndxf/>
    </rcc>
    <rcc rId="0" sId="9" s="1" dxf="1">
      <nc r="E2" t="inlineStr">
        <is>
          <t>Weight (kg) patient report</t>
        </is>
      </nc>
      <ndxf>
        <font>
          <sz val="10"/>
          <color indexed="8"/>
          <name val="Calibri"/>
          <scheme val="none"/>
        </font>
        <alignment horizontal="left" vertical="bottom" readingOrder="0"/>
      </ndxf>
    </rcc>
    <rcc rId="0" sId="9" s="1" dxf="1">
      <nc r="F2" t="inlineStr">
        <is>
          <t>All</t>
        </is>
      </nc>
      <ndxf>
        <font>
          <sz val="10"/>
          <color indexed="8"/>
          <name val="Calibri"/>
          <scheme val="none"/>
        </font>
        <alignment vertical="bottom" readingOrder="0"/>
      </ndxf>
    </rcc>
    <rcc rId="0" sId="9" s="1" dxf="1">
      <nc r="G2" t="inlineStr">
        <is>
          <t>Number</t>
        </is>
      </nc>
      <ndxf>
        <font>
          <sz val="10"/>
          <color indexed="8"/>
          <name val="Calibri"/>
          <scheme val="none"/>
        </font>
        <alignment vertical="bottom" readingOrder="0"/>
      </ndxf>
    </rcc>
    <rfmt sheetId="9" s="1" sqref="H2" start="0" length="0">
      <dxf/>
    </rfmt>
    <rfmt sheetId="9" s="1" sqref="I2" start="0" length="0">
      <dxf/>
    </rfmt>
    <rfmt sheetId="9" s="1" sqref="J2" start="0" length="0">
      <dxf/>
    </rfmt>
    <rfmt sheetId="9" s="1" sqref="K2" start="0" length="0">
      <dxf/>
    </rfmt>
    <rfmt sheetId="9" s="1" sqref="L2" start="0" length="0">
      <dxf/>
    </rfmt>
    <rfmt sheetId="9" s="1" sqref="M2" start="0" length="0">
      <dxf/>
    </rfmt>
    <rcc rId="0" sId="9" s="1" dxf="1">
      <nc r="N2">
        <v>99</v>
      </nc>
      <ndxf/>
    </rcc>
    <rfmt sheetId="9" s="1" sqref="O2" start="0" length="0">
      <dxf>
        <alignment horizontal="center" readingOrder="0"/>
      </dxf>
    </rfmt>
    <rcc rId="0" sId="9" s="1" dxf="1">
      <nc r="P2" t="inlineStr">
        <is>
          <t>Y</t>
        </is>
      </nc>
      <ndxf>
        <alignment horizontal="center" readingOrder="0"/>
      </ndxf>
    </rcc>
    <rfmt sheetId="9" s="1" sqref="Q2" start="0" length="0">
      <dxf/>
    </rfmt>
    <rfmt sheetId="9" s="1" sqref="R2" start="0" length="0">
      <dxf/>
    </rfmt>
    <rfmt sheetId="9" s="1" sqref="S2" start="0" length="0">
      <dxf/>
    </rfmt>
    <rfmt sheetId="9" s="1" sqref="T2" start="0" length="0">
      <dxf/>
    </rfmt>
    <rfmt sheetId="9" s="1" sqref="U2" start="0" length="0">
      <dxf/>
    </rfmt>
    <rfmt sheetId="9" s="1" sqref="V2" start="0" length="0">
      <dxf/>
    </rfmt>
    <rfmt sheetId="9" s="1" sqref="W2" start="0" length="0">
      <dxf/>
    </rfmt>
  </rrc>
  <rrc rId="5923"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145</v>
      </nc>
      <ndxf>
        <alignment horizontal="center" wrapText="1" readingOrder="0"/>
      </ndxf>
    </rcc>
    <rcc rId="0" sId="9" s="1" dxf="1">
      <nc r="B2" t="inlineStr">
        <is>
          <t>Malignancy current</t>
        </is>
      </nc>
      <ndxf/>
    </rcc>
    <rcc rId="0" sId="9" s="1" dxf="1">
      <nc r="C2">
        <v>65</v>
      </nc>
      <ndxf/>
    </rcc>
    <rcc rId="0" sId="9" s="1" dxf="1">
      <nc r="D2" t="inlineStr">
        <is>
          <t>Malignancy_current</t>
        </is>
      </nc>
      <ndxf>
        <font>
          <sz val="10"/>
          <color indexed="8"/>
          <name val="Calibri"/>
          <scheme val="none"/>
        </font>
        <alignment vertical="bottom" readingOrder="0"/>
      </ndxf>
    </rcc>
    <rcc rId="0" sId="9" s="1" dxf="1">
      <nc r="E2" t="inlineStr">
        <is>
          <t>Malignancy (current)</t>
        </is>
      </nc>
      <ndxf>
        <font>
          <sz val="10"/>
          <color indexed="8"/>
          <name val="Calibri"/>
          <scheme val="none"/>
        </font>
        <alignment horizontal="left" vertical="bottom" readingOrder="0"/>
      </ndxf>
    </rcc>
    <rcc rId="0" sId="9" s="1" dxf="1">
      <nc r="F2" t="inlineStr">
        <is>
          <t>All</t>
        </is>
      </nc>
      <ndxf>
        <alignment vertical="bottom" readingOrder="0"/>
      </ndxf>
    </rcc>
    <rcc rId="0" sId="9" s="1" dxf="1">
      <nc r="G2" t="inlineStr">
        <is>
          <t>OneOption</t>
        </is>
      </nc>
      <ndxf>
        <font>
          <sz val="10"/>
          <color indexed="8"/>
          <name val="Calibri"/>
          <scheme val="none"/>
        </font>
        <alignment vertical="bottom" readingOrder="0"/>
      </ndxf>
    </rcc>
    <rcc rId="0" sId="9" s="1" dxf="1">
      <nc r="H2" t="inlineStr">
        <is>
          <t>Y_N_U_Clinician</t>
        </is>
      </nc>
      <ndxf>
        <font>
          <sz val="10"/>
          <color indexed="8"/>
          <name val="Calibri"/>
          <scheme val="none"/>
        </font>
        <alignment vertical="bottom" readingOrder="0"/>
      </ndxf>
    </rcc>
    <rfmt sheetId="9" s="1" sqref="I2" start="0" length="0">
      <dxf/>
    </rfmt>
    <rcc rId="0" sId="9" s="1" dxf="1">
      <nc r="J2" t="inlineStr">
        <is>
          <t>Y</t>
        </is>
      </nc>
      <ndxf>
        <font>
          <sz val="10"/>
          <color indexed="8"/>
          <name val="Calibri"/>
          <scheme val="none"/>
        </font>
        <alignment vertical="bottom" readingOrder="0"/>
      </ndxf>
    </rcc>
    <rcc rId="0" sId="9" s="1" dxf="1">
      <nc r="K2" t="inlineStr">
        <is>
          <t>Yes</t>
        </is>
      </nc>
      <ndxf>
        <font>
          <sz val="10"/>
          <color indexed="8"/>
          <name val="Calibri"/>
          <scheme val="none"/>
        </font>
        <alignment vertical="bottom" readingOrder="0"/>
      </ndxf>
    </rcc>
    <rfmt sheetId="9" s="1" sqref="L2" start="0" length="0">
      <dxf>
        <font>
          <sz val="10"/>
          <color indexed="8"/>
          <name val="Calibri"/>
          <scheme val="none"/>
        </font>
        <alignment vertical="bottom" readingOrder="0"/>
      </dxf>
    </rfmt>
    <rfmt sheetId="9" s="1" sqref="M2" start="0" length="0">
      <dxf>
        <font>
          <sz val="10"/>
          <color indexed="8"/>
          <name val="Calibri"/>
          <scheme val="none"/>
        </font>
        <alignment vertical="bottom" readingOrder="0"/>
      </dxf>
    </rfmt>
    <rcc rId="0" sId="9" s="1" dxf="1">
      <nc r="N2">
        <v>109</v>
      </nc>
      <ndxf/>
    </rcc>
    <rfmt sheetId="9" s="1" sqref="O2" start="0" length="0">
      <dxf>
        <font>
          <sz val="10"/>
          <color indexed="8"/>
          <name val="Calibri"/>
          <scheme val="none"/>
        </font>
        <alignment horizontal="center" vertical="bottom" readingOrder="0"/>
      </dxf>
    </rfmt>
    <rcc rId="0" sId="9" s="1" dxf="1">
      <nc r="P2" t="inlineStr">
        <is>
          <t>Y</t>
        </is>
      </nc>
      <ndxf>
        <alignment horizontal="center" readingOrder="0"/>
      </ndxf>
    </rcc>
    <rfmt sheetId="9" s="1" sqref="Q2" start="0" length="0">
      <dxf/>
    </rfmt>
    <rfmt sheetId="9" s="1" sqref="R2" start="0" length="0">
      <dxf/>
    </rfmt>
    <rfmt sheetId="9" s="1" sqref="S2" start="0" length="0">
      <dxf/>
    </rfmt>
    <rfmt sheetId="9" s="1" sqref="T2" start="0" length="0">
      <dxf/>
    </rfmt>
    <rfmt sheetId="9" s="1" sqref="U2" start="0" length="0">
      <dxf/>
    </rfmt>
    <rfmt sheetId="9" s="1" sqref="V2" start="0" length="0">
      <dxf/>
    </rfmt>
    <rfmt sheetId="9" s="1" sqref="W2" start="0" length="0">
      <dxf/>
    </rfmt>
  </rrc>
  <rrc rId="5924"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146</v>
      </nc>
      <ndxf>
        <alignment horizontal="center" wrapText="1" readingOrder="0"/>
      </ndxf>
    </rcc>
    <rcc rId="0" sId="9">
      <nc r="B2" t="inlineStr">
        <is>
          <t>Malignancy past</t>
        </is>
      </nc>
    </rcc>
    <rcc rId="0" sId="9">
      <nc r="C2">
        <v>395</v>
      </nc>
    </rcc>
    <rcc rId="0" sId="9" dxf="1">
      <nc r="D2" t="inlineStr">
        <is>
          <t>Malignancy_past</t>
          <phoneticPr fontId="31" type="noConversion"/>
        </is>
      </nc>
      <ndxf>
        <alignment vertical="bottom" readingOrder="0"/>
      </ndxf>
    </rcc>
    <rcc rId="0" sId="9" dxf="1">
      <nc r="E2" t="inlineStr">
        <is>
          <t>Malignancy (past)</t>
          <phoneticPr fontId="31" type="noConversion"/>
        </is>
      </nc>
      <ndxf>
        <alignment horizontal="left" vertical="bottom" readingOrder="0"/>
      </ndxf>
    </rcc>
    <rcc rId="0" sId="9" dxf="1">
      <nc r="F2" t="inlineStr">
        <is>
          <t>All</t>
          <phoneticPr fontId="31" type="noConversion"/>
        </is>
      </nc>
      <ndxf>
        <alignment vertical="bottom" readingOrder="0"/>
      </ndxf>
    </rcc>
    <rcc rId="0" sId="9" dxf="1">
      <nc r="G2" t="inlineStr">
        <is>
          <t>OneOption</t>
        </is>
      </nc>
      <ndxf>
        <font>
          <color indexed="8"/>
          <name val="Calibri"/>
          <scheme val="none"/>
        </font>
        <alignment vertical="bottom" readingOrder="0"/>
      </ndxf>
    </rcc>
    <rcc rId="0" sId="9" dxf="1">
      <nc r="H2" t="inlineStr">
        <is>
          <t>Y_N_U_Clinician</t>
        </is>
      </nc>
      <ndxf>
        <font>
          <color indexed="8"/>
          <name val="Calibri"/>
          <scheme val="none"/>
        </font>
        <alignment vertical="bottom" readingOrder="0"/>
      </ndxf>
    </rcc>
    <rcc rId="0" sId="9" dxf="1">
      <nc r="J2" t="inlineStr">
        <is>
          <t>Y</t>
          <phoneticPr fontId="31" type="noConversion"/>
        </is>
      </nc>
      <ndxf>
        <alignment vertical="bottom" readingOrder="0"/>
      </ndxf>
    </rcc>
    <rcc rId="0" sId="9" dxf="1">
      <nc r="K2" t="inlineStr">
        <is>
          <t>Yes</t>
          <phoneticPr fontId="31" type="noConversion"/>
        </is>
      </nc>
      <ndxf>
        <alignment vertical="bottom" readingOrder="0"/>
      </ndxf>
    </rcc>
    <rfmt sheetId="9" sqref="L2" start="0" length="0">
      <dxf>
        <alignment vertical="bottom" readingOrder="0"/>
      </dxf>
    </rfmt>
    <rfmt sheetId="9" sqref="M2" start="0" length="0">
      <dxf>
        <alignment vertical="bottom" readingOrder="0"/>
      </dxf>
    </rfmt>
    <rcc rId="0" sId="9">
      <nc r="N2">
        <v>110</v>
      </nc>
    </rcc>
    <rfmt sheetId="9" sqref="O2" start="0" length="0">
      <dxf>
        <alignment horizontal="center" vertical="bottom" readingOrder="0"/>
      </dxf>
    </rfmt>
    <rcc rId="0" sId="9" dxf="1">
      <nc r="P2" t="inlineStr">
        <is>
          <t>Y</t>
          <phoneticPr fontId="31" type="noConversion"/>
        </is>
      </nc>
      <ndxf>
        <alignment horizontal="center" readingOrder="0"/>
      </ndxf>
    </rcc>
  </rrc>
  <rrc rId="5925"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148</v>
      </nc>
      <ndxf>
        <alignment horizontal="center" wrapText="1" readingOrder="0"/>
      </ndxf>
    </rcc>
    <rcc rId="0" sId="9">
      <nc r="B2" t="inlineStr">
        <is>
          <t>Limitation to blood products</t>
        </is>
      </nc>
    </rcc>
    <rcc rId="0" sId="9">
      <nc r="C2">
        <v>67</v>
      </nc>
    </rcc>
    <rcc rId="0" sId="9">
      <nc r="D2" t="inlineStr">
        <is>
          <t>Blood_product_limitation</t>
        </is>
      </nc>
    </rcc>
    <rcc rId="0" sId="9" dxf="1">
      <nc r="E2" t="inlineStr">
        <is>
          <t>Objection or limitation to receiving blood products</t>
        </is>
      </nc>
      <ndxf>
        <font>
          <color indexed="8"/>
          <name val="Calibri"/>
          <scheme val="none"/>
        </font>
        <alignment horizontal="left" vertical="bottom" readingOrder="0"/>
      </ndxf>
    </rcc>
    <rcc rId="0" sId="9" dxf="1">
      <nc r="F2" t="inlineStr">
        <is>
          <t>All</t>
        </is>
      </nc>
      <ndxf>
        <font>
          <color indexed="8"/>
          <name val="Calibri"/>
          <scheme val="none"/>
        </font>
        <alignment vertical="bottom" readingOrder="0"/>
      </ndxf>
    </rcc>
    <rcc rId="0" sId="9" dxf="1">
      <nc r="G2" t="inlineStr">
        <is>
          <t>OneOption</t>
        </is>
      </nc>
      <ndxf>
        <font>
          <color indexed="8"/>
          <name val="Calibri"/>
          <scheme val="none"/>
        </font>
        <alignment vertical="bottom" readingOrder="0"/>
      </ndxf>
    </rcc>
    <rcc rId="0" sId="9" dxf="1">
      <nc r="H2" t="inlineStr">
        <is>
          <t>Y_N_U_Clinician</t>
        </is>
      </nc>
      <ndxf>
        <font>
          <color indexed="8"/>
          <name val="Calibri"/>
          <scheme val="none"/>
        </font>
        <alignment vertical="bottom" readingOrder="0"/>
      </ndxf>
    </rcc>
    <rcc rId="0" sId="9" dxf="1">
      <nc r="J2" t="inlineStr">
        <is>
          <t>Y</t>
        </is>
      </nc>
      <ndxf>
        <font>
          <color indexed="8"/>
          <name val="Calibri"/>
          <scheme val="none"/>
        </font>
        <alignment vertical="bottom" readingOrder="0"/>
      </ndxf>
    </rcc>
    <rcc rId="0" sId="9" dxf="1">
      <nc r="K2" t="inlineStr">
        <is>
          <t>Yes</t>
        </is>
      </nc>
      <ndxf>
        <font>
          <color indexed="8"/>
          <name val="Calibri"/>
          <scheme val="none"/>
        </font>
        <alignment vertical="bottom" readingOrder="0"/>
      </ndxf>
    </rcc>
    <rfmt sheetId="9" sqref="L2" start="0" length="0">
      <dxf>
        <font>
          <color indexed="8"/>
          <name val="Calibri"/>
          <scheme val="none"/>
        </font>
        <alignment vertical="bottom" readingOrder="0"/>
      </dxf>
    </rfmt>
    <rfmt sheetId="9" sqref="M2" start="0" length="0">
      <dxf>
        <font>
          <color indexed="8"/>
          <name val="Calibri"/>
          <scheme val="none"/>
        </font>
        <alignment vertical="bottom" readingOrder="0"/>
      </dxf>
    </rfmt>
    <rcc rId="0" sId="9">
      <nc r="N2">
        <v>112</v>
      </nc>
    </rcc>
    <rfmt sheetId="9" sqref="O2" start="0" length="0">
      <dxf>
        <alignment horizontal="center" readingOrder="0"/>
      </dxf>
    </rfmt>
    <rcc rId="0" sId="9" dxf="1">
      <nc r="P2" t="inlineStr">
        <is>
          <t>Y</t>
          <phoneticPr fontId="31" type="noConversion"/>
        </is>
      </nc>
      <ndxf>
        <alignment horizontal="center" readingOrder="0"/>
      </ndxf>
    </rcc>
  </rrc>
  <rrc rId="5926"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150</v>
      </nc>
      <ndxf>
        <alignment horizontal="center" wrapText="1" readingOrder="0"/>
      </ndxf>
    </rcc>
    <rcc rId="0" sId="9">
      <nc r="C2">
        <v>435</v>
      </nc>
    </rcc>
    <rcc rId="0" sId="9" dxf="1">
      <nc r="E2" t="inlineStr">
        <is>
          <t>Paediatric</t>
          <phoneticPr fontId="31" type="noConversion"/>
        </is>
      </nc>
      <ndxf>
        <alignment horizontal="left" vertical="bottom" readingOrder="0"/>
      </ndxf>
    </rcc>
    <rfmt sheetId="9" s="1" sqref="F2" start="0" length="0">
      <dxf>
        <font>
          <sz val="10"/>
          <color indexed="8"/>
          <name val="Calibri"/>
          <scheme val="none"/>
        </font>
        <alignment vertical="bottom" readingOrder="0"/>
      </dxf>
    </rfmt>
    <rcc rId="0" sId="9" s="1" dxf="1">
      <nc r="G2" t="inlineStr">
        <is>
          <t>Start_section</t>
        </is>
      </nc>
      <ndxf>
        <font>
          <sz val="10"/>
          <color indexed="8"/>
          <name val="Calibri"/>
          <scheme val="none"/>
        </font>
        <alignment vertical="bottom" readingOrder="0"/>
      </ndxf>
    </rcc>
    <rfmt sheetId="9" sqref="H2" start="0" length="0">
      <dxf>
        <alignment vertical="bottom" readingOrder="0"/>
      </dxf>
    </rfmt>
    <rfmt sheetId="9" sqref="J2" start="0" length="0">
      <dxf>
        <alignment vertical="bottom" readingOrder="0"/>
      </dxf>
    </rfmt>
    <rfmt sheetId="9" sqref="K2" start="0" length="0">
      <dxf>
        <alignment vertical="bottom" readingOrder="0"/>
      </dxf>
    </rfmt>
    <rfmt sheetId="9" sqref="L2" start="0" length="0">
      <dxf>
        <alignment vertical="bottom" readingOrder="0"/>
      </dxf>
    </rfmt>
    <rfmt sheetId="9" sqref="M2" start="0" length="0">
      <dxf>
        <alignment vertical="bottom" readingOrder="0"/>
      </dxf>
    </rfmt>
    <rfmt sheetId="9" sqref="O2" start="0" length="0">
      <dxf>
        <alignment horizontal="center" wrapText="1" readingOrder="0"/>
      </dxf>
    </rfmt>
    <rcc rId="0" sId="9" dxf="1">
      <nc r="P2" t="inlineStr">
        <is>
          <t>Y</t>
          <phoneticPr fontId="31" type="noConversion"/>
        </is>
      </nc>
      <ndxf>
        <alignment horizontal="center" readingOrder="0"/>
      </ndxf>
    </rcc>
  </rrc>
  <rrc rId="5927"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151</v>
      </nc>
      <ndxf>
        <alignment horizontal="center" wrapText="1" readingOrder="0"/>
      </ndxf>
    </rcc>
    <rcc rId="0" sId="9">
      <nc r="B2" t="inlineStr">
        <is>
          <t>Developmental delay or cognitive impairment</t>
        </is>
      </nc>
    </rcc>
    <rcc rId="0" sId="9">
      <nc r="C2">
        <v>83</v>
      </nc>
    </rcc>
    <rcc rId="0" sId="9">
      <nc r="D2" t="inlineStr">
        <is>
          <t>Cognitive_Impairment</t>
        </is>
      </nc>
    </rcc>
    <rcc rId="0" sId="9" dxf="1">
      <nc r="E2" t="inlineStr">
        <is>
          <t>Cognitive impairment</t>
        </is>
      </nc>
      <ndxf>
        <font>
          <color indexed="8"/>
          <name val="Calibri"/>
          <scheme val="none"/>
        </font>
        <alignment horizontal="left" vertical="bottom" readingOrder="0"/>
      </ndxf>
    </rcc>
    <rcc rId="0" sId="9" dxf="1">
      <nc r="F2" t="inlineStr">
        <is>
          <t>Patient_Age &lt; 14</t>
        </is>
      </nc>
      <ndxf>
        <font>
          <color indexed="8"/>
          <name val="Calibri"/>
          <scheme val="none"/>
        </font>
        <alignment vertical="bottom" readingOrder="0"/>
      </ndxf>
    </rcc>
    <rcc rId="0" sId="9" dxf="1">
      <nc r="G2" t="inlineStr">
        <is>
          <t>OneOption</t>
        </is>
      </nc>
      <ndxf>
        <font>
          <color indexed="8"/>
          <name val="Calibri"/>
          <scheme val="none"/>
        </font>
        <alignment vertical="bottom" readingOrder="0"/>
      </ndxf>
    </rcc>
    <rcc rId="0" sId="9" dxf="1">
      <nc r="H2" t="inlineStr">
        <is>
          <t>Y_N_U_Clinician</t>
        </is>
      </nc>
      <ndxf>
        <font>
          <color indexed="8"/>
          <name val="Calibri"/>
          <scheme val="none"/>
        </font>
        <alignment vertical="bottom" readingOrder="0"/>
      </ndxf>
    </rcc>
    <rcc rId="0" sId="9" dxf="1">
      <nc r="J2" t="inlineStr">
        <is>
          <t>Y</t>
        </is>
      </nc>
      <ndxf>
        <font>
          <color indexed="8"/>
          <name val="Calibri"/>
          <scheme val="none"/>
        </font>
        <alignment vertical="bottom" readingOrder="0"/>
      </ndxf>
    </rcc>
    <rcc rId="0" sId="9" dxf="1">
      <nc r="K2" t="inlineStr">
        <is>
          <t>Yes</t>
        </is>
      </nc>
      <ndxf>
        <font>
          <color indexed="8"/>
          <name val="Calibri"/>
          <scheme val="none"/>
        </font>
        <alignment vertical="bottom" readingOrder="0"/>
      </ndxf>
    </rcc>
    <rfmt sheetId="9" sqref="L2" start="0" length="0">
      <dxf>
        <font>
          <color indexed="8"/>
          <name val="Calibri"/>
          <scheme val="none"/>
        </font>
        <alignment vertical="bottom" readingOrder="0"/>
      </dxf>
    </rfmt>
    <rfmt sheetId="9" sqref="M2" start="0" length="0">
      <dxf>
        <font>
          <color indexed="8"/>
          <name val="Calibri"/>
          <scheme val="none"/>
        </font>
        <alignment vertical="bottom" readingOrder="0"/>
      </dxf>
    </rfmt>
    <rcc rId="0" sId="9">
      <nc r="N2">
        <v>116</v>
      </nc>
    </rcc>
    <rfmt sheetId="9" sqref="O2" start="0" length="0">
      <dxf>
        <font>
          <color indexed="8"/>
          <name val="Calibri"/>
          <scheme val="none"/>
        </font>
        <alignment horizontal="center" vertical="bottom" readingOrder="0"/>
      </dxf>
    </rfmt>
    <rcc rId="0" sId="9" dxf="1">
      <nc r="P2" t="inlineStr">
        <is>
          <t>Y</t>
          <phoneticPr fontId="31" type="noConversion"/>
        </is>
      </nc>
      <ndxf>
        <alignment horizontal="center" readingOrder="0"/>
      </ndxf>
    </rcc>
  </rrc>
  <rrc rId="5928"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153</v>
      </nc>
      <ndxf>
        <alignment horizontal="center" wrapText="1" readingOrder="0"/>
      </ndxf>
    </rcc>
    <rcc rId="0" sId="9">
      <nc r="B2" t="inlineStr">
        <is>
          <t>Congenital or hereditary disease</t>
        </is>
      </nc>
    </rcc>
    <rcc rId="0" sId="9">
      <nc r="C2">
        <v>85</v>
      </nc>
    </rcc>
    <rcc rId="0" sId="9">
      <nc r="D2" t="inlineStr">
        <is>
          <t>Congenital_Or_Hereditary_Disease</t>
        </is>
      </nc>
    </rcc>
    <rcc rId="0" sId="9" dxf="1">
      <nc r="E2" t="inlineStr">
        <is>
          <t>Congenital or hereditary disorders</t>
        </is>
      </nc>
      <ndxf>
        <font>
          <color indexed="8"/>
          <name val="Calibri"/>
          <scheme val="none"/>
        </font>
        <alignment horizontal="left" vertical="bottom" readingOrder="0"/>
      </ndxf>
    </rcc>
    <rcc rId="0" sId="9" dxf="1">
      <nc r="F2" t="inlineStr">
        <is>
          <t>Patient_Age &lt; 14</t>
        </is>
      </nc>
      <ndxf>
        <font>
          <color indexed="8"/>
          <name val="Calibri"/>
          <scheme val="none"/>
        </font>
        <alignment vertical="bottom" readingOrder="0"/>
      </ndxf>
    </rcc>
    <rcc rId="0" sId="9" dxf="1">
      <nc r="G2" t="inlineStr">
        <is>
          <t>OneOption</t>
        </is>
      </nc>
      <ndxf>
        <font>
          <color indexed="8"/>
          <name val="Calibri"/>
          <scheme val="none"/>
        </font>
        <alignment vertical="bottom" readingOrder="0"/>
      </ndxf>
    </rcc>
    <rcc rId="0" sId="9" dxf="1">
      <nc r="H2" t="inlineStr">
        <is>
          <t>Y_N_U_Clinician</t>
        </is>
      </nc>
      <ndxf>
        <font>
          <color indexed="8"/>
          <name val="Calibri"/>
          <scheme val="none"/>
        </font>
        <alignment vertical="bottom" readingOrder="0"/>
      </ndxf>
    </rcc>
    <rcc rId="0" sId="9" dxf="1">
      <nc r="J2" t="inlineStr">
        <is>
          <t>Y</t>
        </is>
      </nc>
      <ndxf>
        <font>
          <color indexed="8"/>
          <name val="Calibri"/>
          <scheme val="none"/>
        </font>
        <alignment vertical="bottom" readingOrder="0"/>
      </ndxf>
    </rcc>
    <rcc rId="0" sId="9" dxf="1">
      <nc r="K2" t="inlineStr">
        <is>
          <t>Yes</t>
        </is>
      </nc>
      <ndxf>
        <font>
          <color indexed="8"/>
          <name val="Calibri"/>
          <scheme val="none"/>
        </font>
        <alignment vertical="bottom" readingOrder="0"/>
      </ndxf>
    </rcc>
    <rfmt sheetId="9" sqref="L2" start="0" length="0">
      <dxf>
        <font>
          <color indexed="8"/>
          <name val="Calibri"/>
          <scheme val="none"/>
        </font>
        <alignment vertical="bottom" readingOrder="0"/>
      </dxf>
    </rfmt>
    <rfmt sheetId="9" sqref="M2" start="0" length="0">
      <dxf>
        <font>
          <color indexed="8"/>
          <name val="Calibri"/>
          <scheme val="none"/>
        </font>
        <alignment vertical="bottom" readingOrder="0"/>
      </dxf>
    </rfmt>
    <rcc rId="0" sId="9">
      <nc r="N2">
        <v>117</v>
      </nc>
    </rcc>
    <rfmt sheetId="9" sqref="O2" start="0" length="0">
      <dxf>
        <font>
          <color indexed="8"/>
          <name val="Calibri"/>
          <scheme val="none"/>
        </font>
        <alignment horizontal="center" vertical="bottom" readingOrder="0"/>
      </dxf>
    </rfmt>
    <rcc rId="0" sId="9" dxf="1">
      <nc r="P2" t="inlineStr">
        <is>
          <t>Y</t>
          <phoneticPr fontId="31" type="noConversion"/>
        </is>
      </nc>
      <ndxf>
        <alignment horizontal="center" readingOrder="0"/>
      </ndxf>
    </rcc>
  </rrc>
  <rrc rId="5929"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155</v>
      </nc>
      <ndxf>
        <alignment horizontal="center" wrapText="1" readingOrder="0"/>
      </ndxf>
    </rcc>
    <rcc rId="0" sId="9">
      <nc r="B2" t="inlineStr">
        <is>
          <t>Bronchial hyperreactivity</t>
        </is>
      </nc>
    </rcc>
    <rcc rId="0" sId="9">
      <nc r="C2">
        <v>87</v>
      </nc>
    </rcc>
    <rcc rId="0" sId="9">
      <nc r="D2" t="inlineStr">
        <is>
          <t>Bronchial_Hyperreactivity</t>
        </is>
      </nc>
    </rcc>
    <rcc rId="0" sId="9" dxf="1">
      <nc r="E2" t="inlineStr">
        <is>
          <t>Bronchial hyperactivity</t>
        </is>
      </nc>
      <ndxf>
        <font>
          <color indexed="8"/>
          <name val="Calibri"/>
          <scheme val="none"/>
        </font>
        <alignment horizontal="left" vertical="bottom" readingOrder="0"/>
      </ndxf>
    </rcc>
    <rcc rId="0" sId="9" dxf="1">
      <nc r="F2" t="inlineStr">
        <is>
          <t>Patient_Age &lt; 14</t>
        </is>
      </nc>
      <ndxf>
        <font>
          <color indexed="8"/>
          <name val="Calibri"/>
          <scheme val="none"/>
        </font>
        <alignment vertical="bottom" readingOrder="0"/>
      </ndxf>
    </rcc>
    <rcc rId="0" sId="9" dxf="1">
      <nc r="G2" t="inlineStr">
        <is>
          <t>OneOption</t>
        </is>
      </nc>
      <ndxf>
        <font>
          <color indexed="8"/>
          <name val="Calibri"/>
          <scheme val="none"/>
        </font>
        <alignment vertical="bottom" readingOrder="0"/>
      </ndxf>
    </rcc>
    <rcc rId="0" sId="9" dxf="1">
      <nc r="H2" t="inlineStr">
        <is>
          <t>Y_N_U_Clinician</t>
        </is>
      </nc>
      <ndxf>
        <font>
          <color indexed="8"/>
          <name val="Calibri"/>
          <scheme val="none"/>
        </font>
        <alignment vertical="bottom" readingOrder="0"/>
      </ndxf>
    </rcc>
    <rcc rId="0" sId="9" dxf="1">
      <nc r="J2" t="inlineStr">
        <is>
          <t>Y</t>
        </is>
      </nc>
      <ndxf>
        <font>
          <color indexed="8"/>
          <name val="Calibri"/>
          <scheme val="none"/>
        </font>
        <alignment vertical="bottom" readingOrder="0"/>
      </ndxf>
    </rcc>
    <rcc rId="0" sId="9">
      <nc r="K2" t="inlineStr">
        <is>
          <t>Yes</t>
        </is>
      </nc>
    </rcc>
    <rcc rId="0" sId="9">
      <nc r="N2">
        <v>118</v>
      </nc>
    </rcc>
    <rfmt sheetId="9" sqref="O2" start="0" length="0">
      <dxf>
        <font>
          <color indexed="8"/>
          <name val="Calibri"/>
          <scheme val="none"/>
        </font>
        <alignment horizontal="center" vertical="bottom" readingOrder="0"/>
      </dxf>
    </rfmt>
    <rcc rId="0" sId="9" dxf="1">
      <nc r="P2" t="inlineStr">
        <is>
          <t>Y</t>
          <phoneticPr fontId="31" type="noConversion"/>
        </is>
      </nc>
      <ndxf>
        <alignment horizontal="center" readingOrder="0"/>
      </ndxf>
    </rcc>
  </rrc>
  <rrc rId="5930"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157</v>
      </nc>
      <ndxf>
        <alignment horizontal="center" wrapText="1" readingOrder="0"/>
      </ndxf>
    </rcc>
    <rcc rId="0" sId="9">
      <nc r="B2" t="inlineStr">
        <is>
          <t>Immunisations up to date</t>
        </is>
      </nc>
    </rcc>
    <rcc rId="0" sId="9">
      <nc r="C2">
        <v>89</v>
      </nc>
    </rcc>
    <rcc rId="0" sId="9">
      <nc r="D2" t="inlineStr">
        <is>
          <t>Immunisations_Up_To_Date</t>
        </is>
      </nc>
    </rcc>
    <rcc rId="0" sId="9" dxf="1">
      <nc r="E2" t="inlineStr">
        <is>
          <t>Vaccination schedule up to date?</t>
        </is>
      </nc>
      <ndxf>
        <font>
          <color indexed="8"/>
          <name val="Calibri"/>
          <scheme val="none"/>
        </font>
        <alignment horizontal="left" vertical="bottom" readingOrder="0"/>
      </ndxf>
    </rcc>
    <rcc rId="0" sId="9" dxf="1">
      <nc r="F2" t="inlineStr">
        <is>
          <t>Patient_Age &lt; 14</t>
        </is>
      </nc>
      <ndxf>
        <font>
          <color indexed="8"/>
          <name val="Calibri"/>
          <scheme val="none"/>
        </font>
        <alignment vertical="bottom" readingOrder="0"/>
      </ndxf>
    </rcc>
    <rcc rId="0" sId="9" dxf="1">
      <nc r="G2" t="inlineStr">
        <is>
          <t>OneOption</t>
        </is>
      </nc>
      <ndxf>
        <font>
          <color indexed="8"/>
          <name val="Calibri"/>
          <scheme val="none"/>
        </font>
        <alignment vertical="bottom" readingOrder="0"/>
      </ndxf>
    </rcc>
    <rcc rId="0" sId="9" dxf="1">
      <nc r="H2" t="inlineStr">
        <is>
          <t>Y_N_U_Clinician</t>
        </is>
      </nc>
      <ndxf>
        <font>
          <color indexed="8"/>
          <name val="Calibri"/>
          <scheme val="none"/>
        </font>
        <alignment vertical="bottom" readingOrder="0"/>
      </ndxf>
    </rcc>
    <rcc rId="0" sId="9">
      <nc r="J2" t="inlineStr">
        <is>
          <t>Y</t>
        </is>
      </nc>
    </rcc>
    <rcc rId="0" sId="9">
      <nc r="K2" t="inlineStr">
        <is>
          <t>No</t>
        </is>
      </nc>
    </rcc>
    <rcc rId="0" sId="9">
      <nc r="N2">
        <v>119</v>
      </nc>
    </rcc>
    <rfmt sheetId="9" sqref="O2" start="0" length="0">
      <dxf>
        <alignment horizontal="center" readingOrder="0"/>
      </dxf>
    </rfmt>
    <rcc rId="0" sId="9" dxf="1">
      <nc r="P2" t="inlineStr">
        <is>
          <t>Y</t>
          <phoneticPr fontId="31" type="noConversion"/>
        </is>
      </nc>
      <ndxf>
        <alignment horizontal="center" readingOrder="0"/>
      </ndxf>
    </rcc>
  </rrc>
  <rrc rId="5931"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159</v>
      </nc>
      <ndxf>
        <alignment horizontal="center" wrapText="1" readingOrder="0"/>
      </ndxf>
    </rcc>
    <rcc rId="0" sId="9">
      <nc r="B2" t="inlineStr">
        <is>
          <t>Premature delivery</t>
        </is>
      </nc>
    </rcc>
    <rcc rId="0" sId="9">
      <nc r="C2">
        <v>91</v>
      </nc>
    </rcc>
    <rcc rId="0" sId="9">
      <nc r="D2" t="inlineStr">
        <is>
          <t>Premature_Delivery</t>
        </is>
      </nc>
    </rcc>
    <rcc rId="0" sId="9" dxf="1">
      <nc r="E2" t="inlineStr">
        <is>
          <t>Premature delivery</t>
        </is>
      </nc>
      <ndxf>
        <font>
          <color indexed="8"/>
          <name val="Calibri"/>
          <scheme val="none"/>
        </font>
        <alignment horizontal="left" vertical="bottom" readingOrder="0"/>
      </ndxf>
    </rcc>
    <rcc rId="0" sId="9">
      <nc r="F2" t="inlineStr">
        <is>
          <t>Patient_Age &lt; 5</t>
        </is>
      </nc>
    </rcc>
    <rcc rId="0" sId="9" dxf="1">
      <nc r="G2" t="inlineStr">
        <is>
          <t>OneOption</t>
        </is>
      </nc>
      <ndxf>
        <font>
          <color indexed="8"/>
          <name val="Calibri"/>
          <scheme val="none"/>
        </font>
        <alignment vertical="bottom" readingOrder="0"/>
      </ndxf>
    </rcc>
    <rcc rId="0" sId="9" dxf="1">
      <nc r="H2" t="inlineStr">
        <is>
          <t>Y_N_U_Clinician</t>
        </is>
      </nc>
      <ndxf>
        <font>
          <color indexed="8"/>
          <name val="Calibri"/>
          <scheme val="none"/>
        </font>
        <alignment vertical="bottom" readingOrder="0"/>
      </ndxf>
    </rcc>
    <rcc rId="0" sId="9">
      <nc r="N2">
        <v>120</v>
      </nc>
    </rcc>
    <rfmt sheetId="9" sqref="O2" start="0" length="0">
      <dxf>
        <alignment horizontal="center" readingOrder="0"/>
      </dxf>
    </rfmt>
    <rcc rId="0" sId="9" dxf="1">
      <nc r="P2" t="inlineStr">
        <is>
          <t>Y</t>
          <phoneticPr fontId="31" type="noConversion"/>
        </is>
      </nc>
      <ndxf>
        <alignment horizontal="center" readingOrder="0"/>
      </ndxf>
    </rcc>
  </rrc>
  <rrc rId="5932"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161</v>
      </nc>
      <ndxf>
        <alignment horizontal="center" wrapText="1" readingOrder="0"/>
      </ndxf>
    </rcc>
    <rcc rId="0" sId="9">
      <nc r="B2" t="inlineStr">
        <is>
          <t>Gestational age at birth</t>
        </is>
      </nc>
    </rcc>
    <rcc rId="0" sId="9">
      <nc r="C2">
        <v>396</v>
      </nc>
    </rcc>
    <rcc rId="0" sId="9">
      <nc r="D2" t="inlineStr">
        <is>
          <t>Gestation_at_Birth</t>
        </is>
      </nc>
    </rcc>
    <rcc rId="0" sId="9" dxf="1">
      <nc r="E2" t="inlineStr">
        <is>
          <t xml:space="preserve">Gestational age at birth in weeks </t>
          <phoneticPr fontId="31" type="noConversion"/>
        </is>
      </nc>
      <ndxf>
        <alignment horizontal="left" vertical="bottom" readingOrder="0"/>
      </ndxf>
    </rcc>
    <rcc rId="0" sId="9" dxf="1">
      <nc r="F2" t="inlineStr">
        <is>
          <t>Premature_Delivery=Yes</t>
        </is>
      </nc>
      <ndxf>
        <alignment vertical="bottom" readingOrder="0"/>
      </ndxf>
    </rcc>
    <rcc rId="0" sId="9" dxf="1">
      <nc r="G2" t="inlineStr">
        <is>
          <t>Number</t>
        </is>
      </nc>
      <ndxf>
        <font>
          <color indexed="8"/>
          <name val="Calibri"/>
          <scheme val="none"/>
        </font>
        <alignment vertical="bottom" readingOrder="0"/>
      </ndxf>
    </rcc>
    <rcc rId="0" sId="9">
      <nc r="N2">
        <v>122</v>
      </nc>
    </rcc>
    <rfmt sheetId="9" sqref="O2" start="0" length="0">
      <dxf>
        <alignment horizontal="center" wrapText="1" readingOrder="0"/>
      </dxf>
    </rfmt>
    <rcc rId="0" sId="9" dxf="1">
      <nc r="P2" t="inlineStr">
        <is>
          <t>Y</t>
          <phoneticPr fontId="31" type="noConversion"/>
        </is>
      </nc>
      <ndxf>
        <alignment horizontal="center" readingOrder="0"/>
      </ndxf>
    </rcc>
  </rrc>
  <rrc rId="5933"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163</v>
      </nc>
      <ndxf>
        <alignment horizontal="center" wrapText="1" readingOrder="0"/>
      </ndxf>
    </rcc>
    <rcc rId="0" sId="9">
      <nc r="B2" t="inlineStr">
        <is>
          <t>Bronchopulmonary dysplasia</t>
        </is>
      </nc>
    </rcc>
    <rcc rId="0" sId="9">
      <nc r="C2">
        <v>100</v>
      </nc>
    </rcc>
    <rcc rId="0" sId="9">
      <nc r="D2" t="inlineStr">
        <is>
          <t>Bronchopulmonary_Dysplasia</t>
        </is>
      </nc>
    </rcc>
    <rcc rId="0" sId="9" dxf="1">
      <nc r="E2" t="inlineStr">
        <is>
          <t>Bronchopulmonary dysplasia</t>
        </is>
      </nc>
      <ndxf>
        <font>
          <color indexed="8"/>
          <name val="Calibri"/>
          <scheme val="none"/>
        </font>
        <alignment horizontal="left" vertical="bottom" readingOrder="0"/>
      </ndxf>
    </rcc>
    <rcc rId="0" sId="9">
      <nc r="F2" t="inlineStr">
        <is>
          <t>Patient_Age &lt; 14</t>
        </is>
      </nc>
    </rcc>
    <rcc rId="0" sId="9" dxf="1">
      <nc r="G2" t="inlineStr">
        <is>
          <t>OneOption</t>
        </is>
      </nc>
      <ndxf>
        <font>
          <color indexed="8"/>
          <name val="Calibri"/>
          <scheme val="none"/>
        </font>
        <alignment vertical="bottom" readingOrder="0"/>
      </ndxf>
    </rcc>
    <rcc rId="0" sId="9" dxf="1">
      <nc r="H2" t="inlineStr">
        <is>
          <t>Y_N_U_Clinician</t>
        </is>
      </nc>
      <ndxf>
        <font>
          <color indexed="8"/>
          <name val="Calibri"/>
          <scheme val="none"/>
        </font>
        <alignment vertical="bottom" readingOrder="0"/>
      </ndxf>
    </rcc>
    <rcc rId="0" sId="9">
      <nc r="N2">
        <v>123</v>
      </nc>
    </rcc>
    <rfmt sheetId="9" sqref="O2" start="0" length="0">
      <dxf>
        <font>
          <color indexed="8"/>
          <name val="Calibri"/>
          <scheme val="none"/>
        </font>
        <alignment horizontal="center" vertical="bottom" readingOrder="0"/>
      </dxf>
    </rfmt>
    <rcc rId="0" sId="9" dxf="1">
      <nc r="P2" t="inlineStr">
        <is>
          <t>Y</t>
          <phoneticPr fontId="31" type="noConversion"/>
        </is>
      </nc>
      <ndxf>
        <alignment horizontal="center" readingOrder="0"/>
      </ndxf>
    </rcc>
  </rrc>
  <rrc rId="5934"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164</v>
      </nc>
      <ndxf>
        <alignment horizontal="center" wrapText="1" readingOrder="0"/>
      </ndxf>
    </rcc>
    <rcc rId="0" sId="9">
      <nc r="B2" t="inlineStr">
        <is>
          <t>Possible cardiac disease</t>
        </is>
      </nc>
    </rcc>
    <rcc rId="0" sId="9">
      <nc r="C2">
        <v>101</v>
      </nc>
    </rcc>
    <rcc rId="0" sId="9">
      <nc r="D2" t="inlineStr">
        <is>
          <t>Pediatric_Cardiac_Disease_Possible</t>
        </is>
      </nc>
    </rcc>
    <rcc rId="0" sId="9" dxf="1">
      <nc r="E2" t="inlineStr">
        <is>
          <t>Possible cardiac disease</t>
        </is>
      </nc>
      <ndxf>
        <font>
          <color indexed="8"/>
          <name val="Calibri"/>
          <scheme val="none"/>
        </font>
        <alignment horizontal="left" vertical="bottom" readingOrder="0"/>
      </ndxf>
    </rcc>
    <rcc rId="0" sId="9">
      <nc r="F2" t="inlineStr">
        <is>
          <t>Patient_Age &lt; 14</t>
        </is>
      </nc>
    </rcc>
    <rcc rId="0" sId="9" dxf="1">
      <nc r="G2" t="inlineStr">
        <is>
          <t>OneOption</t>
        </is>
      </nc>
      <ndxf>
        <font>
          <color indexed="8"/>
          <name val="Calibri"/>
          <scheme val="none"/>
        </font>
        <alignment vertical="bottom" readingOrder="0"/>
      </ndxf>
    </rcc>
    <rcc rId="0" sId="9" dxf="1">
      <nc r="H2" t="inlineStr">
        <is>
          <t>Y_N_U_Clinician</t>
        </is>
      </nc>
      <ndxf>
        <font>
          <color indexed="8"/>
          <name val="Calibri"/>
          <scheme val="none"/>
        </font>
        <alignment vertical="bottom" readingOrder="0"/>
      </ndxf>
    </rcc>
    <rcc rId="0" sId="9">
      <nc r="N2">
        <v>124</v>
      </nc>
    </rcc>
    <rfmt sheetId="9" sqref="O2" start="0" length="0">
      <dxf>
        <alignment horizontal="center" readingOrder="0"/>
      </dxf>
    </rfmt>
    <rcc rId="0" sId="9" dxf="1">
      <nc r="P2" t="inlineStr">
        <is>
          <t>Y</t>
          <phoneticPr fontId="31" type="noConversion"/>
        </is>
      </nc>
      <ndxf>
        <alignment horizontal="center" readingOrder="0"/>
      </ndxf>
    </rcc>
  </rrc>
  <rrc rId="5935"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166</v>
      </nc>
      <ndxf>
        <alignment horizontal="center" wrapText="1" readingOrder="0"/>
      </ndxf>
    </rcc>
    <rcc rId="0" sId="9">
      <nc r="B2" t="inlineStr">
        <is>
          <t>Cyanosis</t>
        </is>
      </nc>
    </rcc>
    <rcc rId="0" sId="9">
      <nc r="C2">
        <v>103</v>
      </nc>
    </rcc>
    <rcc rId="0" sId="9" dxf="1">
      <nc r="D2" t="inlineStr">
        <is>
          <t>Cyanosis</t>
        </is>
      </nc>
      <ndxf>
        <font>
          <color indexed="8"/>
          <name val="Calibri"/>
          <scheme val="none"/>
        </font>
        <alignment vertical="bottom" readingOrder="0"/>
      </ndxf>
    </rcc>
    <rcc rId="0" sId="9" dxf="1">
      <nc r="E2" t="inlineStr">
        <is>
          <t>Cyanosis</t>
        </is>
      </nc>
      <ndxf>
        <font>
          <color indexed="8"/>
          <name val="Calibri"/>
          <scheme val="none"/>
        </font>
        <alignment horizontal="left" vertical="bottom" readingOrder="0"/>
      </ndxf>
    </rcc>
    <rcc rId="0" sId="9">
      <nc r="F2" t="inlineStr">
        <is>
          <t>Patient_Age &lt; 14</t>
        </is>
      </nc>
    </rcc>
    <rcc rId="0" sId="9" dxf="1">
      <nc r="G2" t="inlineStr">
        <is>
          <t>OneOption</t>
        </is>
      </nc>
      <ndxf>
        <font>
          <color indexed="8"/>
          <name val="Calibri"/>
          <scheme val="none"/>
        </font>
        <alignment vertical="bottom" readingOrder="0"/>
      </ndxf>
    </rcc>
    <rcc rId="0" sId="9" dxf="1">
      <nc r="H2" t="inlineStr">
        <is>
          <t>Y_N_U_Clinician</t>
        </is>
      </nc>
      <ndxf>
        <font>
          <color indexed="8"/>
          <name val="Calibri"/>
          <scheme val="none"/>
        </font>
        <alignment vertical="bottom" readingOrder="0"/>
      </ndxf>
    </rcc>
    <rcc rId="0" sId="9">
      <nc r="N2">
        <v>125</v>
      </nc>
    </rcc>
    <rfmt sheetId="9" sqref="O2" start="0" length="0">
      <dxf>
        <font>
          <color indexed="8"/>
          <name val="Calibri"/>
          <scheme val="none"/>
        </font>
        <alignment horizontal="center" vertical="bottom" readingOrder="0"/>
      </dxf>
    </rfmt>
    <rcc rId="0" sId="9" dxf="1">
      <nc r="P2" t="inlineStr">
        <is>
          <t>Y</t>
          <phoneticPr fontId="31" type="noConversion"/>
        </is>
      </nc>
      <ndxf>
        <alignment horizontal="center" readingOrder="0"/>
      </ndxf>
    </rcc>
  </rrc>
  <rrc rId="5936"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167</v>
      </nc>
      <ndxf>
        <alignment horizontal="center" wrapText="1" readingOrder="0"/>
      </ndxf>
    </rcc>
    <rcc rId="0" sId="9">
      <nc r="B2" t="inlineStr">
        <is>
          <t>Intracranial hemorrhage</t>
        </is>
      </nc>
    </rcc>
    <rcc rId="0" sId="9">
      <nc r="C2">
        <v>104</v>
      </nc>
    </rcc>
    <rcc rId="0" sId="9">
      <nc r="D2" t="inlineStr">
        <is>
          <t>Intracranial_Haemorrhage</t>
        </is>
      </nc>
    </rcc>
    <rcc rId="0" sId="9" dxf="1">
      <nc r="E2" t="inlineStr">
        <is>
          <t>Cerebral haemorrhage</t>
          <phoneticPr fontId="31" type="noConversion"/>
        </is>
      </nc>
      <ndxf>
        <font>
          <color indexed="8"/>
          <name val="Calibri"/>
          <scheme val="none"/>
        </font>
        <alignment horizontal="left" vertical="bottom" readingOrder="0"/>
      </ndxf>
    </rcc>
    <rcc rId="0" sId="9">
      <nc r="F2" t="inlineStr">
        <is>
          <t>Patient_Age &lt; 1</t>
        </is>
      </nc>
    </rcc>
    <rcc rId="0" sId="9" dxf="1">
      <nc r="G2" t="inlineStr">
        <is>
          <t>OneOption</t>
        </is>
      </nc>
      <ndxf>
        <font>
          <color indexed="8"/>
          <name val="Calibri"/>
          <scheme val="none"/>
        </font>
        <alignment vertical="bottom" readingOrder="0"/>
      </ndxf>
    </rcc>
    <rcc rId="0" sId="9" dxf="1">
      <nc r="H2" t="inlineStr">
        <is>
          <t>Y_N_U_Clinician</t>
        </is>
      </nc>
      <ndxf>
        <font>
          <color indexed="8"/>
          <name val="Calibri"/>
          <scheme val="none"/>
        </font>
        <alignment vertical="bottom" readingOrder="0"/>
      </ndxf>
    </rcc>
    <rcc rId="0" sId="9">
      <nc r="J2" t="inlineStr">
        <is>
          <t>Y</t>
        </is>
      </nc>
    </rcc>
    <rcc rId="0" sId="9">
      <nc r="K2" t="inlineStr">
        <is>
          <t>Yes</t>
        </is>
      </nc>
    </rcc>
    <rcc rId="0" sId="9">
      <nc r="N2">
        <v>128</v>
      </nc>
    </rcc>
    <rfmt sheetId="9" sqref="O2" start="0" length="0">
      <dxf>
        <alignment horizontal="center" readingOrder="0"/>
      </dxf>
    </rfmt>
    <rcc rId="0" sId="9" dxf="1">
      <nc r="P2" t="inlineStr">
        <is>
          <t>Y</t>
          <phoneticPr fontId="31" type="noConversion"/>
        </is>
      </nc>
      <ndxf>
        <alignment horizontal="center" readingOrder="0"/>
      </ndxf>
    </rcc>
  </rrc>
  <rrc rId="5937"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168</v>
      </nc>
      <ndxf>
        <alignment horizontal="center" wrapText="1" readingOrder="0"/>
      </ndxf>
    </rcc>
    <rcc rId="0" sId="9">
      <nc r="C2">
        <v>436</v>
      </nc>
    </rcc>
    <rcc rId="0" sId="9" dxf="1">
      <nc r="E2" t="inlineStr">
        <is>
          <t>Paediatric</t>
          <phoneticPr fontId="31" type="noConversion"/>
        </is>
      </nc>
      <ndxf>
        <font>
          <color indexed="8"/>
          <name val="Calibri"/>
          <scheme val="none"/>
        </font>
        <alignment horizontal="left" vertical="bottom" readingOrder="0"/>
      </ndxf>
    </rcc>
    <rfmt sheetId="9" s="1" sqref="F2" start="0" length="0">
      <dxf>
        <font>
          <sz val="10"/>
          <color indexed="8"/>
          <name val="Calibri"/>
          <scheme val="none"/>
        </font>
        <alignment vertical="bottom" readingOrder="0"/>
      </dxf>
    </rfmt>
    <rcc rId="0" sId="9" s="1" dxf="1">
      <nc r="G2" t="inlineStr">
        <is>
          <t>End_section</t>
        </is>
      </nc>
      <ndxf>
        <font>
          <sz val="10"/>
          <color indexed="8"/>
          <name val="Calibri"/>
          <scheme val="none"/>
        </font>
        <alignment vertical="bottom" readingOrder="0"/>
      </ndxf>
    </rcc>
    <rfmt sheetId="9" sqref="H2" start="0" length="0">
      <dxf>
        <font>
          <color indexed="8"/>
          <name val="Calibri"/>
          <scheme val="none"/>
        </font>
        <alignment vertical="bottom" readingOrder="0"/>
      </dxf>
    </rfmt>
    <rfmt sheetId="9" sqref="O2" start="0" length="0">
      <dxf>
        <alignment horizontal="center" readingOrder="0"/>
      </dxf>
    </rfmt>
    <rcc rId="0" sId="9" dxf="1">
      <nc r="P2" t="inlineStr">
        <is>
          <t>Y</t>
          <phoneticPr fontId="31" type="noConversion"/>
        </is>
      </nc>
      <ndxf>
        <alignment horizontal="center" readingOrder="0"/>
      </ndxf>
    </rcc>
  </rrc>
  <rrc rId="5938"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169</v>
      </nc>
      <ndxf>
        <alignment horizontal="center" wrapText="1" readingOrder="0"/>
      </ndxf>
    </rcc>
    <rcc rId="0" sId="9">
      <nc r="C2">
        <v>437</v>
      </nc>
    </rcc>
    <rcc rId="0" sId="9" dxf="1">
      <nc r="E2" t="inlineStr">
        <is>
          <t>Cardiovascular</t>
          <phoneticPr fontId="31" type="noConversion"/>
        </is>
      </nc>
      <ndxf>
        <font>
          <color indexed="8"/>
          <name val="Calibri"/>
          <scheme val="none"/>
        </font>
        <alignment horizontal="left" vertical="bottom" readingOrder="0"/>
      </ndxf>
    </rcc>
    <rfmt sheetId="9" s="1" sqref="F2" start="0" length="0">
      <dxf>
        <font>
          <sz val="10"/>
          <color indexed="8"/>
          <name val="Calibri"/>
          <scheme val="none"/>
        </font>
        <alignment vertical="bottom" readingOrder="0"/>
      </dxf>
    </rfmt>
    <rcc rId="0" sId="9" s="1" dxf="1">
      <nc r="G2" t="inlineStr">
        <is>
          <t>Start_section</t>
        </is>
      </nc>
      <ndxf>
        <font>
          <sz val="10"/>
          <color indexed="8"/>
          <name val="Calibri"/>
          <scheme val="none"/>
        </font>
        <alignment vertical="bottom" readingOrder="0"/>
      </ndxf>
    </rcc>
    <rfmt sheetId="9" sqref="H2" start="0" length="0">
      <dxf>
        <font>
          <color indexed="8"/>
          <name val="Calibri"/>
          <scheme val="none"/>
        </font>
        <alignment vertical="bottom" readingOrder="0"/>
      </dxf>
    </rfmt>
    <rfmt sheetId="9" sqref="O2" start="0" length="0">
      <dxf>
        <alignment horizontal="center" readingOrder="0"/>
      </dxf>
    </rfmt>
    <rcc rId="0" sId="9" dxf="1">
      <nc r="P2" t="inlineStr">
        <is>
          <t>Y</t>
          <phoneticPr fontId="31" type="noConversion"/>
        </is>
      </nc>
      <ndxf>
        <alignment horizontal="center" readingOrder="0"/>
      </ndxf>
    </rcc>
  </rrc>
  <rrc rId="5939"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170</v>
      </nc>
      <ndxf>
        <alignment horizontal="center" wrapText="1" readingOrder="0"/>
      </ndxf>
    </rcc>
    <rcc rId="0" sId="9">
      <nc r="B2" t="inlineStr">
        <is>
          <t>History of cardiovascular disease</t>
        </is>
      </nc>
    </rcc>
    <rcc rId="0" sId="9">
      <nc r="C2">
        <v>116</v>
      </nc>
    </rcc>
    <rcc rId="0" sId="9">
      <nc r="D2" t="inlineStr">
        <is>
          <t>History_of_Cardiovascular_Disease</t>
        </is>
      </nc>
    </rcc>
    <rcc rId="0" sId="9" dxf="1">
      <nc r="E2" t="inlineStr">
        <is>
          <t>History of cardiac or vascular disease</t>
        </is>
      </nc>
      <ndxf>
        <font>
          <color indexed="8"/>
          <name val="Calibri"/>
          <scheme val="none"/>
        </font>
        <alignment horizontal="left" vertical="bottom" readingOrder="0"/>
      </ndxf>
    </rcc>
    <rcc rId="0" sId="9" dxf="1">
      <nc r="F2" t="inlineStr">
        <is>
          <t>All</t>
        </is>
      </nc>
      <ndxf>
        <font>
          <color indexed="8"/>
          <name val="Calibri"/>
          <scheme val="none"/>
        </font>
        <alignment vertical="bottom" readingOrder="0"/>
      </ndxf>
    </rcc>
    <rcc rId="0" sId="9" dxf="1">
      <nc r="G2" t="inlineStr">
        <is>
          <t>OneOption</t>
        </is>
      </nc>
      <ndxf>
        <font>
          <color indexed="8"/>
          <name val="Calibri"/>
          <scheme val="none"/>
        </font>
        <alignment vertical="bottom" readingOrder="0"/>
      </ndxf>
    </rcc>
    <rcc rId="0" sId="9" dxf="1">
      <nc r="H2" t="inlineStr">
        <is>
          <t>Y_N_U_Clinician</t>
        </is>
      </nc>
      <ndxf>
        <font>
          <color indexed="8"/>
          <name val="Calibri"/>
          <scheme val="none"/>
        </font>
        <alignment vertical="bottom" readingOrder="0"/>
      </ndxf>
    </rcc>
    <rcc rId="0" sId="9">
      <nc r="N2">
        <v>130</v>
      </nc>
    </rcc>
    <rfmt sheetId="9" sqref="O2" start="0" length="0">
      <dxf>
        <alignment horizontal="center" readingOrder="0"/>
      </dxf>
    </rfmt>
    <rcc rId="0" sId="9" dxf="1">
      <nc r="P2" t="inlineStr">
        <is>
          <t>Y</t>
          <phoneticPr fontId="31" type="noConversion"/>
        </is>
      </nc>
      <ndxf>
        <alignment horizontal="center" readingOrder="0"/>
      </ndxf>
    </rcc>
  </rrc>
  <rrc rId="5940"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171</v>
      </nc>
      <ndxf>
        <alignment horizontal="center" wrapText="1" readingOrder="0"/>
      </ndxf>
    </rcc>
    <rcc rId="0" sId="9">
      <nc r="B2" t="inlineStr">
        <is>
          <t>Hypertension</t>
        </is>
      </nc>
    </rcc>
    <rcc rId="0" sId="9">
      <nc r="C2">
        <v>117</v>
      </nc>
    </rcc>
    <rcc rId="0" sId="9">
      <nc r="D2" t="inlineStr">
        <is>
          <t>Hypertension</t>
        </is>
      </nc>
    </rcc>
    <rcc rId="0" sId="9" dxf="1">
      <nc r="E2" t="inlineStr">
        <is>
          <t>Diagnosed hypertension</t>
        </is>
      </nc>
      <ndxf>
        <font>
          <color indexed="8"/>
          <name val="Calibri"/>
          <scheme val="none"/>
        </font>
        <alignment horizontal="left" vertical="bottom" readingOrder="0"/>
      </ndxf>
    </rcc>
    <rcc rId="0" sId="9" dxf="1">
      <nc r="F2" t="inlineStr">
        <is>
          <t>All</t>
        </is>
      </nc>
      <ndxf>
        <font>
          <color indexed="8"/>
          <name val="Calibri"/>
          <scheme val="none"/>
        </font>
        <alignment vertical="bottom" readingOrder="0"/>
      </ndxf>
    </rcc>
    <rcc rId="0" sId="9" dxf="1">
      <nc r="G2" t="inlineStr">
        <is>
          <t>OneOption</t>
        </is>
      </nc>
      <ndxf>
        <font>
          <color indexed="8"/>
          <name val="Calibri"/>
          <scheme val="none"/>
        </font>
        <alignment vertical="bottom" readingOrder="0"/>
      </ndxf>
    </rcc>
    <rcc rId="0" sId="9" dxf="1">
      <nc r="H2" t="inlineStr">
        <is>
          <t>Y_N_U_Clinician</t>
        </is>
      </nc>
      <ndxf>
        <font>
          <color indexed="8"/>
          <name val="Calibri"/>
          <scheme val="none"/>
        </font>
        <alignment vertical="bottom" readingOrder="0"/>
      </ndxf>
    </rcc>
    <rcc rId="0" sId="9">
      <nc r="N2">
        <v>131</v>
      </nc>
    </rcc>
    <rfmt sheetId="9" sqref="O2" start="0" length="0">
      <dxf>
        <alignment horizontal="center" readingOrder="0"/>
      </dxf>
    </rfmt>
    <rcc rId="0" sId="9" dxf="1">
      <nc r="P2" t="inlineStr">
        <is>
          <t>Y</t>
          <phoneticPr fontId="31" type="noConversion"/>
        </is>
      </nc>
      <ndxf>
        <alignment horizontal="center" readingOrder="0"/>
      </ndxf>
    </rcc>
  </rrc>
  <rrc rId="5941"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173</v>
      </nc>
      <ndxf>
        <alignment horizontal="center" wrapText="1" readingOrder="0"/>
      </ndxf>
    </rcc>
    <rcc rId="0" sId="9">
      <nc r="B2" t="inlineStr">
        <is>
          <t>IHD</t>
        </is>
      </nc>
    </rcc>
    <rcc rId="0" sId="9">
      <nc r="C2">
        <v>119</v>
      </nc>
    </rcc>
    <rcc rId="0" sId="9">
      <nc r="D2" t="inlineStr">
        <is>
          <t>Ischemic_heart_disease</t>
        </is>
      </nc>
    </rcc>
    <rcc rId="0" sId="9" dxf="1">
      <nc r="E2" t="inlineStr">
        <is>
          <t>Ischemic heart disease</t>
        </is>
      </nc>
      <ndxf>
        <font>
          <color indexed="8"/>
          <name val="Calibri"/>
          <scheme val="none"/>
        </font>
        <alignment horizontal="left" vertical="bottom" readingOrder="0"/>
      </ndxf>
    </rcc>
    <rcc rId="0" sId="9" dxf="1">
      <nc r="F2" t="inlineStr">
        <is>
          <t>All</t>
        </is>
      </nc>
      <ndxf>
        <font>
          <color indexed="8"/>
          <name val="Calibri"/>
          <scheme val="none"/>
        </font>
        <alignment vertical="bottom" readingOrder="0"/>
      </ndxf>
    </rcc>
    <rcc rId="0" sId="9" dxf="1">
      <nc r="G2" t="inlineStr">
        <is>
          <t>OneOption</t>
        </is>
      </nc>
      <ndxf>
        <font>
          <color indexed="8"/>
          <name val="Calibri"/>
          <scheme val="none"/>
        </font>
        <alignment vertical="bottom" readingOrder="0"/>
      </ndxf>
    </rcc>
    <rcc rId="0" sId="9" dxf="1">
      <nc r="H2" t="inlineStr">
        <is>
          <t>Y_N_U_Clinician</t>
        </is>
      </nc>
      <ndxf>
        <font>
          <color indexed="8"/>
          <name val="Calibri"/>
          <scheme val="none"/>
        </font>
        <alignment vertical="bottom" readingOrder="0"/>
      </ndxf>
    </rcc>
    <rcc rId="0" sId="9">
      <nc r="N2">
        <v>132</v>
      </nc>
    </rcc>
    <rfmt sheetId="9" sqref="O2" start="0" length="0">
      <dxf>
        <alignment horizontal="center" readingOrder="0"/>
      </dxf>
    </rfmt>
    <rcc rId="0" sId="9" dxf="1">
      <nc r="P2" t="inlineStr">
        <is>
          <t>Y</t>
          <phoneticPr fontId="31" type="noConversion"/>
        </is>
      </nc>
      <ndxf>
        <alignment horizontal="center" readingOrder="0"/>
      </ndxf>
    </rcc>
  </rrc>
  <rrc rId="5942"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175</v>
      </nc>
      <ndxf>
        <alignment horizontal="center" wrapText="1" readingOrder="0"/>
      </ndxf>
    </rcc>
    <rcc rId="0" sId="9">
      <nc r="B2" t="inlineStr">
        <is>
          <t>Angina</t>
        </is>
      </nc>
    </rcc>
    <rcc rId="0" sId="9">
      <nc r="C2">
        <v>120</v>
      </nc>
    </rcc>
    <rcc rId="0" sId="9">
      <nc r="D2" t="inlineStr">
        <is>
          <t>Angina</t>
        </is>
      </nc>
    </rcc>
    <rcc rId="0" sId="9" dxf="1">
      <nc r="E2" t="inlineStr">
        <is>
          <t>Stable angina pectoris</t>
        </is>
      </nc>
      <ndxf>
        <font>
          <color indexed="8"/>
          <name val="Calibri"/>
          <scheme val="none"/>
        </font>
        <alignment horizontal="left" vertical="bottom" readingOrder="0"/>
      </ndxf>
    </rcc>
    <rcc rId="0" sId="9">
      <nc r="F2" t="inlineStr">
        <is>
          <t>Ischemic_heart_disease=Yes</t>
          <phoneticPr fontId="31" type="noConversion"/>
        </is>
      </nc>
    </rcc>
    <rcc rId="0" sId="9" dxf="1">
      <nc r="G2" t="inlineStr">
        <is>
          <t>OneOption</t>
        </is>
      </nc>
      <ndxf>
        <font>
          <color indexed="8"/>
          <name val="Calibri"/>
          <scheme val="none"/>
        </font>
        <alignment vertical="bottom" readingOrder="0"/>
      </ndxf>
    </rcc>
    <rcc rId="0" sId="9" dxf="1">
      <nc r="H2" t="inlineStr">
        <is>
          <t>Y_N_U_Clinician</t>
        </is>
      </nc>
      <ndxf>
        <font>
          <color indexed="8"/>
          <name val="Calibri"/>
          <scheme val="none"/>
        </font>
        <alignment vertical="bottom" readingOrder="0"/>
      </ndxf>
    </rcc>
    <rcc rId="0" sId="9" dxf="1">
      <nc r="J2" t="inlineStr">
        <is>
          <t>Y</t>
        </is>
      </nc>
      <ndxf>
        <font>
          <color indexed="8"/>
          <name val="Calibri"/>
          <scheme val="none"/>
        </font>
        <alignment vertical="bottom" readingOrder="0"/>
      </ndxf>
    </rcc>
    <rcc rId="0" sId="9" dxf="1">
      <nc r="K2" t="inlineStr">
        <is>
          <t>Yes</t>
        </is>
      </nc>
      <ndxf>
        <font>
          <color indexed="8"/>
          <name val="Calibri"/>
          <scheme val="none"/>
        </font>
        <alignment vertical="bottom" readingOrder="0"/>
      </ndxf>
    </rcc>
    <rfmt sheetId="9" sqref="L2" start="0" length="0">
      <dxf>
        <font>
          <color indexed="8"/>
          <name val="Calibri"/>
          <scheme val="none"/>
        </font>
        <alignment vertical="bottom" readingOrder="0"/>
      </dxf>
    </rfmt>
    <rfmt sheetId="9" sqref="M2" start="0" length="0">
      <dxf>
        <font>
          <color indexed="8"/>
          <name val="Calibri"/>
          <scheme val="none"/>
        </font>
        <alignment vertical="bottom" readingOrder="0"/>
      </dxf>
    </rfmt>
    <rcc rId="0" sId="9">
      <nc r="N2">
        <v>133</v>
      </nc>
    </rcc>
    <rfmt sheetId="9" sqref="O2" start="0" length="0">
      <dxf>
        <font>
          <color indexed="8"/>
          <name val="Calibri"/>
          <scheme val="none"/>
        </font>
        <alignment horizontal="center" vertical="bottom" readingOrder="0"/>
      </dxf>
    </rfmt>
    <rcc rId="0" sId="9" dxf="1">
      <nc r="P2" t="inlineStr">
        <is>
          <t>Y</t>
          <phoneticPr fontId="31" type="noConversion"/>
        </is>
      </nc>
      <ndxf>
        <alignment horizontal="center" readingOrder="0"/>
      </ndxf>
    </rcc>
  </rrc>
  <rrc rId="5943"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177</v>
      </nc>
      <ndxf>
        <alignment horizontal="center" wrapText="1" readingOrder="0"/>
      </ndxf>
    </rcc>
    <rcc rId="0" sId="9">
      <nc r="B2" t="inlineStr">
        <is>
          <t>Angina class</t>
        </is>
      </nc>
    </rcc>
    <rcc rId="0" sId="9">
      <nc r="C2">
        <v>122</v>
      </nc>
    </rcc>
    <rcc rId="0" sId="9">
      <nc r="D2" t="inlineStr">
        <is>
          <t>Angina_Class</t>
        </is>
      </nc>
    </rcc>
    <rcc rId="0" sId="9" dxf="1">
      <nc r="E2" t="inlineStr">
        <is>
          <t>Angina class</t>
        </is>
      </nc>
      <ndxf>
        <font>
          <color indexed="8"/>
          <name val="Calibri"/>
          <scheme val="none"/>
        </font>
        <alignment horizontal="left" vertical="bottom" readingOrder="0"/>
      </ndxf>
    </rcc>
    <rcc rId="0" sId="9">
      <nc r="F2" t="inlineStr">
        <is>
          <t>Angina=Yes</t>
        </is>
      </nc>
    </rcc>
    <rcc rId="0" sId="9" dxf="1">
      <nc r="G2" t="inlineStr">
        <is>
          <t>OneOption</t>
        </is>
      </nc>
      <ndxf>
        <font>
          <color indexed="8"/>
          <name val="Calibri"/>
          <scheme val="none"/>
        </font>
        <alignment vertical="bottom" readingOrder="0"/>
      </ndxf>
    </rcc>
    <rcc rId="0" sId="9" dxf="1">
      <nc r="H2" t="inlineStr">
        <is>
          <t>Angina_severity</t>
        </is>
      </nc>
      <ndxf>
        <font>
          <color indexed="8"/>
          <name val="Calibri"/>
          <scheme val="none"/>
        </font>
        <alignment vertical="bottom" readingOrder="0"/>
      </ndxf>
    </rcc>
    <rcc rId="0" sId="9">
      <nc r="N2">
        <v>134</v>
      </nc>
    </rcc>
    <rfmt sheetId="9" sqref="O2" start="0" length="0">
      <dxf>
        <font>
          <color indexed="8"/>
          <name val="Calibri"/>
          <scheme val="none"/>
        </font>
        <alignment horizontal="center" vertical="bottom" readingOrder="0"/>
      </dxf>
    </rfmt>
    <rcc rId="0" sId="9" dxf="1">
      <nc r="P2" t="inlineStr">
        <is>
          <t>Y</t>
          <phoneticPr fontId="31" type="noConversion"/>
        </is>
      </nc>
      <ndxf>
        <alignment horizontal="center" readingOrder="0"/>
      </ndxf>
    </rcc>
  </rrc>
  <rrc rId="5944"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179</v>
      </nc>
      <ndxf>
        <alignment horizontal="center" wrapText="1" readingOrder="0"/>
      </ndxf>
    </rcc>
    <rcc rId="0" sId="9">
      <nc r="B2" t="inlineStr">
        <is>
          <t>ACS</t>
        </is>
      </nc>
    </rcc>
    <rcc rId="0" sId="9">
      <nc r="C2">
        <v>124</v>
      </nc>
    </rcc>
    <rcc rId="0" sId="9" dxf="1">
      <nc r="D2" t="inlineStr">
        <is>
          <t>ACS</t>
        </is>
      </nc>
      <ndxf>
        <font>
          <color indexed="8"/>
          <name val="Calibri"/>
          <scheme val="none"/>
        </font>
        <alignment vertical="bottom" readingOrder="0"/>
      </ndxf>
    </rcc>
    <rcc rId="0" sId="9" dxf="1">
      <nc r="E2" t="inlineStr">
        <is>
          <t>MI or Acute Coronary Syndrome (ever)</t>
        </is>
      </nc>
      <ndxf>
        <font>
          <color indexed="8"/>
          <name val="Calibri"/>
          <scheme val="none"/>
        </font>
        <alignment horizontal="left" vertical="bottom" readingOrder="0"/>
      </ndxf>
    </rcc>
    <rcc rId="0" sId="9">
      <nc r="F2" t="inlineStr">
        <is>
          <t>Ischemic_heart_disease=Yes</t>
          <phoneticPr fontId="31" type="noConversion"/>
        </is>
      </nc>
    </rcc>
    <rcc rId="0" sId="9" dxf="1">
      <nc r="G2" t="inlineStr">
        <is>
          <t>OneOption</t>
        </is>
      </nc>
      <ndxf>
        <font>
          <color indexed="8"/>
          <name val="Calibri"/>
          <scheme val="none"/>
        </font>
        <alignment vertical="bottom" readingOrder="0"/>
      </ndxf>
    </rcc>
    <rcc rId="0" sId="9" dxf="1">
      <nc r="H2" t="inlineStr">
        <is>
          <t>Y_N_U_Clinician</t>
        </is>
      </nc>
      <ndxf>
        <font>
          <color indexed="8"/>
          <name val="Calibri"/>
          <scheme val="none"/>
        </font>
        <alignment vertical="bottom" readingOrder="0"/>
      </ndxf>
    </rcc>
    <rcc rId="0" sId="9" dxf="1">
      <nc r="J2" t="inlineStr">
        <is>
          <t>Y</t>
        </is>
      </nc>
      <ndxf>
        <font>
          <color indexed="8"/>
          <name val="Calibri"/>
          <scheme val="none"/>
        </font>
        <alignment vertical="bottom" readingOrder="0"/>
      </ndxf>
    </rcc>
    <rcc rId="0" sId="9" dxf="1">
      <nc r="K2" t="inlineStr">
        <is>
          <t>Yes</t>
        </is>
      </nc>
      <ndxf>
        <font>
          <color indexed="8"/>
          <name val="Calibri"/>
          <scheme val="none"/>
        </font>
        <alignment vertical="bottom" readingOrder="0"/>
      </ndxf>
    </rcc>
    <rfmt sheetId="9" sqref="L2" start="0" length="0">
      <dxf>
        <font>
          <color indexed="8"/>
          <name val="Calibri"/>
          <scheme val="none"/>
        </font>
        <alignment vertical="bottom" readingOrder="0"/>
      </dxf>
    </rfmt>
    <rfmt sheetId="9" sqref="M2" start="0" length="0">
      <dxf>
        <font>
          <color indexed="8"/>
          <name val="Calibri"/>
          <scheme val="none"/>
        </font>
        <alignment vertical="bottom" readingOrder="0"/>
      </dxf>
    </rfmt>
    <rcc rId="0" sId="9">
      <nc r="N2">
        <v>136</v>
      </nc>
    </rcc>
    <rfmt sheetId="9" sqref="O2" start="0" length="0">
      <dxf>
        <font>
          <color indexed="8"/>
          <name val="Calibri"/>
          <scheme val="none"/>
        </font>
        <alignment horizontal="center" vertical="bottom" readingOrder="0"/>
      </dxf>
    </rfmt>
    <rcc rId="0" sId="9" dxf="1">
      <nc r="P2" t="inlineStr">
        <is>
          <t>Y</t>
          <phoneticPr fontId="31" type="noConversion"/>
        </is>
      </nc>
      <ndxf>
        <alignment horizontal="center" readingOrder="0"/>
      </ndxf>
    </rcc>
  </rrc>
  <rrc rId="5945"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180</v>
      </nc>
      <ndxf>
        <alignment horizontal="center" wrapText="1" readingOrder="0"/>
      </ndxf>
    </rcc>
    <rcc rId="0" sId="9">
      <nc r="B2" t="inlineStr">
        <is>
          <t>ACS details</t>
        </is>
      </nc>
    </rcc>
    <rcc rId="0" sId="9">
      <nc r="C2">
        <v>130</v>
      </nc>
    </rcc>
    <rcc rId="0" sId="9" dxf="1">
      <nc r="D2" t="inlineStr">
        <is>
          <t>ACS_details</t>
        </is>
      </nc>
      <ndxf>
        <font>
          <color indexed="8"/>
          <name val="Calibri"/>
          <scheme val="none"/>
        </font>
        <alignment vertical="bottom" readingOrder="0"/>
      </ndxf>
    </rcc>
    <rcc rId="0" sId="9" dxf="1">
      <nc r="E2" t="inlineStr">
        <is>
          <t>Type of acute coronary syndrome (ACS)</t>
          <phoneticPr fontId="31" type="noConversion"/>
        </is>
      </nc>
      <ndxf>
        <font>
          <color indexed="8"/>
          <name val="Calibri"/>
          <scheme val="none"/>
        </font>
        <alignment horizontal="left" vertical="bottom" readingOrder="0"/>
      </ndxf>
    </rcc>
    <rcc rId="0" sId="9" dxf="1">
      <nc r="F2" t="inlineStr">
        <is>
          <t>ACS = Yes</t>
        </is>
      </nc>
      <ndxf>
        <font>
          <color indexed="8"/>
          <name val="Calibri"/>
          <scheme val="none"/>
        </font>
        <alignment vertical="bottom" readingOrder="0"/>
      </ndxf>
    </rcc>
    <rcc rId="0" sId="9" dxf="1">
      <nc r="G2" t="inlineStr">
        <is>
          <t>OneOption</t>
        </is>
      </nc>
      <ndxf>
        <font>
          <color indexed="8"/>
          <name val="Calibri"/>
          <scheme val="none"/>
        </font>
        <alignment vertical="bottom" readingOrder="0"/>
      </ndxf>
    </rcc>
    <rcc rId="0" sId="9" dxf="1">
      <nc r="H2" t="inlineStr">
        <is>
          <t>ACS_Type</t>
        </is>
      </nc>
      <ndxf>
        <font>
          <sz val="12"/>
          <color indexed="8"/>
          <name val="Calibri"/>
          <scheme val="none"/>
        </font>
        <alignment vertical="bottom" readingOrder="0"/>
      </ndxf>
    </rcc>
    <rfmt sheetId="9" sqref="J2" start="0" length="0">
      <dxf>
        <font>
          <color indexed="8"/>
          <name val="Calibri"/>
          <scheme val="none"/>
        </font>
        <alignment vertical="bottom" readingOrder="0"/>
      </dxf>
    </rfmt>
    <rfmt sheetId="9" sqref="K2" start="0" length="0">
      <dxf>
        <font>
          <color indexed="8"/>
          <name val="Calibri"/>
          <scheme val="none"/>
        </font>
        <alignment vertical="bottom" readingOrder="0"/>
      </dxf>
    </rfmt>
    <rfmt sheetId="9" sqref="L2" start="0" length="0">
      <dxf>
        <font>
          <color indexed="8"/>
          <name val="Calibri"/>
          <scheme val="none"/>
        </font>
        <alignment vertical="bottom" readingOrder="0"/>
      </dxf>
    </rfmt>
    <rfmt sheetId="9" sqref="M2" start="0" length="0">
      <dxf>
        <font>
          <color indexed="8"/>
          <name val="Calibri"/>
          <scheme val="none"/>
        </font>
        <alignment vertical="bottom" readingOrder="0"/>
      </dxf>
    </rfmt>
    <rcc rId="0" sId="9">
      <nc r="N2">
        <v>137</v>
      </nc>
    </rcc>
    <rfmt sheetId="9" sqref="O2" start="0" length="0">
      <dxf>
        <font>
          <color indexed="8"/>
          <name val="Calibri"/>
          <scheme val="none"/>
        </font>
        <alignment horizontal="center" vertical="bottom" readingOrder="0"/>
      </dxf>
    </rfmt>
    <rcc rId="0" sId="9" dxf="1">
      <nc r="P2" t="inlineStr">
        <is>
          <t>Y</t>
          <phoneticPr fontId="31" type="noConversion"/>
        </is>
      </nc>
      <ndxf>
        <alignment horizontal="center" readingOrder="0"/>
      </ndxf>
    </rcc>
  </rrc>
  <rrc rId="5946"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181</v>
      </nc>
      <ndxf>
        <alignment horizontal="center" wrapText="1" readingOrder="0"/>
      </ndxf>
    </rcc>
    <rcc rId="0" sId="9">
      <nc r="B2" t="inlineStr">
        <is>
          <t>Number of previous MI</t>
        </is>
      </nc>
    </rcc>
    <rcc rId="0" sId="9">
      <nc r="C2">
        <v>125</v>
      </nc>
    </rcc>
    <rcc rId="0" sId="9">
      <nc r="D2" t="inlineStr">
        <is>
          <t>Myocardial_infarction_number</t>
        </is>
      </nc>
    </rcc>
    <rcc rId="0" sId="9" dxf="1">
      <nc r="E2" t="inlineStr">
        <is>
          <t>Number of myocardial infarctions</t>
        </is>
      </nc>
      <ndxf>
        <font>
          <color indexed="8"/>
          <name val="Calibri"/>
          <scheme val="none"/>
        </font>
        <alignment horizontal="left" vertical="bottom" readingOrder="0"/>
      </ndxf>
    </rcc>
    <rcc rId="0" sId="9" dxf="1">
      <nc r="F2" t="inlineStr">
        <is>
          <t>ACS=Yes</t>
          <phoneticPr fontId="31" type="noConversion"/>
        </is>
      </nc>
      <ndxf>
        <font>
          <color indexed="8"/>
          <name val="Calibri"/>
          <scheme val="none"/>
        </font>
        <alignment vertical="bottom" readingOrder="0"/>
      </ndxf>
    </rcc>
    <rcc rId="0" sId="9" dxf="1">
      <nc r="G2" t="inlineStr">
        <is>
          <t>Number</t>
        </is>
      </nc>
      <ndxf>
        <font>
          <color indexed="8"/>
          <name val="Calibri"/>
          <scheme val="none"/>
        </font>
        <alignment vertical="bottom" readingOrder="0"/>
      </ndxf>
    </rcc>
    <rcc rId="0" sId="9">
      <nc r="N2">
        <v>138</v>
      </nc>
    </rcc>
    <rfmt sheetId="9" sqref="O2" start="0" length="0">
      <dxf>
        <alignment horizontal="center" readingOrder="0"/>
      </dxf>
    </rfmt>
    <rcc rId="0" sId="9" dxf="1">
      <nc r="P2" t="inlineStr">
        <is>
          <t>Y</t>
          <phoneticPr fontId="31" type="noConversion"/>
        </is>
      </nc>
      <ndxf>
        <alignment horizontal="center" readingOrder="0"/>
      </ndxf>
    </rcc>
  </rrc>
  <rrc rId="5947"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183</v>
      </nc>
      <ndxf>
        <alignment horizontal="center" wrapText="1" readingOrder="0"/>
      </ndxf>
    </rcc>
    <rcc rId="0" sId="9">
      <nc r="B2" t="inlineStr">
        <is>
          <t>Acute coronary syndome (date)</t>
        </is>
      </nc>
    </rcc>
    <rcc rId="0" sId="9">
      <nc r="C2">
        <v>127</v>
      </nc>
    </rcc>
    <rcc rId="0" sId="9" dxf="1">
      <nc r="D2" t="inlineStr">
        <is>
          <t>ACS_date</t>
        </is>
      </nc>
      <ndxf>
        <font>
          <color indexed="8"/>
          <name val="Calibri"/>
          <scheme val="none"/>
        </font>
        <alignment vertical="bottom" readingOrder="0"/>
      </ndxf>
    </rcc>
    <rcc rId="0" sId="9" dxf="1">
      <nc r="E2" t="inlineStr">
        <is>
          <t>Date of acute coronary syndrome / MI</t>
          <phoneticPr fontId="31" type="noConversion"/>
        </is>
      </nc>
      <ndxf>
        <font>
          <color indexed="8"/>
          <name val="Calibri"/>
          <scheme val="none"/>
        </font>
        <alignment horizontal="left" vertical="bottom" readingOrder="0"/>
      </ndxf>
    </rcc>
    <rcc rId="0" sId="9" dxf="1">
      <nc r="F2" t="inlineStr">
        <is>
          <t>ACS = Yes</t>
        </is>
      </nc>
      <ndxf>
        <font>
          <color indexed="8"/>
          <name val="Calibri"/>
          <scheme val="none"/>
        </font>
        <alignment vertical="bottom" readingOrder="0"/>
      </ndxf>
    </rcc>
    <rcc rId="0" sId="9" dxf="1">
      <nc r="G2" t="inlineStr">
        <is>
          <t>Date</t>
        </is>
      </nc>
      <ndxf>
        <font>
          <color indexed="8"/>
          <name val="Calibri"/>
          <scheme val="none"/>
        </font>
        <alignment vertical="bottom" readingOrder="0"/>
      </ndxf>
    </rcc>
    <rcc rId="0" sId="9">
      <nc r="M2" t="inlineStr">
        <is>
          <t>Past</t>
        </is>
      </nc>
    </rcc>
    <rcc rId="0" sId="9">
      <nc r="N2">
        <v>139</v>
      </nc>
    </rcc>
    <rfmt sheetId="9" sqref="O2" start="0" length="0">
      <dxf>
        <font>
          <color indexed="8"/>
          <name val="Calibri"/>
          <scheme val="none"/>
        </font>
        <alignment horizontal="center" vertical="bottom" readingOrder="0"/>
      </dxf>
    </rfmt>
    <rcc rId="0" sId="9" dxf="1">
      <nc r="P2" t="inlineStr">
        <is>
          <t>Y</t>
          <phoneticPr fontId="31" type="noConversion"/>
        </is>
      </nc>
      <ndxf>
        <alignment horizontal="center" readingOrder="0"/>
      </ndxf>
    </rcc>
  </rrc>
  <rrc rId="5948"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186</v>
      </nc>
      <ndxf>
        <alignment horizontal="center" wrapText="1" readingOrder="0"/>
      </ndxf>
    </rcc>
    <rcc rId="0" sId="9">
      <nc r="B2" t="inlineStr">
        <is>
          <t>Previous PCI</t>
        </is>
      </nc>
    </rcc>
    <rcc rId="0" sId="9">
      <nc r="C2">
        <v>142</v>
      </nc>
    </rcc>
    <rcc rId="0" sId="9" dxf="1">
      <nc r="D2" t="inlineStr">
        <is>
          <t>Previous_PCI</t>
        </is>
      </nc>
      <ndxf>
        <font>
          <color indexed="8"/>
          <name val="Calibri"/>
          <scheme val="none"/>
        </font>
        <alignment vertical="bottom" readingOrder="0"/>
      </ndxf>
    </rcc>
    <rcc rId="0" sId="9" dxf="1">
      <nc r="E2" t="inlineStr">
        <is>
          <t>Percutaneous coronary intervention  (PCI) (past)</t>
        </is>
      </nc>
      <ndxf>
        <font>
          <color indexed="8"/>
          <name val="Calibri"/>
          <scheme val="none"/>
        </font>
        <alignment horizontal="left" vertical="bottom" readingOrder="0"/>
      </ndxf>
    </rcc>
    <rcc rId="0" sId="9">
      <nc r="F2" t="inlineStr">
        <is>
          <t>Ischemic_heart_disease=Yes</t>
          <phoneticPr fontId="31" type="noConversion"/>
        </is>
      </nc>
    </rcc>
    <rcc rId="0" sId="9" dxf="1">
      <nc r="G2" t="inlineStr">
        <is>
          <t>OneOption</t>
        </is>
      </nc>
      <ndxf>
        <font>
          <color indexed="8"/>
          <name val="Calibri"/>
          <scheme val="none"/>
        </font>
        <alignment vertical="bottom" readingOrder="0"/>
      </ndxf>
    </rcc>
    <rcc rId="0" sId="9" dxf="1">
      <nc r="H2" t="inlineStr">
        <is>
          <t>Y_N_U_Clinician</t>
        </is>
      </nc>
      <ndxf>
        <font>
          <color indexed="8"/>
          <name val="Calibri"/>
          <scheme val="none"/>
        </font>
        <alignment vertical="bottom" readingOrder="0"/>
      </ndxf>
    </rcc>
    <rcc rId="0" sId="9">
      <nc r="N2">
        <v>141</v>
      </nc>
    </rcc>
    <rfmt sheetId="9" sqref="O2" start="0" length="0">
      <dxf>
        <alignment horizontal="center" readingOrder="0"/>
      </dxf>
    </rfmt>
    <rcc rId="0" sId="9" dxf="1">
      <nc r="P2" t="inlineStr">
        <is>
          <t>Y</t>
          <phoneticPr fontId="31" type="noConversion"/>
        </is>
      </nc>
      <ndxf>
        <alignment horizontal="center" readingOrder="0"/>
      </ndxf>
    </rcc>
  </rrc>
  <rrc rId="5949"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187</v>
      </nc>
      <ndxf>
        <alignment horizontal="center" wrapText="1" readingOrder="0"/>
      </ndxf>
    </rcc>
    <rcc rId="0" sId="9">
      <nc r="B2" t="inlineStr">
        <is>
          <t>PCI stent</t>
        </is>
      </nc>
    </rcc>
    <rcc rId="0" sId="9">
      <nc r="C2">
        <v>143</v>
      </nc>
    </rcc>
    <rcc rId="0" sId="9">
      <nc r="D2" t="inlineStr">
        <is>
          <t>PCI_with_stent</t>
        </is>
      </nc>
    </rcc>
    <rcc rId="0" sId="9" dxf="1">
      <nc r="E2" t="inlineStr">
        <is>
          <t>PCI with stent</t>
          <phoneticPr fontId="31" type="noConversion"/>
        </is>
      </nc>
      <ndxf>
        <font>
          <color indexed="8"/>
          <name val="Calibri"/>
          <scheme val="none"/>
        </font>
        <alignment horizontal="left" vertical="bottom" readingOrder="0"/>
      </ndxf>
    </rcc>
    <rcc rId="0" sId="9">
      <nc r="F2" t="inlineStr">
        <is>
          <t>Previous_PCI = Yes</t>
        </is>
      </nc>
    </rcc>
    <rcc rId="0" sId="9" dxf="1">
      <nc r="G2" t="inlineStr">
        <is>
          <t>OneOption</t>
        </is>
      </nc>
      <ndxf>
        <font>
          <color indexed="8"/>
          <name val="Calibri"/>
          <scheme val="none"/>
        </font>
        <alignment vertical="bottom" readingOrder="0"/>
      </ndxf>
    </rcc>
    <rcc rId="0" sId="9" dxf="1">
      <nc r="H2" t="inlineStr">
        <is>
          <t>Y_N_U_Clinician</t>
        </is>
      </nc>
      <ndxf>
        <font>
          <color indexed="8"/>
          <name val="Calibri"/>
          <scheme val="none"/>
        </font>
        <alignment vertical="bottom" readingOrder="0"/>
      </ndxf>
    </rcc>
    <rcc rId="0" sId="9">
      <nc r="N2">
        <v>142</v>
      </nc>
    </rcc>
    <rfmt sheetId="9" sqref="O2" start="0" length="0">
      <dxf>
        <alignment horizontal="center" readingOrder="0"/>
      </dxf>
    </rfmt>
    <rcc rId="0" sId="9" dxf="1">
      <nc r="P2" t="inlineStr">
        <is>
          <t>Y</t>
          <phoneticPr fontId="31" type="noConversion"/>
        </is>
      </nc>
      <ndxf>
        <alignment horizontal="center" readingOrder="0"/>
      </ndxf>
    </rcc>
  </rrc>
  <rrc rId="5950"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188</v>
      </nc>
      <ndxf>
        <alignment horizontal="center" wrapText="1" readingOrder="0"/>
      </ndxf>
    </rcc>
    <rcc rId="0" sId="9">
      <nc r="B2" t="inlineStr">
        <is>
          <t>PCI date</t>
        </is>
      </nc>
    </rcc>
    <rcc rId="0" sId="9">
      <nc r="C2">
        <v>144</v>
      </nc>
    </rcc>
    <rcc rId="0" sId="9">
      <nc r="D2" t="inlineStr">
        <is>
          <t>PCI_date</t>
        </is>
      </nc>
    </rcc>
    <rcc rId="0" sId="9" dxf="1">
      <nc r="E2" t="inlineStr">
        <is>
          <t>PCI date</t>
        </is>
      </nc>
      <ndxf>
        <font>
          <color indexed="8"/>
          <name val="Calibri"/>
          <scheme val="none"/>
        </font>
        <alignment horizontal="left" vertical="bottom" readingOrder="0"/>
      </ndxf>
    </rcc>
    <rcc rId="0" sId="9">
      <nc r="F2" t="inlineStr">
        <is>
          <t>Previous_PCI = Yes</t>
        </is>
      </nc>
    </rcc>
    <rcc rId="0" sId="9" dxf="1">
      <nc r="G2" t="inlineStr">
        <is>
          <t>Date</t>
        </is>
      </nc>
      <ndxf>
        <font>
          <color indexed="8"/>
          <name val="Calibri"/>
          <scheme val="none"/>
        </font>
        <alignment vertical="bottom" readingOrder="0"/>
      </ndxf>
    </rcc>
    <rcc rId="0" sId="9">
      <nc r="M2" t="inlineStr">
        <is>
          <t>Past</t>
        </is>
      </nc>
    </rcc>
    <rcc rId="0" sId="9">
      <nc r="N2">
        <v>143</v>
      </nc>
    </rcc>
    <rfmt sheetId="9" sqref="O2" start="0" length="0">
      <dxf>
        <alignment horizontal="center" readingOrder="0"/>
      </dxf>
    </rfmt>
    <rcc rId="0" sId="9" dxf="1">
      <nc r="P2" t="inlineStr">
        <is>
          <t>Y</t>
          <phoneticPr fontId="31" type="noConversion"/>
        </is>
      </nc>
      <ndxf>
        <alignment horizontal="center" readingOrder="0"/>
      </ndxf>
    </rcc>
  </rrc>
  <rrc rId="5951"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189</v>
      </nc>
      <ndxf>
        <alignment horizontal="center" wrapText="1" readingOrder="0"/>
      </ndxf>
    </rcc>
    <rcc rId="0" sId="9">
      <nc r="B2" t="inlineStr">
        <is>
          <t>Drug eluting stent</t>
        </is>
      </nc>
    </rcc>
    <rcc rId="0" sId="9">
      <nc r="C2">
        <v>145</v>
      </nc>
    </rcc>
    <rcc rId="0" sId="9">
      <nc r="D2" t="inlineStr">
        <is>
          <t>Drug_eluting_stent</t>
        </is>
      </nc>
    </rcc>
    <rcc rId="0" sId="9" dxf="1">
      <nc r="E2" t="inlineStr">
        <is>
          <t>Drug eluting stent</t>
        </is>
      </nc>
      <ndxf>
        <font>
          <color indexed="8"/>
          <name val="Calibri"/>
          <scheme val="none"/>
        </font>
        <alignment horizontal="left" vertical="bottom" readingOrder="0"/>
      </ndxf>
    </rcc>
    <rcc rId="0" sId="9" dxf="1">
      <nc r="F2" t="inlineStr">
        <is>
          <t>PCI_with_stent=Yes</t>
        </is>
      </nc>
      <ndxf>
        <font>
          <color indexed="8"/>
          <name val="Calibri"/>
          <scheme val="none"/>
        </font>
        <alignment vertical="bottom" readingOrder="0"/>
      </ndxf>
    </rcc>
    <rcc rId="0" sId="9" dxf="1">
      <nc r="G2" t="inlineStr">
        <is>
          <t>OneOption</t>
        </is>
      </nc>
      <ndxf>
        <font>
          <color indexed="8"/>
          <name val="Calibri"/>
          <scheme val="none"/>
        </font>
        <alignment vertical="bottom" readingOrder="0"/>
      </ndxf>
    </rcc>
    <rcc rId="0" sId="9" dxf="1">
      <nc r="H2" t="inlineStr">
        <is>
          <t>Y_N_U_Clinician</t>
        </is>
      </nc>
      <ndxf>
        <font>
          <color indexed="8"/>
          <name val="Calibri"/>
          <scheme val="none"/>
        </font>
        <alignment vertical="bottom" readingOrder="0"/>
      </ndxf>
    </rcc>
    <rcc rId="0" sId="9" dxf="1">
      <nc r="J2" t="inlineStr">
        <is>
          <t>Y</t>
        </is>
      </nc>
      <ndxf>
        <font>
          <color indexed="8"/>
          <name val="Calibri"/>
          <scheme val="none"/>
        </font>
        <alignment vertical="bottom" readingOrder="0"/>
      </ndxf>
    </rcc>
    <rcc rId="0" sId="9" dxf="1">
      <nc r="K2" t="inlineStr">
        <is>
          <t>Yes</t>
        </is>
      </nc>
      <ndxf>
        <font>
          <color indexed="8"/>
          <name val="Calibri"/>
          <scheme val="none"/>
        </font>
        <alignment vertical="bottom" readingOrder="0"/>
      </ndxf>
    </rcc>
    <rfmt sheetId="9" sqref="L2" start="0" length="0">
      <dxf>
        <font>
          <color indexed="8"/>
          <name val="Calibri"/>
          <scheme val="none"/>
        </font>
        <alignment vertical="bottom" readingOrder="0"/>
      </dxf>
    </rfmt>
    <rfmt sheetId="9" sqref="M2" start="0" length="0">
      <dxf>
        <font>
          <color indexed="8"/>
          <name val="Calibri"/>
          <scheme val="none"/>
        </font>
        <alignment vertical="bottom" readingOrder="0"/>
      </dxf>
    </rfmt>
    <rcc rId="0" sId="9">
      <nc r="N2">
        <v>144</v>
      </nc>
    </rcc>
    <rfmt sheetId="9" sqref="O2" start="0" length="0">
      <dxf>
        <font>
          <color indexed="8"/>
          <name val="Calibri"/>
          <scheme val="none"/>
        </font>
        <alignment horizontal="center" vertical="bottom" readingOrder="0"/>
      </dxf>
    </rfmt>
    <rcc rId="0" sId="9" dxf="1">
      <nc r="P2" t="inlineStr">
        <is>
          <t>Y</t>
          <phoneticPr fontId="31" type="noConversion"/>
        </is>
      </nc>
      <ndxf>
        <alignment horizontal="center" readingOrder="0"/>
      </ndxf>
    </rcc>
  </rrc>
  <rrc rId="5952"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190</v>
      </nc>
      <ndxf>
        <alignment horizontal="center" wrapText="1" readingOrder="0"/>
      </ndxf>
    </rcc>
    <rcc rId="0" sId="9">
      <nc r="B2" t="inlineStr">
        <is>
          <t>Heart failure</t>
        </is>
      </nc>
    </rcc>
    <rcc rId="0" sId="9">
      <nc r="C2">
        <v>131</v>
      </nc>
    </rcc>
    <rcc rId="0" sId="9">
      <nc r="D2" t="inlineStr">
        <is>
          <t>Heart_failure</t>
        </is>
      </nc>
    </rcc>
    <rcc rId="0" sId="9" dxf="1">
      <nc r="E2" t="inlineStr">
        <is>
          <t>Heart failure</t>
        </is>
      </nc>
      <ndxf>
        <font>
          <color indexed="8"/>
          <name val="Calibri"/>
          <scheme val="none"/>
        </font>
        <alignment horizontal="left" vertical="bottom" readingOrder="0"/>
      </ndxf>
    </rcc>
    <rcc rId="0" sId="9" dxf="1">
      <nc r="F2" t="inlineStr">
        <is>
          <t>All</t>
        </is>
      </nc>
      <ndxf>
        <font>
          <color indexed="8"/>
          <name val="Calibri"/>
          <scheme val="none"/>
        </font>
        <alignment vertical="bottom" readingOrder="0"/>
      </ndxf>
    </rcc>
    <rcc rId="0" sId="9" dxf="1">
      <nc r="G2" t="inlineStr">
        <is>
          <t>OneOption</t>
        </is>
      </nc>
      <ndxf>
        <font>
          <color indexed="8"/>
          <name val="Calibri"/>
          <scheme val="none"/>
        </font>
        <alignment vertical="bottom" readingOrder="0"/>
      </ndxf>
    </rcc>
    <rcc rId="0" sId="9" dxf="1">
      <nc r="H2" t="inlineStr">
        <is>
          <t>Y_N_U_Clinician</t>
        </is>
      </nc>
      <ndxf>
        <font>
          <color indexed="8"/>
          <name val="Calibri"/>
          <scheme val="none"/>
        </font>
        <alignment vertical="bottom" readingOrder="0"/>
      </ndxf>
    </rcc>
    <rcc rId="0" sId="9" dxf="1">
      <nc r="J2" t="inlineStr">
        <is>
          <t>Y</t>
        </is>
      </nc>
      <ndxf>
        <font>
          <color indexed="8"/>
          <name val="Calibri"/>
          <scheme val="none"/>
        </font>
        <alignment vertical="bottom" readingOrder="0"/>
      </ndxf>
    </rcc>
    <rcc rId="0" sId="9" dxf="1">
      <nc r="K2" t="inlineStr">
        <is>
          <t>Yes</t>
        </is>
      </nc>
      <ndxf>
        <font>
          <color indexed="8"/>
          <name val="Calibri"/>
          <scheme val="none"/>
        </font>
        <alignment vertical="bottom" readingOrder="0"/>
      </ndxf>
    </rcc>
    <rfmt sheetId="9" sqref="L2" start="0" length="0">
      <dxf>
        <font>
          <color indexed="8"/>
          <name val="Calibri"/>
          <scheme val="none"/>
        </font>
        <alignment vertical="bottom" readingOrder="0"/>
      </dxf>
    </rfmt>
    <rfmt sheetId="9" sqref="M2" start="0" length="0">
      <dxf>
        <font>
          <color indexed="8"/>
          <name val="Calibri"/>
          <scheme val="none"/>
        </font>
        <alignment vertical="bottom" readingOrder="0"/>
      </dxf>
    </rfmt>
    <rcc rId="0" sId="9">
      <nc r="N2">
        <v>145</v>
      </nc>
    </rcc>
    <rfmt sheetId="9" sqref="O2" start="0" length="0">
      <dxf>
        <font>
          <color indexed="8"/>
          <name val="Calibri"/>
          <scheme val="none"/>
        </font>
        <alignment horizontal="center" vertical="bottom" readingOrder="0"/>
      </dxf>
    </rfmt>
    <rcc rId="0" sId="9" dxf="1">
      <nc r="P2" t="inlineStr">
        <is>
          <t>Y</t>
          <phoneticPr fontId="31" type="noConversion"/>
        </is>
      </nc>
      <ndxf>
        <alignment horizontal="center" readingOrder="0"/>
      </ndxf>
    </rcc>
  </rrc>
  <rrc rId="5953"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192</v>
      </nc>
      <ndxf>
        <alignment horizontal="center" wrapText="1" readingOrder="0"/>
      </ndxf>
    </rcc>
    <rcc rId="0" sId="9">
      <nc r="B2" t="inlineStr">
        <is>
          <t>NHYA grade</t>
        </is>
      </nc>
    </rcc>
    <rcc rId="0" sId="9">
      <nc r="C2">
        <v>133</v>
      </nc>
    </rcc>
    <rcc rId="0" sId="9">
      <nc r="D2" t="inlineStr">
        <is>
          <t>NHYA_dyspnea_grade</t>
        </is>
      </nc>
    </rcc>
    <rcc rId="0" sId="9" dxf="1">
      <nc r="E2" t="inlineStr">
        <is>
          <t>NYHA dyspnea severity</t>
        </is>
      </nc>
      <ndxf>
        <font>
          <color indexed="8"/>
          <name val="Calibri"/>
          <scheme val="none"/>
        </font>
        <alignment horizontal="left" vertical="bottom" readingOrder="0"/>
      </ndxf>
    </rcc>
    <rcc rId="0" sId="9" dxf="1">
      <nc r="F2" t="inlineStr">
        <is>
          <t>Heart_failure = Yes</t>
        </is>
      </nc>
      <ndxf>
        <font>
          <color indexed="8"/>
          <name val="Calibri"/>
          <scheme val="none"/>
        </font>
        <alignment vertical="bottom" readingOrder="0"/>
      </ndxf>
    </rcc>
    <rcc rId="0" sId="9" dxf="1">
      <nc r="G2" t="inlineStr">
        <is>
          <t>OneOption</t>
        </is>
      </nc>
      <ndxf>
        <font>
          <color indexed="8"/>
          <name val="Calibri"/>
          <scheme val="none"/>
        </font>
        <alignment vertical="bottom" readingOrder="0"/>
      </ndxf>
    </rcc>
    <rcc rId="0" sId="9" dxf="1">
      <nc r="H2" t="inlineStr">
        <is>
          <t>NYHA_Class</t>
        </is>
      </nc>
      <ndxf>
        <font>
          <sz val="12"/>
          <color indexed="8"/>
          <name val="Calibri"/>
          <scheme val="none"/>
        </font>
        <alignment vertical="bottom" readingOrder="0"/>
      </ndxf>
    </rcc>
    <rcc rId="0" sId="9">
      <nc r="N2">
        <v>146</v>
      </nc>
    </rcc>
    <rfmt sheetId="9" sqref="O2" start="0" length="0">
      <dxf>
        <alignment horizontal="center" readingOrder="0"/>
      </dxf>
    </rfmt>
    <rcc rId="0" sId="9" dxf="1">
      <nc r="P2" t="inlineStr">
        <is>
          <t>Y</t>
          <phoneticPr fontId="31" type="noConversion"/>
        </is>
      </nc>
      <ndxf>
        <alignment horizontal="center" readingOrder="0"/>
      </ndxf>
    </rcc>
  </rrc>
  <rrc rId="5954"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193</v>
      </nc>
      <ndxf>
        <alignment horizontal="center" wrapText="1" readingOrder="0"/>
      </ndxf>
    </rcc>
    <rcc rId="0" sId="9">
      <nc r="B2" t="inlineStr">
        <is>
          <t>Cardiomyopathy</t>
        </is>
      </nc>
    </rcc>
    <rcc rId="0" sId="9">
      <nc r="C2">
        <v>134</v>
      </nc>
    </rcc>
    <rcc rId="0" sId="9" dxf="1">
      <nc r="D2" t="inlineStr">
        <is>
          <t>Cardiomyopathy</t>
        </is>
      </nc>
      <ndxf>
        <font>
          <color indexed="8"/>
          <name val="Calibri"/>
          <scheme val="none"/>
        </font>
        <alignment vertical="bottom" readingOrder="0"/>
      </ndxf>
    </rcc>
    <rcc rId="0" sId="9" dxf="1">
      <nc r="E2" t="inlineStr">
        <is>
          <t>Cardiomyopathy</t>
        </is>
      </nc>
      <ndxf>
        <font>
          <color indexed="8"/>
          <name val="Calibri"/>
          <scheme val="none"/>
        </font>
        <alignment horizontal="left" vertical="bottom" readingOrder="0"/>
      </ndxf>
    </rcc>
    <rcc rId="0" sId="9" dxf="1">
      <nc r="F2" t="inlineStr">
        <is>
          <t>All</t>
        </is>
      </nc>
      <ndxf>
        <font>
          <color indexed="8"/>
          <name val="Calibri"/>
          <scheme val="none"/>
        </font>
        <alignment vertical="bottom" readingOrder="0"/>
      </ndxf>
    </rcc>
    <rcc rId="0" sId="9" dxf="1">
      <nc r="G2" t="inlineStr">
        <is>
          <t>OneOption</t>
        </is>
      </nc>
      <ndxf>
        <font>
          <color indexed="8"/>
          <name val="Calibri"/>
          <scheme val="none"/>
        </font>
        <alignment vertical="bottom" readingOrder="0"/>
      </ndxf>
    </rcc>
    <rcc rId="0" sId="9" dxf="1">
      <nc r="H2" t="inlineStr">
        <is>
          <t>Y_N_U_Clinician</t>
        </is>
      </nc>
      <ndxf>
        <font>
          <color indexed="8"/>
          <name val="Calibri"/>
          <scheme val="none"/>
        </font>
        <alignment vertical="bottom" readingOrder="0"/>
      </ndxf>
    </rcc>
    <rcc rId="0" sId="9">
      <nc r="J2" t="inlineStr">
        <is>
          <t>Y</t>
        </is>
      </nc>
    </rcc>
    <rcc rId="0" sId="9">
      <nc r="K2" t="inlineStr">
        <is>
          <t>Yes</t>
        </is>
      </nc>
    </rcc>
    <rcc rId="0" sId="9">
      <nc r="N2">
        <v>147</v>
      </nc>
    </rcc>
    <rfmt sheetId="9" sqref="O2" start="0" length="0">
      <dxf>
        <font>
          <color indexed="8"/>
          <name val="Calibri"/>
          <scheme val="none"/>
        </font>
        <alignment horizontal="center" vertical="bottom" readingOrder="0"/>
      </dxf>
    </rfmt>
    <rcc rId="0" sId="9" dxf="1">
      <nc r="P2" t="inlineStr">
        <is>
          <t>Y</t>
          <phoneticPr fontId="31" type="noConversion"/>
        </is>
      </nc>
      <ndxf>
        <alignment horizontal="center" readingOrder="0"/>
      </ndxf>
    </rcc>
  </rrc>
  <rrc rId="5955"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194</v>
      </nc>
      <ndxf>
        <alignment horizontal="center" wrapText="1" readingOrder="0"/>
      </ndxf>
    </rcc>
    <rcc rId="0" sId="9">
      <nc r="B2" t="inlineStr">
        <is>
          <t>Acute heart failure</t>
        </is>
      </nc>
    </rcc>
    <rcc rId="0" sId="9">
      <nc r="C2">
        <v>135</v>
      </nc>
    </rcc>
    <rcc rId="0" sId="9" dxf="1">
      <nc r="D2" t="inlineStr">
        <is>
          <t>Heart_failure_acute</t>
        </is>
      </nc>
      <ndxf>
        <font>
          <color indexed="8"/>
          <name val="Calibri"/>
          <scheme val="none"/>
        </font>
        <alignment vertical="bottom" readingOrder="0"/>
      </ndxf>
    </rcc>
    <rcc rId="0" sId="9" dxf="1">
      <nc r="E2" t="inlineStr">
        <is>
          <t>Acute heart failure</t>
        </is>
      </nc>
      <ndxf>
        <font>
          <color indexed="8"/>
          <name val="Calibri"/>
          <scheme val="none"/>
        </font>
        <alignment horizontal="left" vertical="bottom" readingOrder="0"/>
      </ndxf>
    </rcc>
    <rcc rId="0" sId="9" dxf="1">
      <nc r="F2" t="inlineStr">
        <is>
          <t>Heart_failure = Yes</t>
        </is>
      </nc>
      <ndxf>
        <font>
          <color indexed="8"/>
          <name val="Calibri"/>
          <scheme val="none"/>
        </font>
        <alignment vertical="bottom" readingOrder="0"/>
      </ndxf>
    </rcc>
    <rcc rId="0" sId="9" dxf="1">
      <nc r="G2" t="inlineStr">
        <is>
          <t>OneOption</t>
        </is>
      </nc>
      <ndxf>
        <font>
          <color indexed="8"/>
          <name val="Calibri"/>
          <scheme val="none"/>
        </font>
        <alignment vertical="bottom" readingOrder="0"/>
      </ndxf>
    </rcc>
    <rcc rId="0" sId="9" dxf="1">
      <nc r="H2" t="inlineStr">
        <is>
          <t>Y_N_U_Clinician</t>
        </is>
      </nc>
      <ndxf>
        <font>
          <color indexed="8"/>
          <name val="Calibri"/>
          <scheme val="none"/>
        </font>
        <alignment vertical="bottom" readingOrder="0"/>
      </ndxf>
    </rcc>
    <rcc rId="0" sId="9">
      <nc r="J2" t="inlineStr">
        <is>
          <t>Y</t>
        </is>
      </nc>
    </rcc>
    <rcc rId="0" sId="9" dxf="1">
      <nc r="K2" t="inlineStr">
        <is>
          <t>Yes</t>
        </is>
      </nc>
      <ndxf>
        <font>
          <color indexed="8"/>
          <name val="Calibri"/>
          <scheme val="none"/>
        </font>
        <alignment vertical="bottom" readingOrder="0"/>
      </ndxf>
    </rcc>
    <rfmt sheetId="9" sqref="L2" start="0" length="0">
      <dxf>
        <font>
          <color indexed="8"/>
          <name val="Calibri"/>
          <scheme val="none"/>
        </font>
        <alignment vertical="bottom" readingOrder="0"/>
      </dxf>
    </rfmt>
    <rfmt sheetId="9" sqref="M2" start="0" length="0">
      <dxf>
        <font>
          <color indexed="8"/>
          <name val="Calibri"/>
          <scheme val="none"/>
        </font>
        <alignment vertical="bottom" readingOrder="0"/>
      </dxf>
    </rfmt>
    <rcc rId="0" sId="9">
      <nc r="N2">
        <v>149</v>
      </nc>
    </rcc>
    <rfmt sheetId="9" sqref="O2" start="0" length="0">
      <dxf>
        <font>
          <color indexed="8"/>
          <name val="Calibri"/>
          <scheme val="none"/>
        </font>
        <alignment horizontal="center" vertical="bottom" readingOrder="0"/>
      </dxf>
    </rfmt>
    <rcc rId="0" sId="9" dxf="1">
      <nc r="P2" t="inlineStr">
        <is>
          <t>Y</t>
          <phoneticPr fontId="31" type="noConversion"/>
        </is>
      </nc>
      <ndxf>
        <alignment horizontal="center" readingOrder="0"/>
      </ndxf>
    </rcc>
  </rrc>
  <rrc rId="5956"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195</v>
      </nc>
      <ndxf>
        <alignment horizontal="center" wrapText="1" readingOrder="0"/>
      </ndxf>
    </rcc>
    <rcc rId="0" sId="9">
      <nc r="B2" t="inlineStr">
        <is>
          <t>Right heart failure</t>
        </is>
      </nc>
    </rcc>
    <rcc rId="0" sId="9">
      <nc r="C2">
        <v>136</v>
      </nc>
    </rcc>
    <rcc rId="0" sId="9">
      <nc r="D2" t="inlineStr">
        <is>
          <t>Heart_failure_right_heart</t>
        </is>
      </nc>
    </rcc>
    <rcc rId="0" sId="9" dxf="1">
      <nc r="E2" t="inlineStr">
        <is>
          <t>Right Heart failure</t>
        </is>
      </nc>
      <ndxf>
        <font>
          <color indexed="8"/>
          <name val="Calibri"/>
          <scheme val="none"/>
        </font>
        <alignment horizontal="left" vertical="bottom" readingOrder="0"/>
      </ndxf>
    </rcc>
    <rcc rId="0" sId="9" dxf="1">
      <nc r="F2" t="inlineStr">
        <is>
          <t>Heart_failure = Yes</t>
        </is>
      </nc>
      <ndxf>
        <font>
          <color indexed="8"/>
          <name val="Calibri"/>
          <scheme val="none"/>
        </font>
        <alignment vertical="bottom" readingOrder="0"/>
      </ndxf>
    </rcc>
    <rcc rId="0" sId="9" dxf="1">
      <nc r="G2" t="inlineStr">
        <is>
          <t>OneOption</t>
        </is>
      </nc>
      <ndxf>
        <font>
          <color indexed="8"/>
          <name val="Calibri"/>
          <scheme val="none"/>
        </font>
        <alignment vertical="bottom" readingOrder="0"/>
      </ndxf>
    </rcc>
    <rcc rId="0" sId="9" dxf="1">
      <nc r="H2" t="inlineStr">
        <is>
          <t>Y_N_U_Clinician</t>
        </is>
      </nc>
      <ndxf>
        <font>
          <color indexed="8"/>
          <name val="Calibri"/>
          <scheme val="none"/>
        </font>
        <alignment vertical="bottom" readingOrder="0"/>
      </ndxf>
    </rcc>
    <rcc rId="0" sId="9" dxf="1">
      <nc r="J2" t="inlineStr">
        <is>
          <t>Y</t>
        </is>
      </nc>
      <ndxf>
        <font>
          <color indexed="8"/>
          <name val="Calibri"/>
          <scheme val="none"/>
        </font>
        <alignment vertical="bottom" readingOrder="0"/>
      </ndxf>
    </rcc>
    <rcc rId="0" sId="9" dxf="1">
      <nc r="K2" t="inlineStr">
        <is>
          <t>Yes</t>
        </is>
      </nc>
      <ndxf>
        <font>
          <color indexed="8"/>
          <name val="Calibri"/>
          <scheme val="none"/>
        </font>
        <alignment vertical="bottom" readingOrder="0"/>
      </ndxf>
    </rcc>
    <rfmt sheetId="9" sqref="L2" start="0" length="0">
      <dxf>
        <font>
          <color indexed="8"/>
          <name val="Calibri"/>
          <scheme val="none"/>
        </font>
        <alignment vertical="bottom" readingOrder="0"/>
      </dxf>
    </rfmt>
    <rfmt sheetId="9" sqref="M2" start="0" length="0">
      <dxf>
        <font>
          <color indexed="8"/>
          <name val="Calibri"/>
          <scheme val="none"/>
        </font>
        <alignment vertical="bottom" readingOrder="0"/>
      </dxf>
    </rfmt>
    <rcc rId="0" sId="9">
      <nc r="N2">
        <v>151</v>
      </nc>
    </rcc>
    <rfmt sheetId="9" sqref="O2" start="0" length="0">
      <dxf>
        <alignment horizontal="center" readingOrder="0"/>
      </dxf>
    </rfmt>
    <rcc rId="0" sId="9" dxf="1">
      <nc r="P2" t="inlineStr">
        <is>
          <t>Y</t>
          <phoneticPr fontId="31" type="noConversion"/>
        </is>
      </nc>
      <ndxf>
        <alignment horizontal="center" readingOrder="0"/>
      </ndxf>
    </rcc>
  </rrc>
  <rrc rId="5957"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196</v>
      </nc>
      <ndxf>
        <alignment horizontal="center" wrapText="1" readingOrder="0"/>
      </ndxf>
    </rcc>
    <rcc rId="0" sId="9">
      <nc r="B2" t="inlineStr">
        <is>
          <t>Arrhythmia</t>
        </is>
      </nc>
    </rcc>
    <rcc rId="0" sId="9">
      <nc r="C2">
        <v>137</v>
      </nc>
    </rcc>
    <rcc rId="0" sId="9">
      <nc r="D2" t="inlineStr">
        <is>
          <t>History_of_arrhythmia</t>
        </is>
      </nc>
    </rcc>
    <rcc rId="0" sId="9" dxf="1">
      <nc r="E2" t="inlineStr">
        <is>
          <t>Arrhythmia</t>
        </is>
      </nc>
      <ndxf>
        <font>
          <color indexed="8"/>
          <name val="Calibri"/>
          <scheme val="none"/>
        </font>
        <alignment horizontal="left" vertical="bottom" readingOrder="0"/>
      </ndxf>
    </rcc>
    <rcc rId="0" sId="9" dxf="1">
      <nc r="F2" t="inlineStr">
        <is>
          <t>All</t>
        </is>
      </nc>
      <ndxf>
        <font>
          <color indexed="8"/>
          <name val="Calibri"/>
          <scheme val="none"/>
        </font>
        <alignment vertical="bottom" readingOrder="0"/>
      </ndxf>
    </rcc>
    <rcc rId="0" sId="9" dxf="1">
      <nc r="G2" t="inlineStr">
        <is>
          <t>OneOption</t>
        </is>
      </nc>
      <ndxf>
        <font>
          <color indexed="8"/>
          <name val="Calibri"/>
          <scheme val="none"/>
        </font>
        <alignment vertical="bottom" readingOrder="0"/>
      </ndxf>
    </rcc>
    <rcc rId="0" sId="9" dxf="1">
      <nc r="H2" t="inlineStr">
        <is>
          <t>Y_N_U_Clinician</t>
        </is>
      </nc>
      <ndxf>
        <font>
          <color indexed="8"/>
          <name val="Calibri"/>
          <scheme val="none"/>
        </font>
        <alignment vertical="bottom" readingOrder="0"/>
      </ndxf>
    </rcc>
    <rcc rId="0" sId="9" dxf="1">
      <nc r="J2" t="inlineStr">
        <is>
          <t>Y</t>
        </is>
      </nc>
      <ndxf>
        <font>
          <color indexed="8"/>
          <name val="Calibri"/>
          <scheme val="none"/>
        </font>
        <alignment vertical="bottom" readingOrder="0"/>
      </ndxf>
    </rcc>
    <rcc rId="0" sId="9" dxf="1">
      <nc r="K2" t="inlineStr">
        <is>
          <t>Yes</t>
        </is>
      </nc>
      <ndxf>
        <font>
          <color indexed="8"/>
          <name val="Calibri"/>
          <scheme val="none"/>
        </font>
        <alignment vertical="bottom" readingOrder="0"/>
      </ndxf>
    </rcc>
    <rfmt sheetId="9" sqref="L2" start="0" length="0">
      <dxf>
        <font>
          <color indexed="8"/>
          <name val="Calibri"/>
          <scheme val="none"/>
        </font>
        <alignment vertical="bottom" readingOrder="0"/>
      </dxf>
    </rfmt>
    <rfmt sheetId="9" sqref="M2" start="0" length="0">
      <dxf>
        <font>
          <color indexed="8"/>
          <name val="Calibri"/>
          <scheme val="none"/>
        </font>
        <alignment vertical="bottom" readingOrder="0"/>
      </dxf>
    </rfmt>
    <rcc rId="0" sId="9">
      <nc r="N2">
        <v>152</v>
      </nc>
    </rcc>
    <rfmt sheetId="9" sqref="O2" start="0" length="0">
      <dxf>
        <font>
          <color indexed="8"/>
          <name val="Calibri"/>
          <scheme val="none"/>
        </font>
        <alignment horizontal="center" vertical="bottom" readingOrder="0"/>
      </dxf>
    </rfmt>
    <rcc rId="0" sId="9" dxf="1">
      <nc r="P2" t="inlineStr">
        <is>
          <t>Y</t>
          <phoneticPr fontId="31" type="noConversion"/>
        </is>
      </nc>
      <ndxf>
        <alignment horizontal="center" readingOrder="0"/>
      </ndxf>
    </rcc>
  </rrc>
  <rrc rId="5958"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198</v>
      </nc>
      <ndxf>
        <alignment horizontal="center" wrapText="1" readingOrder="0"/>
      </ndxf>
    </rcc>
    <rcc rId="0" sId="9">
      <nc r="B2" t="inlineStr">
        <is>
          <t>Atrial fibrillation</t>
        </is>
      </nc>
    </rcc>
    <rcc rId="0" sId="9">
      <nc r="C2">
        <v>139</v>
      </nc>
    </rcc>
    <rcc rId="0" sId="9">
      <nc r="D2" t="inlineStr">
        <is>
          <t>Atrial_fibrillation</t>
        </is>
      </nc>
    </rcc>
    <rcc rId="0" sId="9" dxf="1">
      <nc r="E2" t="inlineStr">
        <is>
          <t>Atrial fibrillation</t>
        </is>
      </nc>
      <ndxf>
        <font>
          <color indexed="8"/>
          <name val="Calibri"/>
          <scheme val="none"/>
        </font>
        <alignment horizontal="left" vertical="bottom" readingOrder="0"/>
      </ndxf>
    </rcc>
    <rcc rId="0" sId="9" dxf="1">
      <nc r="F2" t="inlineStr">
        <is>
          <t>History_of_arrhythmia = Yes</t>
        </is>
      </nc>
      <ndxf>
        <font>
          <color indexed="8"/>
          <name val="Calibri"/>
          <scheme val="none"/>
        </font>
        <alignment vertical="bottom" readingOrder="0"/>
      </ndxf>
    </rcc>
    <rcc rId="0" sId="9" dxf="1">
      <nc r="G2" t="inlineStr">
        <is>
          <t>OneOption</t>
        </is>
      </nc>
      <ndxf>
        <font>
          <color indexed="8"/>
          <name val="Calibri"/>
          <scheme val="none"/>
        </font>
        <alignment vertical="bottom" readingOrder="0"/>
      </ndxf>
    </rcc>
    <rcc rId="0" sId="9" dxf="1">
      <nc r="H2" t="inlineStr">
        <is>
          <t>Y_N_U_Clinician</t>
        </is>
      </nc>
      <ndxf>
        <font>
          <color indexed="8"/>
          <name val="Calibri"/>
          <scheme val="none"/>
        </font>
        <alignment vertical="bottom" readingOrder="0"/>
      </ndxf>
    </rcc>
    <rfmt sheetId="9" sqref="K2" start="0" length="0">
      <dxf>
        <font>
          <color indexed="8"/>
          <name val="Calibri"/>
          <scheme val="none"/>
        </font>
        <alignment vertical="bottom" readingOrder="0"/>
      </dxf>
    </rfmt>
    <rfmt sheetId="9" sqref="L2" start="0" length="0">
      <dxf>
        <font>
          <color indexed="8"/>
          <name val="Calibri"/>
          <scheme val="none"/>
        </font>
        <alignment vertical="bottom" readingOrder="0"/>
      </dxf>
    </rfmt>
    <rfmt sheetId="9" sqref="M2" start="0" length="0">
      <dxf>
        <font>
          <color indexed="8"/>
          <name val="Calibri"/>
          <scheme val="none"/>
        </font>
        <alignment vertical="bottom" readingOrder="0"/>
      </dxf>
    </rfmt>
    <rcc rId="0" sId="9">
      <nc r="N2">
        <v>153</v>
      </nc>
    </rcc>
    <rfmt sheetId="9" sqref="O2" start="0" length="0">
      <dxf>
        <font>
          <color indexed="8"/>
          <name val="Calibri"/>
          <scheme val="none"/>
        </font>
        <alignment horizontal="center" vertical="bottom" readingOrder="0"/>
      </dxf>
    </rfmt>
    <rcc rId="0" sId="9" dxf="1">
      <nc r="P2" t="inlineStr">
        <is>
          <t>Y</t>
          <phoneticPr fontId="31" type="noConversion"/>
        </is>
      </nc>
      <ndxf>
        <alignment horizontal="center" readingOrder="0"/>
      </ndxf>
    </rcc>
  </rrc>
  <rrc rId="5959"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200</v>
      </nc>
      <ndxf>
        <alignment horizontal="center" wrapText="1" readingOrder="0"/>
      </ndxf>
    </rcc>
    <rcc rId="0" sId="9">
      <nc r="B2" t="inlineStr">
        <is>
          <t>AF pattern</t>
        </is>
      </nc>
    </rcc>
    <rcc rId="0" sId="9">
      <nc r="C2">
        <v>141</v>
      </nc>
    </rcc>
    <rcc rId="0" sId="9">
      <nc r="D2" t="inlineStr">
        <is>
          <t>Atrial_fibrillation_pattern</t>
        </is>
      </nc>
    </rcc>
    <rcc rId="0" sId="9" dxf="1">
      <nc r="E2" t="inlineStr">
        <is>
          <t>AF classification</t>
        </is>
      </nc>
      <ndxf>
        <font>
          <color indexed="8"/>
          <name val="Calibri"/>
          <scheme val="none"/>
        </font>
        <alignment horizontal="left" vertical="bottom" readingOrder="0"/>
      </ndxf>
    </rcc>
    <rcc rId="0" sId="9" dxf="1">
      <nc r="F2" t="inlineStr">
        <is>
          <t>Atrial_fibrillation = Yes</t>
        </is>
      </nc>
      <ndxf>
        <font>
          <color indexed="8"/>
          <name val="Calibri"/>
          <scheme val="none"/>
        </font>
        <alignment vertical="bottom" readingOrder="0"/>
      </ndxf>
    </rcc>
    <rcc rId="0" sId="9" dxf="1">
      <nc r="G2" t="inlineStr">
        <is>
          <t>OneOption</t>
        </is>
      </nc>
      <ndxf>
        <font>
          <color indexed="8"/>
          <name val="Calibri"/>
          <scheme val="none"/>
        </font>
        <alignment vertical="bottom" readingOrder="0"/>
      </ndxf>
    </rcc>
    <rcc rId="0" sId="9" dxf="1">
      <nc r="H2" t="inlineStr">
        <is>
          <t>AF_pattern</t>
        </is>
      </nc>
      <ndxf>
        <font>
          <color indexed="8"/>
          <name val="Calibri"/>
          <scheme val="none"/>
        </font>
        <alignment vertical="bottom" readingOrder="0"/>
      </ndxf>
    </rcc>
    <rcc rId="0" sId="9" dxf="1">
      <nc r="J2" t="inlineStr">
        <is>
          <t>Y</t>
        </is>
      </nc>
      <ndxf>
        <font>
          <color indexed="8"/>
          <name val="Calibri"/>
          <scheme val="none"/>
        </font>
        <alignment vertical="bottom" readingOrder="0"/>
      </ndxf>
    </rcc>
    <rfmt sheetId="9" sqref="K2" start="0" length="0">
      <dxf>
        <font>
          <color indexed="8"/>
          <name val="Calibri"/>
          <scheme val="none"/>
        </font>
        <alignment vertical="bottom" readingOrder="0"/>
      </dxf>
    </rfmt>
    <rfmt sheetId="9" sqref="L2" start="0" length="0">
      <dxf>
        <font>
          <color indexed="8"/>
          <name val="Calibri"/>
          <scheme val="none"/>
        </font>
        <alignment vertical="bottom" readingOrder="0"/>
      </dxf>
    </rfmt>
    <rfmt sheetId="9" sqref="M2" start="0" length="0">
      <dxf>
        <font>
          <color indexed="8"/>
          <name val="Calibri"/>
          <scheme val="none"/>
        </font>
        <alignment vertical="bottom" readingOrder="0"/>
      </dxf>
    </rfmt>
    <rcc rId="0" sId="9">
      <nc r="N2">
        <v>154</v>
      </nc>
    </rcc>
    <rfmt sheetId="9" sqref="O2" start="0" length="0">
      <dxf>
        <font>
          <color indexed="8"/>
          <name val="Calibri"/>
          <scheme val="none"/>
        </font>
        <alignment horizontal="center" vertical="bottom" readingOrder="0"/>
      </dxf>
    </rfmt>
    <rcc rId="0" sId="9" dxf="1">
      <nc r="P2" t="inlineStr">
        <is>
          <t>Y</t>
          <phoneticPr fontId="31" type="noConversion"/>
        </is>
      </nc>
      <ndxf>
        <alignment horizontal="center" readingOrder="0"/>
      </ndxf>
    </rcc>
  </rrc>
  <rrc rId="5960"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201</v>
      </nc>
      <ndxf>
        <alignment horizontal="center" wrapText="1" readingOrder="0"/>
      </ndxf>
    </rcc>
    <rcc rId="0" sId="9">
      <nc r="B2" t="inlineStr">
        <is>
          <t>Valvular heart disease</t>
        </is>
      </nc>
    </rcc>
    <rcc rId="0" sId="9">
      <nc r="C2">
        <v>146</v>
      </nc>
    </rcc>
    <rcc rId="0" sId="9">
      <nc r="D2" t="inlineStr">
        <is>
          <t>Valvular_heart_disease</t>
        </is>
      </nc>
    </rcc>
    <rcc rId="0" sId="9" dxf="1">
      <nc r="E2" t="inlineStr">
        <is>
          <t>Valvular heart disease</t>
        </is>
      </nc>
      <ndxf>
        <font>
          <color indexed="8"/>
          <name val="Calibri"/>
          <scheme val="none"/>
        </font>
        <alignment horizontal="left" vertical="bottom" readingOrder="0"/>
      </ndxf>
    </rcc>
    <rcc rId="0" sId="9" dxf="1">
      <nc r="F2" t="inlineStr">
        <is>
          <t>All</t>
        </is>
      </nc>
      <ndxf>
        <font>
          <color indexed="8"/>
          <name val="Calibri"/>
          <scheme val="none"/>
        </font>
        <alignment vertical="bottom" readingOrder="0"/>
      </ndxf>
    </rcc>
    <rcc rId="0" sId="9" dxf="1">
      <nc r="G2" t="inlineStr">
        <is>
          <t>OneOption</t>
        </is>
      </nc>
      <ndxf>
        <font>
          <color indexed="8"/>
          <name val="Calibri"/>
          <scheme val="none"/>
        </font>
        <alignment vertical="bottom" readingOrder="0"/>
      </ndxf>
    </rcc>
    <rcc rId="0" sId="9" dxf="1">
      <nc r="H2" t="inlineStr">
        <is>
          <t>Y_N_U_Clinician</t>
        </is>
      </nc>
      <ndxf>
        <font>
          <color indexed="8"/>
          <name val="Calibri"/>
          <scheme val="none"/>
        </font>
        <alignment vertical="bottom" readingOrder="0"/>
      </ndxf>
    </rcc>
    <rcc rId="0" sId="9">
      <nc r="J2" t="inlineStr">
        <is>
          <t>Y</t>
          <phoneticPr fontId="31" type="noConversion"/>
        </is>
      </nc>
    </rcc>
    <rcc rId="0" sId="9">
      <nc r="K2" t="inlineStr">
        <is>
          <t>Yes</t>
          <phoneticPr fontId="31" type="noConversion"/>
        </is>
      </nc>
    </rcc>
    <rcc rId="0" sId="9">
      <nc r="N2">
        <v>155</v>
      </nc>
    </rcc>
    <rfmt sheetId="9" sqref="O2" start="0" length="0">
      <dxf>
        <alignment horizontal="center" readingOrder="0"/>
      </dxf>
    </rfmt>
    <rcc rId="0" sId="9" dxf="1">
      <nc r="P2" t="inlineStr">
        <is>
          <t>Y</t>
          <phoneticPr fontId="31" type="noConversion"/>
        </is>
      </nc>
      <ndxf>
        <alignment horizontal="center" readingOrder="0"/>
      </ndxf>
    </rcc>
  </rrc>
  <rrc rId="5961"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203</v>
      </nc>
      <ndxf>
        <alignment horizontal="center" wrapText="1" readingOrder="0"/>
      </ndxf>
    </rcc>
    <rcc rId="0" sId="9">
      <nc r="B2" t="inlineStr">
        <is>
          <t>Valve disease</t>
        </is>
      </nc>
    </rcc>
    <rcc rId="0" sId="9">
      <nc r="C2">
        <v>148</v>
      </nc>
    </rcc>
    <rcc rId="0" sId="9">
      <nc r="D2" t="inlineStr">
        <is>
          <t>Valvular_heart_disease_type</t>
        </is>
      </nc>
    </rcc>
    <rcc rId="0" sId="9" dxf="1">
      <nc r="E2" t="inlineStr">
        <is>
          <t>Valvular heart disease type</t>
        </is>
      </nc>
      <ndxf>
        <font>
          <color indexed="8"/>
          <name val="Calibri"/>
          <scheme val="none"/>
        </font>
        <alignment horizontal="left" vertical="bottom" readingOrder="0"/>
      </ndxf>
    </rcc>
    <rcc rId="0" sId="9">
      <nc r="F2" t="inlineStr">
        <is>
          <t>Valvular_heart_disease = Yes</t>
          <phoneticPr fontId="31" type="noConversion"/>
        </is>
      </nc>
    </rcc>
    <rcc rId="0" sId="9" dxf="1">
      <nc r="G2" t="inlineStr">
        <is>
          <t>ManyOptions</t>
        </is>
      </nc>
      <ndxf>
        <font>
          <color indexed="8"/>
          <name val="Calibri"/>
          <scheme val="none"/>
        </font>
        <alignment vertical="bottom" readingOrder="0"/>
      </ndxf>
    </rcc>
    <rcc rId="0" sId="9" dxf="1">
      <nc r="H2" t="inlineStr">
        <is>
          <t>Valvular_disease_type</t>
        </is>
      </nc>
      <ndxf>
        <font>
          <color indexed="8"/>
          <name val="Calibri"/>
          <scheme val="none"/>
        </font>
        <alignment vertical="bottom" readingOrder="0"/>
      </ndxf>
    </rcc>
    <rcc rId="0" sId="9">
      <nc r="J2" t="inlineStr">
        <is>
          <t>Y</t>
        </is>
      </nc>
    </rcc>
    <rcc rId="0" sId="9">
      <nc r="K2" t="inlineStr">
        <is>
          <t>Any answer</t>
        </is>
      </nc>
    </rcc>
    <rcc rId="0" sId="9">
      <nc r="N2">
        <v>156</v>
      </nc>
    </rcc>
    <rfmt sheetId="9" sqref="O2" start="0" length="0">
      <dxf>
        <alignment horizontal="center" readingOrder="0"/>
      </dxf>
    </rfmt>
    <rcc rId="0" sId="9" dxf="1">
      <nc r="P2" t="inlineStr">
        <is>
          <t>Y</t>
          <phoneticPr fontId="31" type="noConversion"/>
        </is>
      </nc>
      <ndxf>
        <alignment horizontal="center" readingOrder="0"/>
      </ndxf>
    </rcc>
  </rrc>
  <rrc rId="5962"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204</v>
      </nc>
      <ndxf>
        <alignment horizontal="center" wrapText="1" readingOrder="0"/>
      </ndxf>
    </rcc>
    <rcc rId="0" sId="9">
      <nc r="B2" t="inlineStr">
        <is>
          <t>Endocarditis previous</t>
        </is>
      </nc>
    </rcc>
    <rcc rId="0" sId="9">
      <nc r="C2">
        <v>149</v>
      </nc>
    </rcc>
    <rcc rId="0" sId="9">
      <nc r="D2" t="inlineStr">
        <is>
          <t>Endocarditis_previous</t>
        </is>
      </nc>
    </rcc>
    <rcc rId="0" sId="9" dxf="1">
      <nc r="E2" t="inlineStr">
        <is>
          <t>Endocarditis past</t>
        </is>
      </nc>
      <ndxf>
        <font>
          <color indexed="8"/>
          <name val="Calibri"/>
          <scheme val="none"/>
        </font>
        <alignment horizontal="left" vertical="bottom" readingOrder="0"/>
      </ndxf>
    </rcc>
    <rcc rId="0" sId="9" dxf="1">
      <nc r="F2" t="inlineStr">
        <is>
          <t>All</t>
        </is>
      </nc>
      <ndxf>
        <font>
          <color indexed="8"/>
          <name val="Calibri"/>
          <scheme val="none"/>
        </font>
        <alignment vertical="bottom" readingOrder="0"/>
      </ndxf>
    </rcc>
    <rcc rId="0" sId="9" dxf="1">
      <nc r="G2" t="inlineStr">
        <is>
          <t>OneOption</t>
        </is>
      </nc>
      <ndxf>
        <font>
          <color indexed="8"/>
          <name val="Calibri"/>
          <scheme val="none"/>
        </font>
        <alignment vertical="bottom" readingOrder="0"/>
      </ndxf>
    </rcc>
    <rcc rId="0" sId="9" dxf="1">
      <nc r="H2" t="inlineStr">
        <is>
          <t>Y_N_U_Clinician</t>
        </is>
      </nc>
      <ndxf>
        <font>
          <color indexed="8"/>
          <name val="Calibri"/>
          <scheme val="none"/>
        </font>
        <alignment vertical="bottom" readingOrder="0"/>
      </ndxf>
    </rcc>
    <rcc rId="0" sId="9">
      <nc r="N2">
        <v>158</v>
      </nc>
    </rcc>
    <rfmt sheetId="9" sqref="O2" start="0" length="0">
      <dxf>
        <alignment horizontal="center" readingOrder="0"/>
      </dxf>
    </rfmt>
    <rcc rId="0" sId="9" dxf="1">
      <nc r="P2" t="inlineStr">
        <is>
          <t>Y</t>
          <phoneticPr fontId="31" type="noConversion"/>
        </is>
      </nc>
      <ndxf>
        <alignment horizontal="center" readingOrder="0"/>
      </ndxf>
    </rcc>
  </rrc>
  <rrc rId="5963"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206</v>
      </nc>
      <ndxf>
        <alignment horizontal="center" wrapText="1" readingOrder="0"/>
      </ndxf>
    </rcc>
    <rcc rId="0" sId="9">
      <nc r="B2" t="inlineStr">
        <is>
          <t>Endocarditis current</t>
        </is>
      </nc>
    </rcc>
    <rcc rId="0" sId="9">
      <nc r="C2">
        <v>151</v>
      </nc>
    </rcc>
    <rcc rId="0" sId="9">
      <nc r="D2" t="inlineStr">
        <is>
          <t>Endocarditis_current</t>
        </is>
      </nc>
    </rcc>
    <rcc rId="0" sId="9" dxf="1">
      <nc r="E2" t="inlineStr">
        <is>
          <t>Active endocarditis at present</t>
          <phoneticPr fontId="31" type="noConversion"/>
        </is>
      </nc>
      <ndxf>
        <font>
          <color indexed="8"/>
          <name val="Calibri"/>
          <scheme val="none"/>
        </font>
        <alignment horizontal="left" vertical="bottom" readingOrder="0"/>
      </ndxf>
    </rcc>
    <rcc rId="0" sId="9" dxf="1">
      <nc r="F2" t="inlineStr">
        <is>
          <t>All</t>
        </is>
      </nc>
      <ndxf>
        <font>
          <color indexed="8"/>
          <name val="Calibri"/>
          <scheme val="none"/>
        </font>
        <alignment vertical="bottom" readingOrder="0"/>
      </ndxf>
    </rcc>
    <rcc rId="0" sId="9" dxf="1">
      <nc r="G2" t="inlineStr">
        <is>
          <t>OneOption</t>
        </is>
      </nc>
      <ndxf>
        <font>
          <color indexed="8"/>
          <name val="Calibri"/>
          <scheme val="none"/>
        </font>
        <alignment vertical="bottom" readingOrder="0"/>
      </ndxf>
    </rcc>
    <rcc rId="0" sId="9" dxf="1">
      <nc r="H2" t="inlineStr">
        <is>
          <t>Y_N_U_Clinician</t>
        </is>
      </nc>
      <ndxf>
        <font>
          <color indexed="8"/>
          <name val="Calibri"/>
          <scheme val="none"/>
        </font>
        <alignment vertical="bottom" readingOrder="0"/>
      </ndxf>
    </rcc>
    <rcc rId="0" sId="9">
      <nc r="J2" t="inlineStr">
        <is>
          <t>Y</t>
          <phoneticPr fontId="31" type="noConversion"/>
        </is>
      </nc>
    </rcc>
    <rcc rId="0" sId="9">
      <nc r="K2" t="inlineStr">
        <is>
          <t>Yes</t>
          <phoneticPr fontId="31" type="noConversion"/>
        </is>
      </nc>
    </rcc>
    <rcc rId="0" sId="9">
      <nc r="N2">
        <v>159</v>
      </nc>
    </rcc>
    <rfmt sheetId="9" sqref="O2" start="0" length="0">
      <dxf>
        <alignment horizontal="center" readingOrder="0"/>
      </dxf>
    </rfmt>
    <rcc rId="0" sId="9" dxf="1">
      <nc r="P2" t="inlineStr">
        <is>
          <t>Y</t>
          <phoneticPr fontId="31" type="noConversion"/>
        </is>
      </nc>
      <ndxf>
        <alignment horizontal="center" readingOrder="0"/>
      </ndxf>
    </rcc>
  </rrc>
  <rrc rId="5964"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207</v>
      </nc>
      <ndxf>
        <alignment horizontal="center" wrapText="1" readingOrder="0"/>
      </ndxf>
    </rcc>
    <rcc rId="0" sId="9">
      <nc r="B2" t="inlineStr">
        <is>
          <t>Pacemaker / ICD</t>
        </is>
      </nc>
    </rcc>
    <rcc rId="0" sId="9">
      <nc r="C2">
        <v>152</v>
      </nc>
    </rcc>
    <rcc rId="0" sId="9">
      <nc r="D2" t="inlineStr">
        <is>
          <t>Pacemaker_or_ICD</t>
        </is>
      </nc>
    </rcc>
    <rcc rId="0" sId="9" dxf="1">
      <nc r="E2" t="inlineStr">
        <is>
          <t>Pacemaker / ICD</t>
        </is>
      </nc>
      <ndxf>
        <font>
          <color indexed="8"/>
          <name val="Calibri"/>
          <scheme val="none"/>
        </font>
        <alignment horizontal="left" vertical="bottom" readingOrder="0"/>
      </ndxf>
    </rcc>
    <rcc rId="0" sId="9" dxf="1">
      <nc r="F2" t="inlineStr">
        <is>
          <t>All</t>
        </is>
      </nc>
      <ndxf>
        <font>
          <color indexed="8"/>
          <name val="Calibri"/>
          <scheme val="none"/>
        </font>
        <alignment vertical="bottom" readingOrder="0"/>
      </ndxf>
    </rcc>
    <rcc rId="0" sId="9" dxf="1">
      <nc r="G2" t="inlineStr">
        <is>
          <t>OneOption</t>
        </is>
      </nc>
      <ndxf>
        <font>
          <color indexed="8"/>
          <name val="Calibri"/>
          <scheme val="none"/>
        </font>
        <alignment vertical="bottom" readingOrder="0"/>
      </ndxf>
    </rcc>
    <rcc rId="0" sId="9" dxf="1">
      <nc r="H2" t="inlineStr">
        <is>
          <t>Y_N_U_Clinician</t>
        </is>
      </nc>
      <ndxf>
        <font>
          <color indexed="8"/>
          <name val="Calibri"/>
          <scheme val="none"/>
        </font>
        <alignment vertical="bottom" readingOrder="0"/>
      </ndxf>
    </rcc>
    <rcc rId="0" sId="9" dxf="1">
      <nc r="J2" t="inlineStr">
        <is>
          <t>Y</t>
        </is>
      </nc>
      <ndxf>
        <font>
          <color indexed="8"/>
          <name val="Calibri"/>
          <scheme val="none"/>
        </font>
        <alignment vertical="bottom" readingOrder="0"/>
      </ndxf>
    </rcc>
    <rcc rId="0" sId="9" dxf="1">
      <nc r="K2" t="inlineStr">
        <is>
          <t>Yes</t>
        </is>
      </nc>
      <ndxf>
        <font>
          <color indexed="8"/>
          <name val="Calibri"/>
          <scheme val="none"/>
        </font>
        <alignment vertical="bottom" readingOrder="0"/>
      </ndxf>
    </rcc>
    <rfmt sheetId="9" sqref="L2" start="0" length="0">
      <dxf>
        <font>
          <color indexed="8"/>
          <name val="Calibri"/>
          <scheme val="none"/>
        </font>
        <alignment vertical="bottom" readingOrder="0"/>
      </dxf>
    </rfmt>
    <rfmt sheetId="9" sqref="M2" start="0" length="0">
      <dxf>
        <font>
          <color indexed="8"/>
          <name val="Calibri"/>
          <scheme val="none"/>
        </font>
        <alignment vertical="bottom" readingOrder="0"/>
      </dxf>
    </rfmt>
    <rcc rId="0" sId="9">
      <nc r="N2">
        <v>160</v>
      </nc>
    </rcc>
    <rfmt sheetId="9" sqref="O2" start="0" length="0">
      <dxf>
        <alignment horizontal="center" readingOrder="0"/>
      </dxf>
    </rfmt>
    <rcc rId="0" sId="9" dxf="1">
      <nc r="P2" t="inlineStr">
        <is>
          <t>Y</t>
          <phoneticPr fontId="31" type="noConversion"/>
        </is>
      </nc>
      <ndxf>
        <alignment horizontal="center" readingOrder="0"/>
      </ndxf>
    </rcc>
  </rrc>
  <rrc rId="5965"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209</v>
      </nc>
      <ndxf>
        <alignment horizontal="center" wrapText="1" readingOrder="0"/>
      </ndxf>
    </rcc>
    <rcc rId="0" sId="9">
      <nc r="B2" t="inlineStr">
        <is>
          <t>Pacemaker / ICD type</t>
        </is>
      </nc>
    </rcc>
    <rcc rId="0" sId="9">
      <nc r="C2">
        <v>154</v>
      </nc>
    </rcc>
    <rcc rId="0" sId="9">
      <nc r="D2" t="inlineStr">
        <is>
          <t>Pacemaker_or_ICD_type</t>
        </is>
      </nc>
    </rcc>
    <rcc rId="0" sId="9" dxf="1">
      <nc r="E2" t="inlineStr">
        <is>
          <t>Pacemaker type</t>
        </is>
      </nc>
      <ndxf>
        <font>
          <color indexed="8"/>
          <name val="Calibri"/>
          <scheme val="none"/>
        </font>
        <alignment horizontal="left" vertical="bottom" readingOrder="0"/>
      </ndxf>
    </rcc>
    <rcc rId="0" sId="9" dxf="1">
      <nc r="F2" t="inlineStr">
        <is>
          <t>Pacemaker_or_ICD = Yes</t>
        </is>
      </nc>
      <ndxf>
        <font>
          <color indexed="8"/>
          <name val="Calibri"/>
          <scheme val="none"/>
        </font>
        <alignment vertical="bottom" readingOrder="0"/>
      </ndxf>
    </rcc>
    <rcc rId="0" sId="9" dxf="1">
      <nc r="G2" t="inlineStr">
        <is>
          <t>ManyOptions</t>
        </is>
      </nc>
      <ndxf>
        <font>
          <color indexed="8"/>
          <name val="Calibri"/>
          <scheme val="none"/>
        </font>
        <alignment vertical="bottom" readingOrder="0"/>
      </ndxf>
    </rcc>
    <rcc rId="0" sId="9" dxf="1">
      <nc r="H2" t="inlineStr">
        <is>
          <t>Pacemaker_ICD_type</t>
        </is>
      </nc>
      <ndxf>
        <font>
          <sz val="12"/>
          <color indexed="8"/>
          <name val="Calibri"/>
          <scheme val="none"/>
        </font>
        <alignment vertical="bottom" readingOrder="0"/>
      </ndxf>
    </rcc>
    <rfmt sheetId="9" sqref="J2" start="0" length="0">
      <dxf>
        <font>
          <color indexed="8"/>
          <name val="Calibri"/>
          <scheme val="none"/>
        </font>
        <alignment vertical="bottom" readingOrder="0"/>
      </dxf>
    </rfmt>
    <rcc rId="0" sId="9">
      <nc r="N2">
        <v>162</v>
      </nc>
    </rcc>
    <rfmt sheetId="9" sqref="O2" start="0" length="0">
      <dxf>
        <alignment horizontal="center" readingOrder="0"/>
      </dxf>
    </rfmt>
    <rcc rId="0" sId="9" dxf="1">
      <nc r="P2" t="inlineStr">
        <is>
          <t>Y</t>
          <phoneticPr fontId="31" type="noConversion"/>
        </is>
      </nc>
      <ndxf>
        <alignment horizontal="center" readingOrder="0"/>
      </ndxf>
    </rcc>
  </rrc>
  <rrc rId="5966"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210</v>
      </nc>
      <ndxf>
        <alignment horizontal="center" wrapText="1" readingOrder="0"/>
      </ndxf>
    </rcc>
    <rcc rId="0" sId="9">
      <nc r="B2" t="inlineStr">
        <is>
          <t>Pacemaker / ICD details</t>
        </is>
      </nc>
    </rcc>
    <rcc rId="0" sId="9">
      <nc r="C2">
        <v>155</v>
      </nc>
    </rcc>
    <rcc rId="0" sId="9">
      <nc r="D2" t="inlineStr">
        <is>
          <t>Pacemaker_or_ICD_details</t>
        </is>
      </nc>
    </rcc>
    <rcc rId="0" sId="9" dxf="1">
      <nc r="E2" t="inlineStr">
        <is>
          <t>Pacemaker details</t>
        </is>
      </nc>
      <ndxf>
        <font>
          <color indexed="8"/>
          <name val="Calibri"/>
          <scheme val="none"/>
        </font>
        <alignment horizontal="left" vertical="bottom" readingOrder="0"/>
      </ndxf>
    </rcc>
    <rcc rId="0" sId="9" dxf="1">
      <nc r="F2" t="inlineStr">
        <is>
          <t>Pacemaker_or_ICD = Yes</t>
        </is>
      </nc>
      <ndxf>
        <font>
          <color indexed="8"/>
          <name val="Calibri"/>
          <scheme val="none"/>
        </font>
        <alignment vertical="bottom" readingOrder="0"/>
      </ndxf>
    </rcc>
    <rcc rId="0" sId="9" dxf="1">
      <nc r="G2" t="inlineStr">
        <is>
          <t>Text_box</t>
        </is>
      </nc>
      <ndxf>
        <font>
          <color indexed="8"/>
          <name val="Calibri"/>
          <scheme val="none"/>
        </font>
        <alignment vertical="bottom" readingOrder="0"/>
      </ndxf>
    </rcc>
    <rfmt sheetId="9" sqref="H2" start="0" length="0">
      <dxf>
        <font>
          <sz val="12"/>
          <color indexed="8"/>
          <name val="Calibri"/>
          <scheme val="none"/>
        </font>
        <alignment vertical="bottom" readingOrder="0"/>
      </dxf>
    </rfmt>
    <rcc rId="0" sId="9" dxf="1">
      <nc r="I2">
        <v>65535</v>
      </nc>
      <ndxf>
        <font>
          <color indexed="8"/>
          <name val="Calibri"/>
          <scheme val="none"/>
        </font>
        <alignment vertical="bottom" readingOrder="0"/>
      </ndxf>
    </rcc>
    <rfmt sheetId="9" sqref="J2" start="0" length="0">
      <dxf>
        <font>
          <color indexed="8"/>
          <name val="Calibri"/>
          <scheme val="none"/>
        </font>
        <alignment vertical="bottom" readingOrder="0"/>
      </dxf>
    </rfmt>
    <rcc rId="0" sId="9">
      <nc r="N2">
        <v>163</v>
      </nc>
    </rcc>
    <rfmt sheetId="9" sqref="O2" start="0" length="0">
      <dxf>
        <alignment horizontal="center" readingOrder="0"/>
      </dxf>
    </rfmt>
    <rcc rId="0" sId="9" dxf="1">
      <nc r="P2" t="inlineStr">
        <is>
          <t>Y</t>
          <phoneticPr fontId="31" type="noConversion"/>
        </is>
      </nc>
      <ndxf>
        <alignment horizontal="center" readingOrder="0"/>
      </ndxf>
    </rcc>
  </rrc>
  <rrc rId="5967"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211</v>
      </nc>
      <ndxf>
        <alignment horizontal="center" wrapText="1" readingOrder="0"/>
      </ndxf>
    </rcc>
    <rcc rId="0" sId="9">
      <nc r="B2" t="inlineStr">
        <is>
          <t>Peripheral vascular disease</t>
        </is>
      </nc>
    </rcc>
    <rcc rId="0" sId="9">
      <nc r="C2">
        <v>156</v>
      </nc>
    </rcc>
    <rcc rId="0" sId="9">
      <nc r="D2" t="inlineStr">
        <is>
          <t>Peripheral_vascular_disease</t>
        </is>
      </nc>
    </rcc>
    <rcc rId="0" sId="9" dxf="1">
      <nc r="E2" t="inlineStr">
        <is>
          <t>Peripheral vascular disease</t>
          <phoneticPr fontId="31" type="noConversion"/>
        </is>
      </nc>
      <ndxf>
        <font>
          <color indexed="8"/>
          <name val="Calibri"/>
          <scheme val="none"/>
        </font>
        <alignment horizontal="left" vertical="bottom" readingOrder="0"/>
      </ndxf>
    </rcc>
    <rcc rId="0" sId="9" dxf="1">
      <nc r="F2" t="inlineStr">
        <is>
          <t>All</t>
        </is>
      </nc>
      <ndxf>
        <font>
          <color indexed="8"/>
          <name val="Calibri"/>
          <scheme val="none"/>
        </font>
        <alignment vertical="bottom" readingOrder="0"/>
      </ndxf>
    </rcc>
    <rcc rId="0" sId="9" dxf="1">
      <nc r="G2" t="inlineStr">
        <is>
          <t>OneOption</t>
        </is>
      </nc>
      <ndxf>
        <font>
          <color indexed="8"/>
          <name val="Calibri"/>
          <scheme val="none"/>
        </font>
        <alignment vertical="bottom" readingOrder="0"/>
      </ndxf>
    </rcc>
    <rcc rId="0" sId="9" dxf="1">
      <nc r="H2" t="inlineStr">
        <is>
          <t>Y_N_U_Clinician</t>
        </is>
      </nc>
      <ndxf>
        <font>
          <color indexed="8"/>
          <name val="Calibri"/>
          <scheme val="none"/>
        </font>
        <alignment vertical="bottom" readingOrder="0"/>
      </ndxf>
    </rcc>
    <rcc rId="0" sId="9">
      <nc r="J2" t="inlineStr">
        <is>
          <t>Y</t>
          <phoneticPr fontId="31" type="noConversion"/>
        </is>
      </nc>
    </rcc>
    <rcc rId="0" sId="9">
      <nc r="K2" t="inlineStr">
        <is>
          <t>Yes</t>
          <phoneticPr fontId="31" type="noConversion"/>
        </is>
      </nc>
    </rcc>
    <rcc rId="0" sId="9">
      <nc r="N2">
        <v>164</v>
      </nc>
    </rcc>
    <rfmt sheetId="9" sqref="O2" start="0" length="0">
      <dxf>
        <alignment horizontal="center" readingOrder="0"/>
      </dxf>
    </rfmt>
    <rcc rId="0" sId="9" dxf="1">
      <nc r="P2" t="inlineStr">
        <is>
          <t>Y</t>
          <phoneticPr fontId="31" type="noConversion"/>
        </is>
      </nc>
      <ndxf>
        <alignment horizontal="center" readingOrder="0"/>
      </ndxf>
    </rcc>
  </rrc>
  <rrc rId="5968"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213</v>
      </nc>
      <ndxf>
        <alignment horizontal="center" wrapText="1" readingOrder="0"/>
      </ndxf>
    </rcc>
    <rcc rId="0" sId="9">
      <nc r="B2" t="inlineStr">
        <is>
          <t>DVT</t>
        </is>
      </nc>
    </rcc>
    <rcc rId="0" sId="9">
      <nc r="C2">
        <v>158</v>
      </nc>
    </rcc>
    <rcc rId="0" sId="9">
      <nc r="D2" t="inlineStr">
        <is>
          <t>Deep_venous_thrombosis</t>
        </is>
      </nc>
    </rcc>
    <rcc rId="0" sId="9" dxf="1">
      <nc r="E2" t="inlineStr">
        <is>
          <t>DVT</t>
        </is>
      </nc>
      <ndxf>
        <font>
          <color indexed="8"/>
          <name val="Calibri"/>
          <scheme val="none"/>
        </font>
        <alignment horizontal="left" vertical="bottom" readingOrder="0"/>
      </ndxf>
    </rcc>
    <rcc rId="0" sId="9" dxf="1">
      <nc r="F2" t="inlineStr">
        <is>
          <t>All</t>
        </is>
      </nc>
      <ndxf>
        <alignment vertical="bottom" readingOrder="0"/>
      </ndxf>
    </rcc>
    <rcc rId="0" sId="9" dxf="1">
      <nc r="G2" t="inlineStr">
        <is>
          <t>OneOption</t>
        </is>
      </nc>
      <ndxf>
        <font>
          <color indexed="8"/>
          <name val="Calibri"/>
          <scheme val="none"/>
        </font>
        <alignment vertical="bottom" readingOrder="0"/>
      </ndxf>
    </rcc>
    <rcc rId="0" sId="9" dxf="1">
      <nc r="H2" t="inlineStr">
        <is>
          <t>Y_N_U_Clinician</t>
        </is>
      </nc>
      <ndxf>
        <font>
          <color indexed="8"/>
          <name val="Calibri"/>
          <scheme val="none"/>
        </font>
        <alignment vertical="bottom" readingOrder="0"/>
      </ndxf>
    </rcc>
    <rcc rId="0" sId="9">
      <nc r="J2" t="inlineStr">
        <is>
          <t>Y</t>
        </is>
      </nc>
    </rcc>
    <rcc rId="0" sId="9">
      <nc r="K2" t="inlineStr">
        <is>
          <t>Yes</t>
        </is>
      </nc>
    </rcc>
    <rcc rId="0" sId="9">
      <nc r="N2">
        <v>165</v>
      </nc>
    </rcc>
    <rfmt sheetId="9" sqref="O2" start="0" length="0">
      <dxf>
        <font>
          <color indexed="8"/>
          <name val="Calibri"/>
          <scheme val="none"/>
        </font>
        <alignment horizontal="center" vertical="bottom" readingOrder="0"/>
      </dxf>
    </rfmt>
    <rcc rId="0" sId="9" dxf="1">
      <nc r="P2" t="inlineStr">
        <is>
          <t>Y</t>
          <phoneticPr fontId="31" type="noConversion"/>
        </is>
      </nc>
      <ndxf>
        <alignment horizontal="center" readingOrder="0"/>
      </ndxf>
    </rcc>
  </rrc>
  <rrc rId="5969"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215</v>
      </nc>
      <ndxf>
        <alignment horizontal="center" wrapText="1" readingOrder="0"/>
      </ndxf>
    </rcc>
    <rcc rId="0" sId="9">
      <nc r="B2" t="inlineStr">
        <is>
          <t>Congenital heart disease</t>
        </is>
      </nc>
    </rcc>
    <rcc rId="0" sId="9">
      <nc r="C2">
        <v>160</v>
      </nc>
    </rcc>
    <rcc rId="0" sId="9">
      <nc r="D2" t="inlineStr">
        <is>
          <t>Congenital_heart_disease</t>
        </is>
      </nc>
    </rcc>
    <rcc rId="0" sId="9" dxf="1">
      <nc r="E2" t="inlineStr">
        <is>
          <t>Congenital heart disease</t>
          <phoneticPr fontId="31" type="noConversion"/>
        </is>
      </nc>
      <ndxf>
        <font>
          <color indexed="8"/>
          <name val="Calibri"/>
          <scheme val="none"/>
        </font>
        <alignment horizontal="left" vertical="bottom" readingOrder="0"/>
      </ndxf>
    </rcc>
    <rcc rId="0" sId="9" dxf="1">
      <nc r="F2" t="inlineStr">
        <is>
          <t>All</t>
        </is>
      </nc>
      <ndxf>
        <font>
          <color indexed="8"/>
          <name val="Calibri"/>
          <scheme val="none"/>
        </font>
        <alignment vertical="bottom" readingOrder="0"/>
      </ndxf>
    </rcc>
    <rcc rId="0" sId="9" dxf="1">
      <nc r="G2" t="inlineStr">
        <is>
          <t>OneOption</t>
        </is>
      </nc>
      <ndxf>
        <font>
          <color indexed="8"/>
          <name val="Calibri"/>
          <scheme val="none"/>
        </font>
        <alignment vertical="bottom" readingOrder="0"/>
      </ndxf>
    </rcc>
    <rcc rId="0" sId="9" dxf="1">
      <nc r="H2" t="inlineStr">
        <is>
          <t>Y_N_U_Clinician</t>
        </is>
      </nc>
      <ndxf>
        <font>
          <color indexed="8"/>
          <name val="Calibri"/>
          <scheme val="none"/>
        </font>
        <alignment vertical="bottom" readingOrder="0"/>
      </ndxf>
    </rcc>
    <rcc rId="0" sId="9">
      <nc r="J2" t="inlineStr">
        <is>
          <t>Y</t>
          <phoneticPr fontId="31" type="noConversion"/>
        </is>
      </nc>
    </rcc>
    <rcc rId="0" sId="9">
      <nc r="K2" t="inlineStr">
        <is>
          <t>Yes</t>
          <phoneticPr fontId="31" type="noConversion"/>
        </is>
      </nc>
    </rcc>
    <rcc rId="0" sId="9">
      <nc r="N2">
        <v>166</v>
      </nc>
    </rcc>
    <rfmt sheetId="9" sqref="O2" start="0" length="0">
      <dxf>
        <font>
          <color indexed="8"/>
          <name val="Calibri"/>
          <scheme val="none"/>
        </font>
        <alignment horizontal="center" vertical="bottom" readingOrder="0"/>
      </dxf>
    </rfmt>
    <rcc rId="0" sId="9" dxf="1">
      <nc r="P2" t="inlineStr">
        <is>
          <t>Y</t>
          <phoneticPr fontId="31" type="noConversion"/>
        </is>
      </nc>
      <ndxf>
        <alignment horizontal="center" readingOrder="0"/>
      </ndxf>
    </rcc>
  </rrc>
  <rrc rId="5970"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218</v>
      </nc>
      <ndxf>
        <alignment horizontal="center" wrapText="1" readingOrder="0"/>
      </ndxf>
    </rcc>
    <rcc rId="0" sId="9">
      <nc r="B2" t="inlineStr">
        <is>
          <t>Aortic disease</t>
        </is>
      </nc>
    </rcc>
    <rcc rId="0" sId="9">
      <nc r="C2">
        <v>163</v>
      </nc>
    </rcc>
    <rcc rId="0" sId="9" dxf="1">
      <nc r="D2" t="inlineStr">
        <is>
          <t>Aortic_disease</t>
        </is>
      </nc>
      <ndxf>
        <font>
          <color indexed="8"/>
          <name val="Calibri"/>
          <scheme val="none"/>
        </font>
        <alignment vertical="bottom" readingOrder="0"/>
      </ndxf>
    </rcc>
    <rcc rId="0" sId="9" dxf="1">
      <nc r="E2" t="inlineStr">
        <is>
          <t>Aortic disease</t>
        </is>
      </nc>
      <ndxf>
        <font>
          <color indexed="8"/>
          <name val="Calibri"/>
          <scheme val="none"/>
        </font>
        <alignment horizontal="left" vertical="bottom" readingOrder="0"/>
      </ndxf>
    </rcc>
    <rcc rId="0" sId="9" dxf="1">
      <nc r="F2" t="inlineStr">
        <is>
          <t>All</t>
        </is>
      </nc>
      <ndxf>
        <font>
          <color indexed="8"/>
          <name val="Calibri"/>
          <scheme val="none"/>
        </font>
        <alignment vertical="bottom" readingOrder="0"/>
      </ndxf>
    </rcc>
    <rcc rId="0" sId="9" dxf="1">
      <nc r="G2" t="inlineStr">
        <is>
          <t>OneOption</t>
        </is>
      </nc>
      <ndxf>
        <font>
          <color indexed="8"/>
          <name val="Calibri"/>
          <scheme val="none"/>
        </font>
        <alignment vertical="bottom" readingOrder="0"/>
      </ndxf>
    </rcc>
    <rcc rId="0" sId="9" dxf="1">
      <nc r="H2" t="inlineStr">
        <is>
          <t>Y_N_U_Clinician</t>
        </is>
      </nc>
      <ndxf>
        <font>
          <color indexed="8"/>
          <name val="Calibri"/>
          <scheme val="none"/>
        </font>
        <alignment vertical="bottom" readingOrder="0"/>
      </ndxf>
    </rcc>
    <rcc rId="0" sId="9" dxf="1">
      <nc r="J2" t="inlineStr">
        <is>
          <t>Y</t>
        </is>
      </nc>
      <ndxf>
        <font>
          <color indexed="8"/>
          <name val="Calibri"/>
          <scheme val="none"/>
        </font>
        <alignment vertical="bottom" readingOrder="0"/>
      </ndxf>
    </rcc>
    <rcc rId="0" sId="9" dxf="1">
      <nc r="K2" t="inlineStr">
        <is>
          <t>Yes</t>
        </is>
      </nc>
      <ndxf>
        <font>
          <color indexed="8"/>
          <name val="Calibri"/>
          <scheme val="none"/>
        </font>
        <alignment vertical="bottom" readingOrder="0"/>
      </ndxf>
    </rcc>
    <rfmt sheetId="9" sqref="L2" start="0" length="0">
      <dxf>
        <font>
          <color indexed="8"/>
          <name val="Calibri"/>
          <scheme val="none"/>
        </font>
        <alignment vertical="bottom" readingOrder="0"/>
      </dxf>
    </rfmt>
    <rfmt sheetId="9" sqref="M2" start="0" length="0">
      <dxf>
        <font>
          <color indexed="8"/>
          <name val="Calibri"/>
          <scheme val="none"/>
        </font>
        <alignment vertical="bottom" readingOrder="0"/>
      </dxf>
    </rfmt>
    <rcc rId="0" sId="9">
      <nc r="N2">
        <v>171</v>
      </nc>
    </rcc>
    <rfmt sheetId="9" sqref="O2" start="0" length="0">
      <dxf>
        <font>
          <color indexed="8"/>
          <name val="Calibri"/>
          <scheme val="none"/>
        </font>
        <alignment horizontal="center" vertical="bottom" readingOrder="0"/>
      </dxf>
    </rfmt>
    <rcc rId="0" sId="9" dxf="1">
      <nc r="P2" t="inlineStr">
        <is>
          <t>Y</t>
          <phoneticPr fontId="31" type="noConversion"/>
        </is>
      </nc>
      <ndxf>
        <alignment horizontal="center" readingOrder="0"/>
      </ndxf>
    </rcc>
  </rrc>
  <rrc rId="5971"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219</v>
      </nc>
      <ndxf>
        <alignment horizontal="center" wrapText="1" readingOrder="0"/>
      </ndxf>
    </rcc>
    <rcc rId="0" sId="9">
      <nc r="B2" t="inlineStr">
        <is>
          <t>Current inotropes</t>
        </is>
      </nc>
    </rcc>
    <rcc rId="0" sId="9">
      <nc r="C2">
        <v>164</v>
      </nc>
    </rcc>
    <rcc rId="0" sId="9">
      <nc r="D2" t="inlineStr">
        <is>
          <t>Inotropes_current</t>
        </is>
      </nc>
    </rcc>
    <rcc rId="0" sId="9" dxf="1">
      <nc r="E2" t="inlineStr">
        <is>
          <t>Inotropes</t>
        </is>
      </nc>
      <ndxf>
        <font>
          <color indexed="8"/>
          <name val="Calibri"/>
          <scheme val="none"/>
        </font>
        <alignment horizontal="left" vertical="bottom" readingOrder="0"/>
      </ndxf>
    </rcc>
    <rcc rId="0" sId="9" dxf="1">
      <nc r="F2" t="inlineStr">
        <is>
          <t>All</t>
        </is>
      </nc>
      <ndxf>
        <font>
          <color indexed="8"/>
          <name val="Calibri"/>
          <scheme val="none"/>
        </font>
        <alignment vertical="bottom" readingOrder="0"/>
      </ndxf>
    </rcc>
    <rcc rId="0" sId="9" dxf="1">
      <nc r="G2" t="inlineStr">
        <is>
          <t>OneOption</t>
        </is>
      </nc>
      <ndxf>
        <font>
          <color indexed="8"/>
          <name val="Calibri"/>
          <scheme val="none"/>
        </font>
        <alignment vertical="bottom" readingOrder="0"/>
      </ndxf>
    </rcc>
    <rcc rId="0" sId="9" dxf="1">
      <nc r="H2" t="inlineStr">
        <is>
          <t>Y_N_U_Clinician</t>
        </is>
      </nc>
      <ndxf>
        <font>
          <color indexed="8"/>
          <name val="Calibri"/>
          <scheme val="none"/>
        </font>
        <alignment vertical="bottom" readingOrder="0"/>
      </ndxf>
    </rcc>
    <rcc rId="0" sId="9" dxf="1">
      <nc r="J2" t="inlineStr">
        <is>
          <t>Y</t>
        </is>
      </nc>
      <ndxf>
        <font>
          <color indexed="8"/>
          <name val="Calibri"/>
          <scheme val="none"/>
        </font>
        <alignment vertical="bottom" readingOrder="0"/>
      </ndxf>
    </rcc>
    <rcc rId="0" sId="9" dxf="1">
      <nc r="K2" t="inlineStr">
        <is>
          <t>Yes</t>
        </is>
      </nc>
      <ndxf>
        <font>
          <color indexed="8"/>
          <name val="Calibri"/>
          <scheme val="none"/>
        </font>
        <alignment vertical="bottom" readingOrder="0"/>
      </ndxf>
    </rcc>
    <rfmt sheetId="9" sqref="L2" start="0" length="0">
      <dxf>
        <font>
          <color indexed="8"/>
          <name val="Calibri"/>
          <scheme val="none"/>
        </font>
        <alignment vertical="bottom" readingOrder="0"/>
      </dxf>
    </rfmt>
    <rfmt sheetId="9" sqref="M2" start="0" length="0">
      <dxf>
        <font>
          <color indexed="8"/>
          <name val="Calibri"/>
          <scheme val="none"/>
        </font>
        <alignment vertical="bottom" readingOrder="0"/>
      </dxf>
    </rfmt>
    <rcc rId="0" sId="9">
      <nc r="N2">
        <v>172</v>
      </nc>
    </rcc>
    <rfmt sheetId="9" sqref="O2" start="0" length="0">
      <dxf>
        <font>
          <color indexed="8"/>
          <name val="Calibri"/>
          <scheme val="none"/>
        </font>
        <alignment horizontal="center" vertical="bottom" readingOrder="0"/>
      </dxf>
    </rfmt>
    <rcc rId="0" sId="9" dxf="1">
      <nc r="P2" t="inlineStr">
        <is>
          <t>Y</t>
          <phoneticPr fontId="31" type="noConversion"/>
        </is>
      </nc>
      <ndxf>
        <alignment horizontal="center" readingOrder="0"/>
      </ndxf>
    </rcc>
  </rrc>
  <rrc rId="5972"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220</v>
      </nc>
      <ndxf>
        <alignment horizontal="center" wrapText="1" readingOrder="0"/>
      </ndxf>
    </rcc>
    <rcc rId="0" sId="9">
      <nc r="B2" t="inlineStr">
        <is>
          <t>Cardiac surgery</t>
        </is>
      </nc>
    </rcc>
    <rcc rId="0" sId="9">
      <nc r="C2">
        <v>165</v>
      </nc>
    </rcc>
    <rcc rId="0" sId="9">
      <nc r="D2" t="inlineStr">
        <is>
          <t>Previous_cardiac_surgery</t>
        </is>
      </nc>
    </rcc>
    <rcc rId="0" sId="9" dxf="1">
      <nc r="E2" t="inlineStr">
        <is>
          <t>Cardiac surgery past</t>
        </is>
      </nc>
      <ndxf>
        <font>
          <color indexed="8"/>
          <name val="Calibri"/>
          <scheme val="none"/>
        </font>
        <alignment horizontal="left" vertical="bottom" readingOrder="0"/>
      </ndxf>
    </rcc>
    <rcc rId="0" sId="9">
      <nc r="F2" t="inlineStr">
        <is>
          <t>Surgery_Previous = Yes</t>
        </is>
      </nc>
    </rcc>
    <rcc rId="0" sId="9" dxf="1">
      <nc r="G2" t="inlineStr">
        <is>
          <t>OneOption</t>
        </is>
      </nc>
      <ndxf>
        <font>
          <color indexed="8"/>
          <name val="Calibri"/>
          <scheme val="none"/>
        </font>
        <alignment vertical="bottom" readingOrder="0"/>
      </ndxf>
    </rcc>
    <rcc rId="0" sId="9" dxf="1">
      <nc r="H2" t="inlineStr">
        <is>
          <t>Y_N_U_Clinician</t>
        </is>
      </nc>
      <ndxf>
        <font>
          <color indexed="8"/>
          <name val="Calibri"/>
          <scheme val="none"/>
        </font>
        <alignment vertical="bottom" readingOrder="0"/>
      </ndxf>
    </rcc>
    <rcc rId="0" sId="9">
      <nc r="N2">
        <v>173</v>
      </nc>
    </rcc>
    <rfmt sheetId="9" sqref="O2" start="0" length="0">
      <dxf>
        <font>
          <color indexed="8"/>
          <name val="Calibri"/>
          <scheme val="none"/>
        </font>
        <alignment horizontal="center" vertical="bottom" readingOrder="0"/>
      </dxf>
    </rfmt>
    <rcc rId="0" sId="9" dxf="1">
      <nc r="P2" t="inlineStr">
        <is>
          <t>Y</t>
          <phoneticPr fontId="31" type="noConversion"/>
        </is>
      </nc>
      <ndxf>
        <alignment horizontal="center" readingOrder="0"/>
      </ndxf>
    </rcc>
  </rrc>
  <rrc rId="5973"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222</v>
      </nc>
      <ndxf>
        <alignment horizontal="center" wrapText="1" readingOrder="0"/>
      </ndxf>
    </rcc>
    <rcc rId="0" sId="9">
      <nc r="B2" t="inlineStr">
        <is>
          <t>Cardiac surgery type</t>
        </is>
      </nc>
    </rcc>
    <rcc rId="0" sId="9">
      <nc r="C2">
        <v>167</v>
      </nc>
    </rcc>
    <rcc rId="0" sId="9">
      <nc r="D2" t="inlineStr">
        <is>
          <t>Previous_cardiac_surgery_type</t>
        </is>
      </nc>
    </rcc>
    <rcc rId="0" sId="9" dxf="1">
      <nc r="E2" t="inlineStr">
        <is>
          <t>Cardiac surgery type</t>
        </is>
      </nc>
      <ndxf>
        <font>
          <color indexed="8"/>
          <name val="Calibri"/>
          <scheme val="none"/>
        </font>
        <alignment horizontal="left" vertical="bottom" readingOrder="0"/>
      </ndxf>
    </rcc>
    <rcc rId="0" sId="9">
      <nc r="F2" t="inlineStr">
        <is>
          <t>Previous_cardiac_surgery=Yes</t>
        </is>
      </nc>
    </rcc>
    <rcc rId="0" sId="9" dxf="1">
      <nc r="G2" t="inlineStr">
        <is>
          <t>ManyOptions</t>
        </is>
      </nc>
      <ndxf>
        <font>
          <color indexed="8"/>
          <name val="Calibri"/>
          <scheme val="none"/>
        </font>
        <alignment vertical="bottom" readingOrder="0"/>
      </ndxf>
    </rcc>
    <rcc rId="0" sId="9" dxf="1">
      <nc r="H2" t="inlineStr">
        <is>
          <t>Past_cardiac_surgery_type</t>
        </is>
      </nc>
      <ndxf>
        <font>
          <color indexed="8"/>
          <name val="Calibri"/>
          <scheme val="none"/>
        </font>
        <alignment vertical="bottom" readingOrder="0"/>
      </ndxf>
    </rcc>
    <rcc rId="0" sId="9">
      <nc r="J2" t="inlineStr">
        <is>
          <t>Y</t>
        </is>
      </nc>
    </rcc>
    <rcc rId="0" sId="9">
      <nc r="K2" t="inlineStr">
        <is>
          <t>Any answer</t>
        </is>
      </nc>
    </rcc>
    <rcc rId="0" sId="9">
      <nc r="N2">
        <v>174</v>
      </nc>
    </rcc>
    <rfmt sheetId="9" sqref="O2" start="0" length="0">
      <dxf>
        <font>
          <color indexed="8"/>
          <name val="Calibri"/>
          <scheme val="none"/>
        </font>
        <alignment horizontal="center" vertical="bottom" readingOrder="0"/>
      </dxf>
    </rfmt>
    <rcc rId="0" sId="9" dxf="1">
      <nc r="P2" t="inlineStr">
        <is>
          <t>Y</t>
          <phoneticPr fontId="31" type="noConversion"/>
        </is>
      </nc>
      <ndxf>
        <alignment horizontal="center" readingOrder="0"/>
      </ndxf>
    </rcc>
  </rrc>
  <rrc rId="5974"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223</v>
      </nc>
      <ndxf>
        <alignment horizontal="center" wrapText="1" readingOrder="0"/>
      </ndxf>
    </rcc>
    <rcc rId="0" sId="9">
      <nc r="B2" t="inlineStr">
        <is>
          <t>Other cardiovascular disease</t>
        </is>
      </nc>
    </rcc>
    <rcc rId="0" sId="9">
      <nc r="C2">
        <v>168</v>
      </nc>
    </rcc>
    <rcc rId="0" sId="9">
      <nc r="D2" t="inlineStr">
        <is>
          <t>Cardiovascular_disease_other</t>
        </is>
      </nc>
    </rcc>
    <rcc rId="0" sId="9" dxf="1">
      <nc r="E2" t="inlineStr">
        <is>
          <t>Other cardiovascular disease</t>
        </is>
      </nc>
      <ndxf>
        <font>
          <color indexed="8"/>
          <name val="Calibri"/>
          <scheme val="none"/>
        </font>
        <alignment horizontal="left" vertical="bottom" readingOrder="0"/>
      </ndxf>
    </rcc>
    <rcc rId="0" sId="9" dxf="1">
      <nc r="F2" t="inlineStr">
        <is>
          <t>All</t>
        </is>
      </nc>
      <ndxf>
        <font>
          <color indexed="8"/>
          <name val="Calibri"/>
          <scheme val="none"/>
        </font>
        <alignment vertical="bottom" readingOrder="0"/>
      </ndxf>
    </rcc>
    <rcc rId="0" sId="9" dxf="1">
      <nc r="G2" t="inlineStr">
        <is>
          <t>OneOption</t>
        </is>
      </nc>
      <ndxf>
        <font>
          <color indexed="8"/>
          <name val="Calibri"/>
          <scheme val="none"/>
        </font>
        <alignment vertical="bottom" readingOrder="0"/>
      </ndxf>
    </rcc>
    <rcc rId="0" sId="9" dxf="1">
      <nc r="H2" t="inlineStr">
        <is>
          <t>Y_N_U_Clinician</t>
        </is>
      </nc>
      <ndxf>
        <font>
          <color indexed="8"/>
          <name val="Calibri"/>
          <scheme val="none"/>
        </font>
        <alignment vertical="bottom" readingOrder="0"/>
      </ndxf>
    </rcc>
    <rcc rId="0" sId="9" dxf="1">
      <nc r="J2" t="inlineStr">
        <is>
          <t>Y</t>
        </is>
      </nc>
      <ndxf>
        <font>
          <color indexed="8"/>
          <name val="Calibri"/>
          <scheme val="none"/>
        </font>
        <alignment vertical="bottom" readingOrder="0"/>
      </ndxf>
    </rcc>
    <rcc rId="0" sId="9" dxf="1">
      <nc r="K2" t="inlineStr">
        <is>
          <t>Yes</t>
        </is>
      </nc>
      <ndxf>
        <font>
          <color indexed="8"/>
          <name val="Calibri"/>
          <scheme val="none"/>
        </font>
        <alignment vertical="bottom" readingOrder="0"/>
      </ndxf>
    </rcc>
    <rfmt sheetId="9" sqref="L2" start="0" length="0">
      <dxf>
        <font>
          <color indexed="8"/>
          <name val="Calibri"/>
          <scheme val="none"/>
        </font>
        <alignment vertical="bottom" readingOrder="0"/>
      </dxf>
    </rfmt>
    <rfmt sheetId="9" sqref="M2" start="0" length="0">
      <dxf>
        <font>
          <color indexed="8"/>
          <name val="Calibri"/>
          <scheme val="none"/>
        </font>
        <alignment vertical="bottom" readingOrder="0"/>
      </dxf>
    </rfmt>
    <rcc rId="0" sId="9">
      <nc r="N2">
        <v>175</v>
      </nc>
    </rcc>
    <rfmt sheetId="9" sqref="O2" start="0" length="0">
      <dxf>
        <alignment horizontal="center" readingOrder="0"/>
      </dxf>
    </rfmt>
    <rcc rId="0" sId="9" dxf="1">
      <nc r="P2" t="inlineStr">
        <is>
          <t>Y</t>
          <phoneticPr fontId="31" type="noConversion"/>
        </is>
      </nc>
      <ndxf>
        <alignment horizontal="center" readingOrder="0"/>
      </ndxf>
    </rcc>
  </rrc>
  <rrc rId="5975"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224</v>
      </nc>
      <ndxf>
        <alignment horizontal="center" wrapText="1" readingOrder="0"/>
      </ndxf>
    </rcc>
    <rcc rId="0" sId="9">
      <nc r="C2">
        <v>438</v>
      </nc>
    </rcc>
    <rcc rId="0" sId="9" dxf="1">
      <nc r="E2" t="inlineStr">
        <is>
          <t>Cardiovascular</t>
          <phoneticPr fontId="31" type="noConversion"/>
        </is>
      </nc>
      <ndxf>
        <font>
          <color indexed="8"/>
          <name val="Calibri"/>
          <scheme val="none"/>
        </font>
        <alignment horizontal="left" vertical="bottom" readingOrder="0"/>
      </ndxf>
    </rcc>
    <rfmt sheetId="9" s="1" sqref="F2" start="0" length="0">
      <dxf>
        <font>
          <sz val="10"/>
          <color indexed="8"/>
          <name val="Calibri"/>
          <scheme val="none"/>
        </font>
        <alignment vertical="bottom" readingOrder="0"/>
      </dxf>
    </rfmt>
    <rcc rId="0" sId="9" s="1" dxf="1">
      <nc r="G2" t="inlineStr">
        <is>
          <t>End_section</t>
        </is>
      </nc>
      <ndxf>
        <font>
          <sz val="10"/>
          <color indexed="8"/>
          <name val="Calibri"/>
          <scheme val="none"/>
        </font>
        <alignment vertical="bottom" readingOrder="0"/>
      </ndxf>
    </rcc>
    <rfmt sheetId="9" sqref="H2" start="0" length="0">
      <dxf>
        <font>
          <color indexed="8"/>
          <name val="Calibri"/>
          <scheme val="none"/>
        </font>
        <alignment vertical="bottom" readingOrder="0"/>
      </dxf>
    </rfmt>
    <rfmt sheetId="9" sqref="J2" start="0" length="0">
      <dxf>
        <font>
          <color indexed="8"/>
          <name val="Calibri"/>
          <scheme val="none"/>
        </font>
        <alignment vertical="bottom" readingOrder="0"/>
      </dxf>
    </rfmt>
    <rfmt sheetId="9" sqref="K2" start="0" length="0">
      <dxf>
        <font>
          <color indexed="8"/>
          <name val="Calibri"/>
          <scheme val="none"/>
        </font>
        <alignment vertical="bottom" readingOrder="0"/>
      </dxf>
    </rfmt>
    <rfmt sheetId="9" sqref="L2" start="0" length="0">
      <dxf>
        <font>
          <color indexed="8"/>
          <name val="Calibri"/>
          <scheme val="none"/>
        </font>
        <alignment vertical="bottom" readingOrder="0"/>
      </dxf>
    </rfmt>
    <rfmt sheetId="9" sqref="M2" start="0" length="0">
      <dxf>
        <font>
          <color indexed="8"/>
          <name val="Calibri"/>
          <scheme val="none"/>
        </font>
        <alignment vertical="bottom" readingOrder="0"/>
      </dxf>
    </rfmt>
    <rfmt sheetId="9" sqref="O2" start="0" length="0">
      <dxf>
        <alignment horizontal="center" readingOrder="0"/>
      </dxf>
    </rfmt>
    <rcc rId="0" sId="9" dxf="1">
      <nc r="P2" t="inlineStr">
        <is>
          <t>Y</t>
          <phoneticPr fontId="31" type="noConversion"/>
        </is>
      </nc>
      <ndxf>
        <alignment horizontal="center" readingOrder="0"/>
      </ndxf>
    </rcc>
  </rrc>
  <rrc rId="5976"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225</v>
      </nc>
      <ndxf>
        <alignment horizontal="center" wrapText="1" readingOrder="0"/>
      </ndxf>
    </rcc>
    <rcc rId="0" sId="9">
      <nc r="C2">
        <v>439</v>
      </nc>
    </rcc>
    <rcc rId="0" sId="9" dxf="1">
      <nc r="E2" t="inlineStr">
        <is>
          <t>Respiratory</t>
          <phoneticPr fontId="31" type="noConversion"/>
        </is>
      </nc>
      <ndxf>
        <font>
          <color indexed="8"/>
          <name val="Calibri"/>
          <scheme val="none"/>
        </font>
        <alignment horizontal="left" vertical="bottom" readingOrder="0"/>
      </ndxf>
    </rcc>
    <rfmt sheetId="9" s="1" sqref="F2" start="0" length="0">
      <dxf>
        <font>
          <sz val="10"/>
          <color indexed="8"/>
          <name val="Calibri"/>
          <scheme val="none"/>
        </font>
        <alignment vertical="bottom" readingOrder="0"/>
      </dxf>
    </rfmt>
    <rcc rId="0" sId="9" s="1" dxf="1">
      <nc r="G2" t="inlineStr">
        <is>
          <t>Start_section</t>
        </is>
      </nc>
      <ndxf>
        <font>
          <sz val="10"/>
          <color indexed="8"/>
          <name val="Calibri"/>
          <scheme val="none"/>
        </font>
        <alignment vertical="bottom" readingOrder="0"/>
      </ndxf>
    </rcc>
    <rfmt sheetId="9" sqref="H2" start="0" length="0">
      <dxf>
        <font>
          <color indexed="8"/>
          <name val="Calibri"/>
          <scheme val="none"/>
        </font>
        <alignment vertical="bottom" readingOrder="0"/>
      </dxf>
    </rfmt>
    <rfmt sheetId="9" sqref="J2" start="0" length="0">
      <dxf>
        <font>
          <color indexed="8"/>
          <name val="Calibri"/>
          <scheme val="none"/>
        </font>
        <alignment vertical="bottom" readingOrder="0"/>
      </dxf>
    </rfmt>
    <rfmt sheetId="9" sqref="K2" start="0" length="0">
      <dxf>
        <font>
          <color indexed="8"/>
          <name val="Calibri"/>
          <scheme val="none"/>
        </font>
        <alignment vertical="bottom" readingOrder="0"/>
      </dxf>
    </rfmt>
    <rfmt sheetId="9" sqref="L2" start="0" length="0">
      <dxf>
        <font>
          <color indexed="8"/>
          <name val="Calibri"/>
          <scheme val="none"/>
        </font>
        <alignment vertical="bottom" readingOrder="0"/>
      </dxf>
    </rfmt>
    <rfmt sheetId="9" sqref="M2" start="0" length="0">
      <dxf>
        <font>
          <color indexed="8"/>
          <name val="Calibri"/>
          <scheme val="none"/>
        </font>
        <alignment vertical="bottom" readingOrder="0"/>
      </dxf>
    </rfmt>
    <rfmt sheetId="9" sqref="O2" start="0" length="0">
      <dxf>
        <alignment horizontal="center" readingOrder="0"/>
      </dxf>
    </rfmt>
    <rcc rId="0" sId="9" dxf="1">
      <nc r="P2" t="inlineStr">
        <is>
          <t>Y</t>
          <phoneticPr fontId="31" type="noConversion"/>
        </is>
      </nc>
      <ndxf>
        <alignment horizontal="center" readingOrder="0"/>
      </ndxf>
    </rcc>
  </rrc>
  <rrc rId="5977"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226</v>
      </nc>
      <ndxf>
        <alignment horizontal="center" wrapText="1" readingOrder="0"/>
      </ndxf>
    </rcc>
    <rcc rId="0" sId="9">
      <nc r="B2" t="inlineStr">
        <is>
          <t>Pulmonary disease</t>
        </is>
      </nc>
    </rcc>
    <rcc rId="0" sId="9">
      <nc r="C2">
        <v>169</v>
      </nc>
    </rcc>
    <rcc rId="0" sId="9">
      <nc r="D2" t="inlineStr">
        <is>
          <t>Pulmonary_disease</t>
        </is>
      </nc>
    </rcc>
    <rcc rId="0" sId="9" dxf="1">
      <nc r="E2" t="inlineStr">
        <is>
          <t>Pulmonary disease</t>
        </is>
      </nc>
      <ndxf>
        <font>
          <color indexed="8"/>
          <name val="Calibri"/>
          <scheme val="none"/>
        </font>
        <alignment horizontal="left" vertical="bottom" readingOrder="0"/>
      </ndxf>
    </rcc>
    <rcc rId="0" sId="9" dxf="1">
      <nc r="F2" t="inlineStr">
        <is>
          <t>All</t>
        </is>
      </nc>
      <ndxf>
        <font>
          <color indexed="8"/>
          <name val="Calibri"/>
          <scheme val="none"/>
        </font>
        <alignment vertical="bottom" readingOrder="0"/>
      </ndxf>
    </rcc>
    <rcc rId="0" sId="9" dxf="1">
      <nc r="G2" t="inlineStr">
        <is>
          <t>OneOption</t>
        </is>
      </nc>
      <ndxf>
        <font>
          <color indexed="8"/>
          <name val="Calibri"/>
          <scheme val="none"/>
        </font>
        <alignment vertical="bottom" readingOrder="0"/>
      </ndxf>
    </rcc>
    <rcc rId="0" sId="9" dxf="1">
      <nc r="H2" t="inlineStr">
        <is>
          <t>Y_N_U_Clinician</t>
        </is>
      </nc>
      <ndxf>
        <font>
          <color indexed="8"/>
          <name val="Calibri"/>
          <scheme val="none"/>
        </font>
        <alignment vertical="bottom" readingOrder="0"/>
      </ndxf>
    </rcc>
    <rcc rId="0" sId="9">
      <nc r="N2">
        <v>177</v>
      </nc>
    </rcc>
    <rfmt sheetId="9" sqref="O2" start="0" length="0">
      <dxf>
        <alignment horizontal="center" readingOrder="0"/>
      </dxf>
    </rfmt>
    <rcc rId="0" sId="9" dxf="1">
      <nc r="P2" t="inlineStr">
        <is>
          <t>Y</t>
          <phoneticPr fontId="31" type="noConversion"/>
        </is>
      </nc>
      <ndxf>
        <alignment horizontal="center" readingOrder="0"/>
      </ndxf>
    </rcc>
  </rrc>
  <rrc rId="5978"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227</v>
      </nc>
      <ndxf>
        <alignment horizontal="center" wrapText="1" readingOrder="0"/>
      </ndxf>
    </rcc>
    <rcc rId="0" sId="9">
      <nc r="B2" t="inlineStr">
        <is>
          <t>COPD</t>
        </is>
      </nc>
    </rcc>
    <rcc rId="0" sId="9">
      <nc r="C2">
        <v>170</v>
      </nc>
    </rcc>
    <rcc rId="0" sId="9" dxf="1">
      <nc r="D2" t="inlineStr">
        <is>
          <t>COPD</t>
        </is>
      </nc>
      <ndxf>
        <font>
          <color indexed="8"/>
          <name val="Calibri"/>
          <scheme val="none"/>
        </font>
        <alignment vertical="bottom" readingOrder="0"/>
      </ndxf>
    </rcc>
    <rcc rId="0" sId="9" dxf="1">
      <nc r="E2" t="inlineStr">
        <is>
          <t>COPD</t>
        </is>
      </nc>
      <ndxf>
        <font>
          <color indexed="8"/>
          <name val="Calibri"/>
          <scheme val="none"/>
        </font>
        <alignment horizontal="left" vertical="bottom" readingOrder="0"/>
      </ndxf>
    </rcc>
    <rcc rId="0" sId="9" dxf="1">
      <nc r="F2" t="inlineStr">
        <is>
          <t>All</t>
        </is>
      </nc>
      <ndxf>
        <font>
          <color indexed="8"/>
          <name val="Calibri"/>
          <scheme val="none"/>
        </font>
        <alignment vertical="bottom" readingOrder="0"/>
      </ndxf>
    </rcc>
    <rcc rId="0" sId="9" dxf="1">
      <nc r="G2" t="inlineStr">
        <is>
          <t>OneOption</t>
        </is>
      </nc>
      <ndxf>
        <font>
          <color indexed="8"/>
          <name val="Calibri"/>
          <scheme val="none"/>
        </font>
        <alignment vertical="bottom" readingOrder="0"/>
      </ndxf>
    </rcc>
    <rcc rId="0" sId="9" dxf="1">
      <nc r="H2" t="inlineStr">
        <is>
          <t>Y_N_U_Clinician</t>
        </is>
      </nc>
      <ndxf>
        <font>
          <color indexed="8"/>
          <name val="Calibri"/>
          <scheme val="none"/>
        </font>
        <alignment vertical="bottom" readingOrder="0"/>
      </ndxf>
    </rcc>
    <rcc rId="0" sId="9">
      <nc r="N2">
        <v>178</v>
      </nc>
    </rcc>
    <rfmt sheetId="9" sqref="O2" start="0" length="0">
      <dxf>
        <font>
          <color indexed="8"/>
          <name val="Calibri"/>
          <scheme val="none"/>
        </font>
        <alignment horizontal="center" vertical="bottom" readingOrder="0"/>
      </dxf>
    </rfmt>
    <rcc rId="0" sId="9" dxf="1">
      <nc r="P2" t="inlineStr">
        <is>
          <t>Y</t>
          <phoneticPr fontId="31" type="noConversion"/>
        </is>
      </nc>
      <ndxf>
        <alignment horizontal="center" readingOrder="0"/>
      </ndxf>
    </rcc>
  </rrc>
  <rrc rId="5979"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229</v>
      </nc>
      <ndxf>
        <alignment horizontal="center" wrapText="1" readingOrder="0"/>
      </ndxf>
    </rcc>
    <rcc rId="0" sId="9">
      <nc r="B2" t="inlineStr">
        <is>
          <t>COPD (severity)</t>
        </is>
      </nc>
    </rcc>
    <rcc rId="0" sId="9">
      <nc r="C2">
        <v>172</v>
      </nc>
    </rcc>
    <rcc rId="0" sId="9">
      <nc r="D2" t="inlineStr">
        <is>
          <t>COPD_severity</t>
        </is>
      </nc>
    </rcc>
    <rcc rId="0" sId="9" dxf="1">
      <nc r="E2" t="inlineStr">
        <is>
          <t>COPD (severity)</t>
        </is>
      </nc>
      <ndxf>
        <font>
          <color indexed="8"/>
          <name val="Calibri"/>
          <scheme val="none"/>
        </font>
        <alignment horizontal="left" vertical="bottom" readingOrder="0"/>
      </ndxf>
    </rcc>
    <rcc rId="0" sId="9" dxf="1">
      <nc r="F2" t="inlineStr">
        <is>
          <t>COPD = Yes</t>
        </is>
      </nc>
      <ndxf>
        <font>
          <color indexed="8"/>
          <name val="Calibri"/>
          <scheme val="none"/>
        </font>
        <alignment vertical="bottom" readingOrder="0"/>
      </ndxf>
    </rcc>
    <rcc rId="0" sId="9" dxf="1">
      <nc r="G2" t="inlineStr">
        <is>
          <t>OneOption</t>
        </is>
      </nc>
      <ndxf>
        <font>
          <color indexed="8"/>
          <name val="Calibri"/>
          <scheme val="none"/>
        </font>
        <alignment vertical="bottom" readingOrder="0"/>
      </ndxf>
    </rcc>
    <rcc rId="0" sId="9" dxf="1">
      <nc r="H2" t="inlineStr">
        <is>
          <t>GOLD_stages</t>
        </is>
      </nc>
      <ndxf>
        <font>
          <color indexed="8"/>
          <name val="Calibri"/>
          <scheme val="none"/>
        </font>
        <alignment horizontal="left" vertical="top" wrapText="1" readingOrder="0"/>
      </ndxf>
    </rcc>
    <rcc rId="0" sId="9">
      <nc r="N2">
        <v>179</v>
      </nc>
    </rcc>
    <rfmt sheetId="9" sqref="O2" start="0" length="0">
      <dxf>
        <font>
          <color indexed="8"/>
          <name val="Calibri"/>
          <scheme val="none"/>
        </font>
        <alignment horizontal="center" vertical="bottom" readingOrder="0"/>
      </dxf>
    </rfmt>
    <rcc rId="0" sId="9" dxf="1">
      <nc r="P2" t="inlineStr">
        <is>
          <t>Y</t>
          <phoneticPr fontId="31" type="noConversion"/>
        </is>
      </nc>
      <ndxf>
        <alignment horizontal="center" readingOrder="0"/>
      </ndxf>
    </rcc>
  </rrc>
  <rrc rId="5980"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230</v>
      </nc>
      <ndxf>
        <alignment horizontal="center" wrapText="1" readingOrder="0"/>
      </ndxf>
    </rcc>
    <rcc rId="0" sId="9">
      <nc r="B2" t="inlineStr">
        <is>
          <t>Asthma</t>
        </is>
      </nc>
    </rcc>
    <rcc rId="0" sId="9">
      <nc r="C2">
        <v>173</v>
      </nc>
    </rcc>
    <rcc rId="0" sId="9" dxf="1">
      <nc r="D2" t="inlineStr">
        <is>
          <t>Asthma</t>
        </is>
      </nc>
      <ndxf>
        <font>
          <color indexed="8"/>
          <name val="Calibri"/>
          <scheme val="none"/>
        </font>
        <alignment vertical="bottom" readingOrder="0"/>
      </ndxf>
    </rcc>
    <rcc rId="0" sId="9" dxf="1">
      <nc r="E2" t="inlineStr">
        <is>
          <t>Asthma</t>
        </is>
      </nc>
      <ndxf>
        <font>
          <color indexed="8"/>
          <name val="Calibri"/>
          <scheme val="none"/>
        </font>
        <alignment horizontal="left" vertical="bottom" readingOrder="0"/>
      </ndxf>
    </rcc>
    <rcc rId="0" sId="9" dxf="1">
      <nc r="F2" t="inlineStr">
        <is>
          <t>All</t>
        </is>
      </nc>
      <ndxf>
        <font>
          <color indexed="8"/>
          <name val="Calibri"/>
          <scheme val="none"/>
        </font>
        <alignment vertical="bottom" readingOrder="0"/>
      </ndxf>
    </rcc>
    <rcc rId="0" sId="9" dxf="1">
      <nc r="G2" t="inlineStr">
        <is>
          <t>OneOption</t>
        </is>
      </nc>
      <ndxf>
        <font>
          <color indexed="8"/>
          <name val="Calibri"/>
          <scheme val="none"/>
        </font>
        <alignment vertical="bottom" readingOrder="0"/>
      </ndxf>
    </rcc>
    <rcc rId="0" sId="9" dxf="1">
      <nc r="H2" t="inlineStr">
        <is>
          <t>Y_N_U_Clinician</t>
        </is>
      </nc>
      <ndxf>
        <font>
          <color indexed="8"/>
          <name val="Calibri"/>
          <scheme val="none"/>
        </font>
        <alignment vertical="bottom" readingOrder="0"/>
      </ndxf>
    </rcc>
    <rcc rId="0" sId="9" dxf="1">
      <nc r="J2" t="inlineStr">
        <is>
          <t>Y</t>
        </is>
      </nc>
      <ndxf>
        <font>
          <color indexed="8"/>
          <name val="Calibri"/>
          <scheme val="none"/>
        </font>
        <alignment vertical="bottom" readingOrder="0"/>
      </ndxf>
    </rcc>
    <rcc rId="0" sId="9" dxf="1">
      <nc r="K2" t="inlineStr">
        <is>
          <t>Yes</t>
        </is>
      </nc>
      <ndxf>
        <font>
          <color indexed="8"/>
          <name val="Calibri"/>
          <scheme val="none"/>
        </font>
        <alignment vertical="bottom" readingOrder="0"/>
      </ndxf>
    </rcc>
    <rfmt sheetId="9" sqref="L2" start="0" length="0">
      <dxf>
        <font>
          <color indexed="8"/>
          <name val="Calibri"/>
          <scheme val="none"/>
        </font>
        <alignment vertical="bottom" readingOrder="0"/>
      </dxf>
    </rfmt>
    <rfmt sheetId="9" sqref="M2" start="0" length="0">
      <dxf>
        <font>
          <color indexed="8"/>
          <name val="Calibri"/>
          <scheme val="none"/>
        </font>
        <alignment vertical="bottom" readingOrder="0"/>
      </dxf>
    </rfmt>
    <rcc rId="0" sId="9">
      <nc r="N2">
        <v>180</v>
      </nc>
    </rcc>
    <rfmt sheetId="9" sqref="O2" start="0" length="0">
      <dxf>
        <font>
          <color indexed="8"/>
          <name val="Calibri"/>
          <scheme val="none"/>
        </font>
        <alignment horizontal="center" vertical="bottom" readingOrder="0"/>
      </dxf>
    </rfmt>
    <rcc rId="0" sId="9" dxf="1">
      <nc r="P2" t="inlineStr">
        <is>
          <t>Y</t>
          <phoneticPr fontId="31" type="noConversion"/>
        </is>
      </nc>
      <ndxf>
        <alignment horizontal="center" readingOrder="0"/>
      </ndxf>
    </rcc>
  </rrc>
  <rrc rId="5981"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232</v>
      </nc>
      <ndxf>
        <alignment horizontal="center" wrapText="1" readingOrder="0"/>
      </ndxf>
    </rcc>
    <rcc rId="0" sId="9">
      <nc r="B2" t="inlineStr">
        <is>
          <t>Asthma (severity)</t>
        </is>
      </nc>
    </rcc>
    <rcc rId="0" sId="9">
      <nc r="C2">
        <v>175</v>
      </nc>
    </rcc>
    <rcc rId="0" sId="9">
      <nc r="D2" t="inlineStr">
        <is>
          <t>Asthma_severity</t>
        </is>
      </nc>
    </rcc>
    <rcc rId="0" sId="9" dxf="1">
      <nc r="E2" t="inlineStr">
        <is>
          <t>Asthma (severity)</t>
        </is>
      </nc>
      <ndxf>
        <font>
          <color indexed="8"/>
          <name val="Calibri"/>
          <scheme val="none"/>
        </font>
        <alignment horizontal="left" vertical="bottom" readingOrder="0"/>
      </ndxf>
    </rcc>
    <rcc rId="0" sId="9" dxf="1">
      <nc r="F2" t="inlineStr">
        <is>
          <t>Asthma = Yes</t>
          <phoneticPr fontId="31" type="noConversion"/>
        </is>
      </nc>
      <ndxf>
        <font>
          <color indexed="8"/>
          <name val="Calibri"/>
          <scheme val="none"/>
        </font>
        <alignment vertical="bottom" readingOrder="0"/>
      </ndxf>
    </rcc>
    <rcc rId="0" sId="9" dxf="1">
      <nc r="G2" t="inlineStr">
        <is>
          <t>OneOption</t>
        </is>
      </nc>
      <ndxf>
        <font>
          <color indexed="8"/>
          <name val="Calibri"/>
          <scheme val="none"/>
        </font>
        <alignment vertical="bottom" readingOrder="0"/>
      </ndxf>
    </rcc>
    <rcc rId="0" sId="9" dxf="1">
      <nc r="H2" t="inlineStr">
        <is>
          <t>Asthma_severity</t>
        </is>
      </nc>
      <ndxf>
        <font>
          <color indexed="8"/>
          <name val="Calibri"/>
          <scheme val="none"/>
        </font>
        <alignment vertical="bottom" readingOrder="0"/>
      </ndxf>
    </rcc>
    <rcc rId="0" sId="9">
      <nc r="N2">
        <v>181</v>
      </nc>
    </rcc>
    <rfmt sheetId="9" sqref="O2" start="0" length="0">
      <dxf>
        <font>
          <color indexed="8"/>
          <name val="Calibri"/>
          <scheme val="none"/>
        </font>
        <alignment horizontal="center" vertical="bottom" readingOrder="0"/>
      </dxf>
    </rfmt>
    <rcc rId="0" sId="9" dxf="1">
      <nc r="P2" t="inlineStr">
        <is>
          <t>Y</t>
          <phoneticPr fontId="31" type="noConversion"/>
        </is>
      </nc>
      <ndxf>
        <alignment horizontal="center" readingOrder="0"/>
      </ndxf>
    </rcc>
  </rrc>
  <rrc rId="5982"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233</v>
      </nc>
      <ndxf>
        <alignment horizontal="center" wrapText="1" readingOrder="0"/>
      </ndxf>
    </rcc>
    <rcc rId="0" sId="9">
      <nc r="B2" t="inlineStr">
        <is>
          <t>Asthma ER attendance</t>
        </is>
      </nc>
    </rcc>
    <rcc rId="0" sId="9">
      <nc r="C2">
        <v>397</v>
      </nc>
    </rcc>
    <rcc rId="0" sId="9">
      <nc r="D2" t="inlineStr">
        <is>
          <t>Asthma_ER_attendance</t>
        </is>
      </nc>
    </rcc>
    <rcc rId="0" sId="9" dxf="1">
      <nc r="E2" t="inlineStr">
        <is>
          <t>Asthma emergency room attendances?</t>
          <phoneticPr fontId="31" type="noConversion"/>
        </is>
      </nc>
      <ndxf>
        <font>
          <color indexed="8"/>
          <name val="Calibri"/>
          <scheme val="none"/>
        </font>
        <alignment horizontal="left" vertical="bottom" readingOrder="0"/>
      </ndxf>
    </rcc>
    <rcc rId="0" sId="9" dxf="1">
      <nc r="F2" t="inlineStr">
        <is>
          <t>Asthma = Yes or Bronchial_Hyperreactivity = Yes</t>
          <phoneticPr fontId="31" type="noConversion"/>
        </is>
      </nc>
      <ndxf>
        <alignment vertical="bottom" readingOrder="0"/>
      </ndxf>
    </rcc>
    <rcc rId="0" sId="9" dxf="1">
      <nc r="G2" t="inlineStr">
        <is>
          <t>OneOption</t>
        </is>
      </nc>
      <ndxf>
        <alignment vertical="bottom" readingOrder="0"/>
      </ndxf>
    </rcc>
    <rcc rId="0" sId="9" dxf="1">
      <nc r="H2" t="inlineStr">
        <is>
          <t>Y_N_U_Clinician</t>
        </is>
      </nc>
      <ndxf>
        <font>
          <color indexed="8"/>
          <name val="Calibri"/>
          <scheme val="none"/>
        </font>
        <alignment vertical="bottom" readingOrder="0"/>
      </ndxf>
    </rcc>
    <rcc rId="0" sId="9">
      <nc r="N2">
        <v>182</v>
      </nc>
    </rcc>
    <rfmt sheetId="9" sqref="O2" start="0" length="0">
      <dxf>
        <alignment horizontal="center" wrapText="1" readingOrder="0"/>
      </dxf>
    </rfmt>
    <rcc rId="0" sId="9" dxf="1">
      <nc r="P2" t="inlineStr">
        <is>
          <t>Y</t>
          <phoneticPr fontId="31" type="noConversion"/>
        </is>
      </nc>
      <ndxf>
        <alignment horizontal="center" readingOrder="0"/>
      </ndxf>
    </rcc>
  </rrc>
  <rrc rId="5983"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235</v>
      </nc>
      <ndxf>
        <alignment horizontal="center" wrapText="1" readingOrder="0"/>
      </ndxf>
    </rcc>
    <rcc rId="0" sId="9">
      <nc r="B2" t="inlineStr">
        <is>
          <t>Asthma hospitalisations</t>
        </is>
      </nc>
    </rcc>
    <rcc rId="0" sId="9">
      <nc r="C2">
        <v>398</v>
      </nc>
    </rcc>
    <rcc rId="0" sId="9">
      <nc r="D2" t="inlineStr">
        <is>
          <t>Asthma_hospitalisation</t>
        </is>
      </nc>
    </rcc>
    <rcc rId="0" sId="9" dxf="1">
      <nc r="E2" t="inlineStr">
        <is>
          <t>Asthma hospital admissions?</t>
          <phoneticPr fontId="31" type="noConversion"/>
        </is>
      </nc>
      <ndxf>
        <font>
          <color indexed="8"/>
          <name val="Calibri"/>
          <scheme val="none"/>
        </font>
        <alignment horizontal="left" vertical="bottom" readingOrder="0"/>
      </ndxf>
    </rcc>
    <rcc rId="0" sId="9" dxf="1">
      <nc r="F2" t="inlineStr">
        <is>
          <t>Asthma = Yes or Bronchial_Hyperreactivity = Yes</t>
          <phoneticPr fontId="31" type="noConversion"/>
        </is>
      </nc>
      <ndxf>
        <alignment vertical="bottom" readingOrder="0"/>
      </ndxf>
    </rcc>
    <rcc rId="0" sId="9" dxf="1">
      <nc r="G2" t="inlineStr">
        <is>
          <t>OneOption</t>
        </is>
      </nc>
      <ndxf>
        <alignment vertical="bottom" readingOrder="0"/>
      </ndxf>
    </rcc>
    <rcc rId="0" sId="9" dxf="1">
      <nc r="H2" t="inlineStr">
        <is>
          <t>Y_N_U_Clinician</t>
        </is>
      </nc>
      <ndxf>
        <font>
          <color indexed="8"/>
          <name val="Calibri"/>
          <scheme val="none"/>
        </font>
        <alignment vertical="bottom" readingOrder="0"/>
      </ndxf>
    </rcc>
    <rcc rId="0" sId="9">
      <nc r="N2">
        <v>183</v>
      </nc>
    </rcc>
    <rfmt sheetId="9" sqref="O2" start="0" length="0">
      <dxf>
        <alignment horizontal="center" wrapText="1" readingOrder="0"/>
      </dxf>
    </rfmt>
    <rcc rId="0" sId="9" dxf="1">
      <nc r="P2" t="inlineStr">
        <is>
          <t>Y</t>
          <phoneticPr fontId="31" type="noConversion"/>
        </is>
      </nc>
      <ndxf>
        <alignment horizontal="center" readingOrder="0"/>
      </ndxf>
    </rcc>
  </rrc>
  <rrc rId="5984"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238</v>
      </nc>
      <ndxf>
        <alignment horizontal="center" wrapText="1" readingOrder="0"/>
      </ndxf>
    </rcc>
    <rcc rId="0" sId="9">
      <nc r="B2" t="inlineStr">
        <is>
          <t>Aspirin sensitive asthma</t>
        </is>
      </nc>
    </rcc>
    <rcc rId="0" sId="9">
      <nc r="C2">
        <v>407</v>
      </nc>
    </rcc>
    <rcc rId="0" sId="9" s="1" dxf="1">
      <nc r="D2" t="inlineStr">
        <is>
          <t>Asthma_aspirin_sensitive</t>
        </is>
      </nc>
      <ndxf/>
    </rcc>
    <rcc rId="0" sId="9" dxf="1">
      <nc r="E2" t="inlineStr">
        <is>
          <t>Aspirin sensitive asthma</t>
          <phoneticPr fontId="31" type="noConversion"/>
        </is>
      </nc>
      <ndxf>
        <font>
          <color indexed="8"/>
          <name val="Calibri"/>
          <scheme val="none"/>
        </font>
        <alignment horizontal="left" vertical="bottom" readingOrder="0"/>
      </ndxf>
    </rcc>
    <rcc rId="0" sId="9" dxf="1">
      <nc r="F2" t="inlineStr">
        <is>
          <t>Asthma = Yes or Bronchial_Hyperreactivity = Yes</t>
          <phoneticPr fontId="31" type="noConversion"/>
        </is>
      </nc>
      <ndxf>
        <alignment vertical="bottom" readingOrder="0"/>
      </ndxf>
    </rcc>
    <rcc rId="0" sId="9" dxf="1">
      <nc r="G2" t="inlineStr">
        <is>
          <t>OneOption</t>
        </is>
      </nc>
      <ndxf>
        <alignment vertical="bottom" readingOrder="0"/>
      </ndxf>
    </rcc>
    <rcc rId="0" sId="9" dxf="1">
      <nc r="H2" t="inlineStr">
        <is>
          <t>Y_N_U_Clinician</t>
        </is>
      </nc>
      <ndxf>
        <font>
          <color indexed="8"/>
          <name val="Calibri"/>
          <scheme val="none"/>
        </font>
        <alignment vertical="bottom" readingOrder="0"/>
      </ndxf>
    </rcc>
    <rcc rId="0" sId="9">
      <nc r="N2">
        <v>187</v>
      </nc>
    </rcc>
    <rfmt sheetId="9" sqref="O2" start="0" length="0">
      <dxf>
        <alignment horizontal="center" wrapText="1" readingOrder="0"/>
      </dxf>
    </rfmt>
    <rcc rId="0" sId="9" dxf="1">
      <nc r="P2" t="inlineStr">
        <is>
          <t>Y</t>
          <phoneticPr fontId="31" type="noConversion"/>
        </is>
      </nc>
      <ndxf>
        <alignment horizontal="center" readingOrder="0"/>
      </ndxf>
    </rcc>
  </rrc>
  <rrc rId="5985"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239</v>
      </nc>
      <ndxf>
        <alignment horizontal="center" wrapText="1" readingOrder="0"/>
      </ndxf>
    </rcc>
    <rcc rId="0" sId="9">
      <nc r="B2" t="inlineStr">
        <is>
          <t>Snorer</t>
        </is>
      </nc>
    </rcc>
    <rcc rId="0" sId="9">
      <nc r="C2">
        <v>399</v>
      </nc>
    </rcc>
    <rcc rId="0" sId="9">
      <nc r="D2" t="inlineStr">
        <is>
          <t>Snorer</t>
          <phoneticPr fontId="31" type="noConversion"/>
        </is>
      </nc>
    </rcc>
    <rcc rId="0" sId="9" dxf="1">
      <nc r="E2" t="inlineStr">
        <is>
          <t>Snorer?</t>
          <phoneticPr fontId="31" type="noConversion"/>
        </is>
      </nc>
      <ndxf>
        <font>
          <color indexed="8"/>
          <name val="Calibri"/>
          <scheme val="none"/>
        </font>
        <alignment horizontal="left" vertical="bottom" readingOrder="0"/>
      </ndxf>
    </rcc>
    <rcc rId="0" sId="9" dxf="1">
      <nc r="F2" t="inlineStr">
        <is>
          <t>All</t>
          <phoneticPr fontId="31" type="noConversion"/>
        </is>
      </nc>
      <ndxf>
        <alignment vertical="bottom" readingOrder="0"/>
      </ndxf>
    </rcc>
    <rcc rId="0" sId="9" dxf="1">
      <nc r="G2" t="inlineStr">
        <is>
          <t>OneOption</t>
          <phoneticPr fontId="31" type="noConversion"/>
        </is>
      </nc>
      <ndxf>
        <alignment vertical="bottom" readingOrder="0"/>
      </ndxf>
    </rcc>
    <rcc rId="0" sId="9" dxf="1">
      <nc r="H2" t="inlineStr">
        <is>
          <t>Y_N_U_Clinician</t>
        </is>
      </nc>
      <ndxf>
        <font>
          <color indexed="8"/>
          <name val="Calibri"/>
          <scheme val="none"/>
        </font>
        <alignment vertical="bottom" readingOrder="0"/>
      </ndxf>
    </rcc>
    <rcc rId="0" sId="9">
      <nc r="N2">
        <v>188</v>
      </nc>
    </rcc>
    <rfmt sheetId="9" sqref="O2" start="0" length="0">
      <dxf>
        <alignment horizontal="center" wrapText="1" readingOrder="0"/>
      </dxf>
    </rfmt>
    <rcc rId="0" sId="9" dxf="1">
      <nc r="P2" t="inlineStr">
        <is>
          <t>Y</t>
          <phoneticPr fontId="31" type="noConversion"/>
        </is>
      </nc>
      <ndxf>
        <alignment horizontal="center" readingOrder="0"/>
      </ndxf>
    </rcc>
  </rrc>
  <rrc rId="5986"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241</v>
      </nc>
      <ndxf>
        <alignment horizontal="center" wrapText="1" readingOrder="0"/>
      </ndxf>
    </rcc>
    <rcc rId="0" sId="9">
      <nc r="B2" t="inlineStr">
        <is>
          <t>Obstructive sleep apnoea</t>
        </is>
      </nc>
    </rcc>
    <rcc rId="0" sId="9">
      <nc r="C2">
        <v>176</v>
      </nc>
    </rcc>
    <rcc rId="0" sId="9">
      <nc r="D2" t="inlineStr">
        <is>
          <t>Obstructive_sleep_apnoea</t>
        </is>
      </nc>
    </rcc>
    <rcc rId="0" sId="9" dxf="1">
      <nc r="E2" t="inlineStr">
        <is>
          <t>Obstructive sleep apnea</t>
        </is>
      </nc>
      <ndxf>
        <font>
          <color indexed="8"/>
          <name val="Calibri"/>
          <scheme val="none"/>
        </font>
        <alignment horizontal="left" vertical="bottom" readingOrder="0"/>
      </ndxf>
    </rcc>
    <rcc rId="0" sId="9" dxf="1">
      <nc r="F2" t="inlineStr">
        <is>
          <t>All</t>
        </is>
      </nc>
      <ndxf>
        <font>
          <color indexed="8"/>
          <name val="Calibri"/>
          <scheme val="none"/>
        </font>
        <alignment vertical="bottom" readingOrder="0"/>
      </ndxf>
    </rcc>
    <rcc rId="0" sId="9" dxf="1">
      <nc r="G2" t="inlineStr">
        <is>
          <t>OneOption</t>
        </is>
      </nc>
      <ndxf>
        <font>
          <color indexed="8"/>
          <name val="Calibri"/>
          <scheme val="none"/>
        </font>
        <alignment vertical="bottom" readingOrder="0"/>
      </ndxf>
    </rcc>
    <rcc rId="0" sId="9" dxf="1">
      <nc r="H2" t="inlineStr">
        <is>
          <t>Y_N_U_Clinician</t>
        </is>
      </nc>
      <ndxf>
        <font>
          <color indexed="8"/>
          <name val="Calibri"/>
          <scheme val="none"/>
        </font>
        <alignment vertical="bottom" readingOrder="0"/>
      </ndxf>
    </rcc>
    <rcc rId="0" sId="9">
      <nc r="N2">
        <v>189</v>
      </nc>
    </rcc>
    <rfmt sheetId="9" sqref="O2" start="0" length="0">
      <dxf>
        <alignment horizontal="center" readingOrder="0"/>
      </dxf>
    </rfmt>
    <rcc rId="0" sId="9" dxf="1">
      <nc r="P2" t="inlineStr">
        <is>
          <t>Y</t>
          <phoneticPr fontId="31" type="noConversion"/>
        </is>
      </nc>
      <ndxf>
        <alignment horizontal="center" readingOrder="0"/>
      </ndxf>
    </rcc>
  </rrc>
  <rrc rId="5987"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243</v>
      </nc>
      <ndxf>
        <alignment horizontal="center" wrapText="1" readingOrder="0"/>
      </ndxf>
    </rcc>
    <rcc rId="0" sId="9">
      <nc r="B2" t="inlineStr">
        <is>
          <t>CPAP</t>
        </is>
      </nc>
    </rcc>
    <rcc rId="0" sId="9">
      <nc r="C2">
        <v>178</v>
      </nc>
    </rcc>
    <rcc rId="0" sId="9" dxf="1">
      <nc r="D2" t="inlineStr">
        <is>
          <t>CPAP</t>
        </is>
      </nc>
      <ndxf>
        <font>
          <color indexed="8"/>
          <name val="Calibri"/>
          <scheme val="none"/>
        </font>
        <alignment vertical="bottom" readingOrder="0"/>
      </ndxf>
    </rcc>
    <rcc rId="0" sId="9" dxf="1">
      <nc r="E2" t="inlineStr">
        <is>
          <t>CPAP use</t>
        </is>
      </nc>
      <ndxf>
        <font>
          <color indexed="8"/>
          <name val="Calibri"/>
          <scheme val="none"/>
        </font>
        <alignment horizontal="left" vertical="bottom" readingOrder="0"/>
      </ndxf>
    </rcc>
    <rcc rId="0" sId="9" dxf="1">
      <nc r="F2" t="inlineStr">
        <is>
          <t>Obstructive_sleep_apnoea=Yes</t>
          <phoneticPr fontId="31" type="noConversion"/>
        </is>
      </nc>
      <ndxf>
        <font>
          <color indexed="8"/>
          <name val="Calibri"/>
          <scheme val="none"/>
        </font>
        <alignment vertical="bottom" readingOrder="0"/>
      </ndxf>
    </rcc>
    <rcc rId="0" sId="9" dxf="1">
      <nc r="G2" t="inlineStr">
        <is>
          <t>OneOption</t>
        </is>
      </nc>
      <ndxf>
        <alignment vertical="bottom" readingOrder="0"/>
      </ndxf>
    </rcc>
    <rcc rId="0" sId="9" dxf="1">
      <nc r="H2" t="inlineStr">
        <is>
          <t>Y_N_U_Clinician</t>
        </is>
      </nc>
      <ndxf>
        <font>
          <color indexed="8"/>
          <name val="Calibri"/>
          <scheme val="none"/>
        </font>
        <alignment vertical="bottom" readingOrder="0"/>
      </ndxf>
    </rcc>
    <rcc rId="0" sId="9">
      <nc r="N2">
        <v>190</v>
      </nc>
    </rcc>
    <rfmt sheetId="9" sqref="O2" start="0" length="0">
      <dxf>
        <font>
          <color indexed="8"/>
          <name val="Calibri"/>
          <scheme val="none"/>
        </font>
        <alignment horizontal="center" vertical="bottom" readingOrder="0"/>
      </dxf>
    </rfmt>
    <rcc rId="0" sId="9" dxf="1">
      <nc r="P2" t="inlineStr">
        <is>
          <t>Y</t>
          <phoneticPr fontId="31" type="noConversion"/>
        </is>
      </nc>
      <ndxf>
        <alignment horizontal="center" readingOrder="0"/>
      </ndxf>
    </rcc>
  </rrc>
  <rrc rId="5988"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246</v>
      </nc>
      <ndxf>
        <alignment horizontal="center" wrapText="1" readingOrder="0"/>
      </ndxf>
    </rcc>
    <rcc rId="0" sId="9">
      <nc r="B2" t="inlineStr">
        <is>
          <t>STOP S</t>
        </is>
      </nc>
    </rcc>
    <rcc rId="0" sId="9">
      <nc r="C2">
        <v>408</v>
      </nc>
    </rcc>
    <rcc rId="0" sId="9" s="1" dxf="1">
      <nc r="D2" t="inlineStr">
        <is>
          <t>STOP_S</t>
        </is>
      </nc>
      <ndxf/>
    </rcc>
    <rcc rId="0" sId="9" dxf="1">
      <nc r="E2" t="inlineStr">
        <is>
          <t>Do you snore loudly (louder than talking or loud enough to be heard through closed doors)?</t>
          <phoneticPr fontId="31" type="noConversion"/>
        </is>
      </nc>
      <ndxf>
        <alignment horizontal="left" vertical="bottom" readingOrder="0"/>
      </ndxf>
    </rcc>
    <rcc rId="0" sId="9" dxf="1">
      <nc r="F2" t="inlineStr">
        <is>
          <t>Snorer = Yes and Obstructive_sleep_apnoea = No</t>
          <phoneticPr fontId="31" type="noConversion"/>
        </is>
      </nc>
      <ndxf>
        <alignment vertical="bottom" readingOrder="0"/>
      </ndxf>
    </rcc>
    <rcc rId="0" sId="9" dxf="1">
      <nc r="G2" t="inlineStr">
        <is>
          <t>OneOption</t>
        </is>
      </nc>
      <ndxf>
        <alignment vertical="bottom" readingOrder="0"/>
      </ndxf>
    </rcc>
    <rcc rId="0" sId="9">
      <nc r="H2" t="inlineStr">
        <is>
          <t>Y_N</t>
          <phoneticPr fontId="31" type="noConversion"/>
        </is>
      </nc>
    </rcc>
    <rcc rId="0" sId="9">
      <nc r="N2">
        <v>191</v>
      </nc>
    </rcc>
    <rfmt sheetId="9" sqref="O2" start="0" length="0">
      <dxf>
        <alignment horizontal="center" readingOrder="0"/>
      </dxf>
    </rfmt>
    <rcc rId="0" sId="9" dxf="1">
      <nc r="P2" t="inlineStr">
        <is>
          <t>Y</t>
          <phoneticPr fontId="31" type="noConversion"/>
        </is>
      </nc>
      <ndxf>
        <alignment horizontal="center" readingOrder="0"/>
      </ndxf>
    </rcc>
  </rrc>
  <rrc rId="5989"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248</v>
      </nc>
      <ndxf>
        <alignment horizontal="center" wrapText="1" readingOrder="0"/>
      </ndxf>
    </rcc>
    <rcc rId="0" sId="9">
      <nc r="B2" t="inlineStr">
        <is>
          <t>STOP T</t>
        </is>
      </nc>
    </rcc>
    <rcc rId="0" sId="9">
      <nc r="C2">
        <v>409</v>
      </nc>
    </rcc>
    <rcc rId="0" sId="9" s="1" dxf="1">
      <nc r="D2" t="inlineStr">
        <is>
          <t>STOP_T</t>
        </is>
      </nc>
      <ndxf/>
    </rcc>
    <rcc rId="0" sId="9" dxf="1">
      <nc r="E2" t="inlineStr">
        <is>
          <t>Do you often feel tired, fatigued, or sleepy during daytime?</t>
        </is>
      </nc>
      <ndxf>
        <alignment horizontal="left" vertical="bottom" readingOrder="0"/>
      </ndxf>
    </rcc>
    <rcc rId="0" sId="9" dxf="1">
      <nc r="F2" t="inlineStr">
        <is>
          <t>Snorer = Yes and Obstructive_sleep_apnoea = No</t>
          <phoneticPr fontId="31" type="noConversion"/>
        </is>
      </nc>
      <ndxf>
        <alignment vertical="bottom" readingOrder="0"/>
      </ndxf>
    </rcc>
    <rcc rId="0" sId="9" dxf="1">
      <nc r="G2" t="inlineStr">
        <is>
          <t>OneOption</t>
        </is>
      </nc>
      <ndxf>
        <alignment vertical="bottom" readingOrder="0"/>
      </ndxf>
    </rcc>
    <rcc rId="0" sId="9">
      <nc r="H2" t="inlineStr">
        <is>
          <t>Y_N</t>
          <phoneticPr fontId="31" type="noConversion"/>
        </is>
      </nc>
    </rcc>
    <rcc rId="0" sId="9">
      <nc r="N2">
        <v>192</v>
      </nc>
    </rcc>
    <rfmt sheetId="9" sqref="O2" start="0" length="0">
      <dxf>
        <alignment horizontal="center" readingOrder="0"/>
      </dxf>
    </rfmt>
    <rcc rId="0" sId="9" dxf="1">
      <nc r="P2" t="inlineStr">
        <is>
          <t>Y</t>
          <phoneticPr fontId="31" type="noConversion"/>
        </is>
      </nc>
      <ndxf>
        <alignment horizontal="center" readingOrder="0"/>
      </ndxf>
    </rcc>
  </rrc>
  <rrc rId="5990"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250</v>
      </nc>
      <ndxf>
        <alignment horizontal="center" wrapText="1" readingOrder="0"/>
      </ndxf>
    </rcc>
    <rcc rId="0" sId="9">
      <nc r="B2" t="inlineStr">
        <is>
          <t>STOP O</t>
        </is>
      </nc>
    </rcc>
    <rcc rId="0" sId="9">
      <nc r="C2">
        <v>410</v>
      </nc>
    </rcc>
    <rcc rId="0" sId="9" s="1" dxf="1">
      <nc r="D2" t="inlineStr">
        <is>
          <t>STOP_O</t>
        </is>
      </nc>
      <ndxf/>
    </rcc>
    <rcc rId="0" sId="9" dxf="1">
      <nc r="E2" t="inlineStr">
        <is>
          <t>Has anyone observed you stop breathing during your sleep?</t>
        </is>
      </nc>
      <ndxf>
        <alignment horizontal="left" vertical="bottom" readingOrder="0"/>
      </ndxf>
    </rcc>
    <rcc rId="0" sId="9" dxf="1">
      <nc r="F2" t="inlineStr">
        <is>
          <t>Snorer = Yes and Obstructive_sleep_apnoea = No</t>
          <phoneticPr fontId="31" type="noConversion"/>
        </is>
      </nc>
      <ndxf>
        <alignment vertical="bottom" readingOrder="0"/>
      </ndxf>
    </rcc>
    <rcc rId="0" sId="9" dxf="1">
      <nc r="G2" t="inlineStr">
        <is>
          <t>OneOption</t>
        </is>
      </nc>
      <ndxf>
        <alignment vertical="bottom" readingOrder="0"/>
      </ndxf>
    </rcc>
    <rcc rId="0" sId="9">
      <nc r="H2" t="inlineStr">
        <is>
          <t>Y_N</t>
          <phoneticPr fontId="31" type="noConversion"/>
        </is>
      </nc>
    </rcc>
    <rcc rId="0" sId="9">
      <nc r="N2">
        <v>193</v>
      </nc>
    </rcc>
    <rfmt sheetId="9" sqref="O2" start="0" length="0">
      <dxf>
        <alignment horizontal="center" readingOrder="0"/>
      </dxf>
    </rfmt>
    <rcc rId="0" sId="9" dxf="1">
      <nc r="P2" t="inlineStr">
        <is>
          <t>Y</t>
          <phoneticPr fontId="31" type="noConversion"/>
        </is>
      </nc>
      <ndxf>
        <alignment horizontal="center" readingOrder="0"/>
      </ndxf>
    </rcc>
  </rrc>
  <rrc rId="5991"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251</v>
      </nc>
      <ndxf>
        <alignment horizontal="center" wrapText="1" readingOrder="0"/>
      </ndxf>
    </rcc>
    <rcc rId="0" sId="9">
      <nc r="B2" t="inlineStr">
        <is>
          <t>Oxygen at present</t>
        </is>
      </nc>
    </rcc>
    <rcc rId="0" sId="9">
      <nc r="C2">
        <v>180</v>
      </nc>
    </rcc>
    <rcc rId="0" sId="9">
      <nc r="D2" t="inlineStr">
        <is>
          <t>Oxygen_therapy</t>
        </is>
      </nc>
    </rcc>
    <rcc rId="0" sId="9" dxf="1">
      <nc r="E2" t="inlineStr">
        <is>
          <t>Oxygen administration</t>
        </is>
      </nc>
      <ndxf>
        <font>
          <color indexed="8"/>
          <name val="Calibri"/>
          <scheme val="none"/>
        </font>
        <alignment horizontal="left" vertical="bottom" readingOrder="0"/>
      </ndxf>
    </rcc>
    <rcc rId="0" sId="9" dxf="1">
      <nc r="F2" t="inlineStr">
        <is>
          <t>All</t>
        </is>
      </nc>
      <ndxf>
        <font>
          <color indexed="8"/>
          <name val="Calibri"/>
          <scheme val="none"/>
        </font>
        <alignment vertical="bottom" readingOrder="0"/>
      </ndxf>
    </rcc>
    <rcc rId="0" sId="9" dxf="1">
      <nc r="G2" t="inlineStr">
        <is>
          <t>OneOption</t>
        </is>
      </nc>
      <ndxf>
        <font>
          <color indexed="8"/>
          <name val="Calibri"/>
          <scheme val="none"/>
        </font>
        <alignment vertical="bottom" readingOrder="0"/>
      </ndxf>
    </rcc>
    <rcc rId="0" sId="9" dxf="1">
      <nc r="H2" t="inlineStr">
        <is>
          <t>Y_N_U_Clinician</t>
        </is>
      </nc>
      <ndxf>
        <font>
          <color indexed="8"/>
          <name val="Calibri"/>
          <scheme val="none"/>
        </font>
        <alignment vertical="bottom" readingOrder="0"/>
      </ndxf>
    </rcc>
    <rfmt sheetId="9" sqref="J2" start="0" length="0">
      <dxf>
        <font>
          <color indexed="8"/>
          <name val="Calibri"/>
          <scheme val="none"/>
        </font>
        <alignment vertical="bottom" readingOrder="0"/>
      </dxf>
    </rfmt>
    <rcc rId="0" sId="9">
      <nc r="N2">
        <v>203</v>
      </nc>
    </rcc>
    <rfmt sheetId="9" sqref="O2" start="0" length="0">
      <dxf>
        <alignment horizontal="center" readingOrder="0"/>
      </dxf>
    </rfmt>
    <rcc rId="0" sId="9" dxf="1">
      <nc r="P2" t="inlineStr">
        <is>
          <t>Y</t>
          <phoneticPr fontId="31" type="noConversion"/>
        </is>
      </nc>
      <ndxf>
        <alignment horizontal="center" readingOrder="0"/>
      </ndxf>
    </rcc>
  </rrc>
  <rrc rId="5992"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252</v>
      </nc>
      <ndxf>
        <alignment horizontal="center" wrapText="1" readingOrder="0"/>
      </ndxf>
    </rcc>
    <rcc rId="0" sId="9">
      <nc r="B2" t="inlineStr">
        <is>
          <t>Home oxygen</t>
        </is>
      </nc>
    </rcc>
    <rcc rId="0" sId="9">
      <nc r="C2">
        <v>181</v>
      </nc>
    </rcc>
    <rcc rId="0" sId="9">
      <nc r="D2" t="inlineStr">
        <is>
          <t>Home_Oxygen</t>
        </is>
      </nc>
    </rcc>
    <rcc rId="0" sId="9" dxf="1">
      <nc r="E2" t="inlineStr">
        <is>
          <t>Home oxygen</t>
          <phoneticPr fontId="31" type="noConversion"/>
        </is>
      </nc>
      <ndxf>
        <font>
          <color indexed="8"/>
          <name val="Calibri"/>
          <scheme val="none"/>
        </font>
        <alignment horizontal="left" vertical="bottom" readingOrder="0"/>
      </ndxf>
    </rcc>
    <rcc rId="0" sId="9" dxf="1">
      <nc r="F2" t="inlineStr">
        <is>
          <t>All</t>
        </is>
      </nc>
      <ndxf>
        <font>
          <color indexed="8"/>
          <name val="Calibri"/>
          <scheme val="none"/>
        </font>
        <alignment vertical="bottom" readingOrder="0"/>
      </ndxf>
    </rcc>
    <rcc rId="0" sId="9" dxf="1">
      <nc r="G2" t="inlineStr">
        <is>
          <t>OneOption</t>
        </is>
      </nc>
      <ndxf>
        <font>
          <color indexed="8"/>
          <name val="Calibri"/>
          <scheme val="none"/>
        </font>
        <alignment vertical="bottom" readingOrder="0"/>
      </ndxf>
    </rcc>
    <rcc rId="0" sId="9" dxf="1">
      <nc r="H2" t="inlineStr">
        <is>
          <t>Y_N_U_Clinician</t>
        </is>
      </nc>
      <ndxf>
        <font>
          <color indexed="8"/>
          <name val="Calibri"/>
          <scheme val="none"/>
        </font>
        <alignment vertical="bottom" readingOrder="0"/>
      </ndxf>
    </rcc>
    <rcc rId="0" sId="9">
      <nc r="N2">
        <v>204</v>
      </nc>
    </rcc>
    <rfmt sheetId="9" sqref="O2" start="0" length="0">
      <dxf>
        <alignment horizontal="center" readingOrder="0"/>
      </dxf>
    </rfmt>
    <rcc rId="0" sId="9" dxf="1">
      <nc r="P2" t="inlineStr">
        <is>
          <t>Y</t>
          <phoneticPr fontId="31" type="noConversion"/>
        </is>
      </nc>
      <ndxf>
        <alignment horizontal="center" readingOrder="0"/>
      </ndxf>
    </rcc>
  </rrc>
  <rrc rId="5993"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254</v>
      </nc>
      <ndxf>
        <alignment horizontal="center" wrapText="1" readingOrder="0"/>
      </ndxf>
    </rcc>
    <rcc rId="0" sId="9">
      <nc r="B2" t="inlineStr">
        <is>
          <t>Other pulmonary disease</t>
        </is>
      </nc>
    </rcc>
    <rcc rId="0" sId="9">
      <nc r="C2">
        <v>183</v>
      </nc>
    </rcc>
    <rcc rId="0" sId="9">
      <nc r="D2" t="inlineStr">
        <is>
          <t>Pulmonary_other</t>
        </is>
      </nc>
    </rcc>
    <rcc rId="0" sId="9" dxf="1">
      <nc r="E2" t="inlineStr">
        <is>
          <t>Other pulmonary disease</t>
        </is>
      </nc>
      <ndxf>
        <font>
          <color indexed="8"/>
          <name val="Calibri"/>
          <scheme val="none"/>
        </font>
        <alignment horizontal="left" vertical="bottom" readingOrder="0"/>
      </ndxf>
    </rcc>
    <rcc rId="0" sId="9" dxf="1">
      <nc r="F2" t="inlineStr">
        <is>
          <t>All</t>
        </is>
      </nc>
      <ndxf>
        <font>
          <color indexed="8"/>
          <name val="Calibri"/>
          <scheme val="none"/>
        </font>
        <alignment vertical="bottom" readingOrder="0"/>
      </ndxf>
    </rcc>
    <rcc rId="0" sId="9" dxf="1">
      <nc r="G2" t="inlineStr">
        <is>
          <t>OneOption</t>
        </is>
      </nc>
      <ndxf>
        <font>
          <color indexed="8"/>
          <name val="Calibri"/>
          <scheme val="none"/>
        </font>
        <alignment vertical="bottom" readingOrder="0"/>
      </ndxf>
    </rcc>
    <rcc rId="0" sId="9" dxf="1">
      <nc r="H2" t="inlineStr">
        <is>
          <t>Y_N_U_Clinician</t>
        </is>
      </nc>
      <ndxf>
        <font>
          <color indexed="8"/>
          <name val="Calibri"/>
          <scheme val="none"/>
        </font>
        <alignment vertical="bottom" readingOrder="0"/>
      </ndxf>
    </rcc>
    <rcc rId="0" sId="9" dxf="1">
      <nc r="J2" t="inlineStr">
        <is>
          <t>Y</t>
        </is>
      </nc>
      <ndxf>
        <font>
          <color indexed="8"/>
          <name val="Calibri"/>
          <scheme val="none"/>
        </font>
        <alignment vertical="bottom" readingOrder="0"/>
      </ndxf>
    </rcc>
    <rcc rId="0" sId="9" dxf="1">
      <nc r="K2" t="inlineStr">
        <is>
          <t>Yes</t>
        </is>
      </nc>
      <ndxf>
        <font>
          <color indexed="8"/>
          <name val="Calibri"/>
          <scheme val="none"/>
        </font>
        <alignment vertical="bottom" readingOrder="0"/>
      </ndxf>
    </rcc>
    <rfmt sheetId="9" sqref="L2" start="0" length="0">
      <dxf>
        <font>
          <color indexed="8"/>
          <name val="Calibri"/>
          <scheme val="none"/>
        </font>
        <alignment vertical="bottom" readingOrder="0"/>
      </dxf>
    </rfmt>
    <rfmt sheetId="9" sqref="M2" start="0" length="0">
      <dxf>
        <font>
          <color indexed="8"/>
          <name val="Calibri"/>
          <scheme val="none"/>
        </font>
        <alignment vertical="bottom" readingOrder="0"/>
      </dxf>
    </rfmt>
    <rcc rId="0" sId="9">
      <nc r="N2">
        <v>206</v>
      </nc>
    </rcc>
    <rfmt sheetId="9" sqref="O2" start="0" length="0">
      <dxf>
        <alignment horizontal="center" readingOrder="0"/>
      </dxf>
    </rfmt>
    <rcc rId="0" sId="9" dxf="1">
      <nc r="P2" t="inlineStr">
        <is>
          <t>Y</t>
          <phoneticPr fontId="31" type="noConversion"/>
        </is>
      </nc>
      <ndxf>
        <alignment horizontal="center" readingOrder="0"/>
      </ndxf>
    </rcc>
  </rrc>
  <rrc rId="5994"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255</v>
      </nc>
      <ndxf>
        <alignment horizontal="center" wrapText="1" readingOrder="0"/>
      </ndxf>
    </rcc>
    <rcc rId="0" sId="9">
      <nc r="C2">
        <v>440</v>
      </nc>
    </rcc>
    <rcc rId="0" sId="9" dxf="1">
      <nc r="E2" t="inlineStr">
        <is>
          <t>Respiratory</t>
          <phoneticPr fontId="31" type="noConversion"/>
        </is>
      </nc>
      <ndxf>
        <font>
          <color indexed="8"/>
          <name val="Calibri"/>
          <scheme val="none"/>
        </font>
        <alignment horizontal="left" vertical="bottom" readingOrder="0"/>
      </ndxf>
    </rcc>
    <rfmt sheetId="9" s="1" sqref="F2" start="0" length="0">
      <dxf>
        <font>
          <sz val="10"/>
          <color indexed="8"/>
          <name val="Calibri"/>
          <scheme val="none"/>
        </font>
        <alignment vertical="bottom" readingOrder="0"/>
      </dxf>
    </rfmt>
    <rcc rId="0" sId="9" s="1" dxf="1">
      <nc r="G2" t="inlineStr">
        <is>
          <t>End_section</t>
        </is>
      </nc>
      <ndxf>
        <font>
          <sz val="10"/>
          <color indexed="8"/>
          <name val="Calibri"/>
          <scheme val="none"/>
        </font>
        <alignment vertical="bottom" readingOrder="0"/>
      </ndxf>
    </rcc>
    <rfmt sheetId="9" sqref="H2" start="0" length="0">
      <dxf>
        <font>
          <color indexed="8"/>
          <name val="Calibri"/>
          <scheme val="none"/>
        </font>
        <alignment vertical="bottom" readingOrder="0"/>
      </dxf>
    </rfmt>
    <rfmt sheetId="9" sqref="J2" start="0" length="0">
      <dxf>
        <font>
          <color indexed="8"/>
          <name val="Calibri"/>
          <scheme val="none"/>
        </font>
        <alignment vertical="bottom" readingOrder="0"/>
      </dxf>
    </rfmt>
    <rfmt sheetId="9" sqref="K2" start="0" length="0">
      <dxf>
        <font>
          <color indexed="8"/>
          <name val="Calibri"/>
          <scheme val="none"/>
        </font>
        <alignment vertical="bottom" readingOrder="0"/>
      </dxf>
    </rfmt>
    <rfmt sheetId="9" sqref="L2" start="0" length="0">
      <dxf>
        <font>
          <color indexed="8"/>
          <name val="Calibri"/>
          <scheme val="none"/>
        </font>
        <alignment vertical="bottom" readingOrder="0"/>
      </dxf>
    </rfmt>
    <rfmt sheetId="9" sqref="M2" start="0" length="0">
      <dxf>
        <font>
          <color indexed="8"/>
          <name val="Calibri"/>
          <scheme val="none"/>
        </font>
        <alignment vertical="bottom" readingOrder="0"/>
      </dxf>
    </rfmt>
    <rfmt sheetId="9" sqref="O2" start="0" length="0">
      <dxf>
        <alignment horizontal="center" readingOrder="0"/>
      </dxf>
    </rfmt>
    <rcc rId="0" sId="9" dxf="1">
      <nc r="P2" t="inlineStr">
        <is>
          <t>Y</t>
          <phoneticPr fontId="31" type="noConversion"/>
        </is>
      </nc>
      <ndxf>
        <alignment horizontal="center" readingOrder="0"/>
      </ndxf>
    </rcc>
  </rrc>
  <rrc rId="5995"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256</v>
      </nc>
      <ndxf>
        <alignment horizontal="center" wrapText="1" readingOrder="0"/>
      </ndxf>
    </rcc>
    <rcc rId="0" sId="9">
      <nc r="C2">
        <v>441</v>
      </nc>
    </rcc>
    <rcc rId="0" sId="9" dxf="1">
      <nc r="E2" t="inlineStr">
        <is>
          <t>Neurological</t>
          <phoneticPr fontId="31" type="noConversion"/>
        </is>
      </nc>
      <ndxf>
        <font>
          <color indexed="8"/>
          <name val="Calibri"/>
          <scheme val="none"/>
        </font>
        <alignment horizontal="left" vertical="bottom" readingOrder="0"/>
      </ndxf>
    </rcc>
    <rfmt sheetId="9" s="1" sqref="F2" start="0" length="0">
      <dxf>
        <font>
          <sz val="10"/>
          <color indexed="8"/>
          <name val="Calibri"/>
          <scheme val="none"/>
        </font>
        <alignment vertical="bottom" readingOrder="0"/>
      </dxf>
    </rfmt>
    <rcc rId="0" sId="9" s="1" dxf="1">
      <nc r="G2" t="inlineStr">
        <is>
          <t>Start_section</t>
        </is>
      </nc>
      <ndxf>
        <font>
          <sz val="10"/>
          <color indexed="8"/>
          <name val="Calibri"/>
          <scheme val="none"/>
        </font>
        <alignment vertical="bottom" readingOrder="0"/>
      </ndxf>
    </rcc>
    <rfmt sheetId="9" sqref="H2" start="0" length="0">
      <dxf>
        <font>
          <color indexed="8"/>
          <name val="Calibri"/>
          <scheme val="none"/>
        </font>
        <alignment vertical="bottom" readingOrder="0"/>
      </dxf>
    </rfmt>
    <rfmt sheetId="9" sqref="J2" start="0" length="0">
      <dxf>
        <font>
          <color indexed="8"/>
          <name val="Calibri"/>
          <scheme val="none"/>
        </font>
        <alignment vertical="bottom" readingOrder="0"/>
      </dxf>
    </rfmt>
    <rfmt sheetId="9" sqref="K2" start="0" length="0">
      <dxf>
        <font>
          <color indexed="8"/>
          <name val="Calibri"/>
          <scheme val="none"/>
        </font>
        <alignment vertical="bottom" readingOrder="0"/>
      </dxf>
    </rfmt>
    <rfmt sheetId="9" sqref="L2" start="0" length="0">
      <dxf>
        <font>
          <color indexed="8"/>
          <name val="Calibri"/>
          <scheme val="none"/>
        </font>
        <alignment vertical="bottom" readingOrder="0"/>
      </dxf>
    </rfmt>
    <rfmt sheetId="9" sqref="M2" start="0" length="0">
      <dxf>
        <font>
          <color indexed="8"/>
          <name val="Calibri"/>
          <scheme val="none"/>
        </font>
        <alignment vertical="bottom" readingOrder="0"/>
      </dxf>
    </rfmt>
    <rfmt sheetId="9" sqref="O2" start="0" length="0">
      <dxf>
        <alignment horizontal="center" readingOrder="0"/>
      </dxf>
    </rfmt>
    <rcc rId="0" sId="9" dxf="1">
      <nc r="P2" t="inlineStr">
        <is>
          <t>Y</t>
          <phoneticPr fontId="31" type="noConversion"/>
        </is>
      </nc>
      <ndxf>
        <alignment horizontal="center" readingOrder="0"/>
      </ndxf>
    </rcc>
  </rrc>
  <rrc rId="5996"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257</v>
      </nc>
      <ndxf>
        <alignment horizontal="center" wrapText="1" readingOrder="0"/>
      </ndxf>
    </rcc>
    <rcc rId="0" sId="9">
      <nc r="B2" t="inlineStr">
        <is>
          <t>Cerebrovascular disease</t>
        </is>
      </nc>
    </rcc>
    <rcc rId="0" sId="9">
      <nc r="C2">
        <v>184</v>
      </nc>
    </rcc>
    <rcc rId="0" sId="9">
      <nc r="D2" t="inlineStr">
        <is>
          <t>Cerebrovascular_Disease</t>
        </is>
      </nc>
    </rcc>
    <rcc rId="0" sId="9" dxf="1">
      <nc r="E2" t="inlineStr">
        <is>
          <t>Cerebrovascular disease</t>
        </is>
      </nc>
      <ndxf>
        <font>
          <color indexed="8"/>
          <name val="Calibri"/>
          <scheme val="none"/>
        </font>
        <alignment horizontal="left" vertical="bottom" readingOrder="0"/>
      </ndxf>
    </rcc>
    <rcc rId="0" sId="9" dxf="1">
      <nc r="F2" t="inlineStr">
        <is>
          <t>All</t>
        </is>
      </nc>
      <ndxf>
        <font>
          <color indexed="8"/>
          <name val="Calibri"/>
          <scheme val="none"/>
        </font>
        <alignment vertical="bottom" readingOrder="0"/>
      </ndxf>
    </rcc>
    <rcc rId="0" sId="9" dxf="1">
      <nc r="G2" t="inlineStr">
        <is>
          <t>OneOption</t>
          <phoneticPr fontId="31" type="noConversion"/>
        </is>
      </nc>
      <ndxf>
        <font>
          <color indexed="8"/>
          <name val="Calibri"/>
          <scheme val="none"/>
        </font>
        <alignment vertical="bottom" readingOrder="0"/>
      </ndxf>
    </rcc>
    <rcc rId="0" sId="9" dxf="1">
      <nc r="H2" t="inlineStr">
        <is>
          <t>Y_N_U_Clinician</t>
        </is>
      </nc>
      <ndxf>
        <font>
          <color indexed="8"/>
          <name val="Calibri"/>
          <scheme val="none"/>
        </font>
        <alignment vertical="bottom" readingOrder="0"/>
      </ndxf>
    </rcc>
    <rcc rId="0" sId="9">
      <nc r="J2" t="inlineStr">
        <is>
          <t>Y</t>
          <phoneticPr fontId="31" type="noConversion"/>
        </is>
      </nc>
    </rcc>
    <rcc rId="0" sId="9">
      <nc r="K2" t="inlineStr">
        <is>
          <t>Yes</t>
          <phoneticPr fontId="31" type="noConversion"/>
        </is>
      </nc>
    </rcc>
    <rcc rId="0" sId="9">
      <nc r="N2">
        <v>207</v>
      </nc>
    </rcc>
    <rfmt sheetId="9" sqref="O2" start="0" length="0">
      <dxf>
        <font>
          <color indexed="8"/>
          <name val="Calibri"/>
          <scheme val="none"/>
        </font>
        <alignment horizontal="center" vertical="bottom" readingOrder="0"/>
      </dxf>
    </rfmt>
    <rcc rId="0" sId="9" dxf="1">
      <nc r="P2" t="inlineStr">
        <is>
          <t>Y</t>
          <phoneticPr fontId="31" type="noConversion"/>
        </is>
      </nc>
      <ndxf>
        <alignment horizontal="center" readingOrder="0"/>
      </ndxf>
    </rcc>
  </rrc>
  <rrc rId="5997"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258</v>
      </nc>
      <ndxf>
        <alignment horizontal="center" wrapText="1" readingOrder="0"/>
      </ndxf>
    </rcc>
    <rcc rId="0" sId="9">
      <nc r="B2" t="inlineStr">
        <is>
          <t>Stroke</t>
        </is>
      </nc>
    </rcc>
    <rcc rId="0" sId="9">
      <nc r="C2">
        <v>400</v>
      </nc>
    </rcc>
    <rcc rId="0" sId="9">
      <nc r="D2" t="inlineStr">
        <is>
          <t>Cerebrovascular_Accident</t>
          <phoneticPr fontId="31" type="noConversion"/>
        </is>
      </nc>
    </rcc>
    <rcc rId="0" sId="9" dxf="1">
      <nc r="E2" t="inlineStr">
        <is>
          <t>Previous Stroke / CVA?</t>
          <phoneticPr fontId="31" type="noConversion"/>
        </is>
      </nc>
      <ndxf>
        <font>
          <color indexed="8"/>
          <name val="Calibri"/>
          <scheme val="none"/>
        </font>
        <alignment horizontal="left" vertical="bottom" readingOrder="0"/>
      </ndxf>
    </rcc>
    <rcc rId="0" sId="9">
      <nc r="F2" t="inlineStr">
        <is>
          <t>Cerebrovascular_Disease=Yes</t>
          <phoneticPr fontId="31" type="noConversion"/>
        </is>
      </nc>
    </rcc>
    <rcc rId="0" sId="9" dxf="1">
      <nc r="G2" t="inlineStr">
        <is>
          <t>OneOption</t>
          <phoneticPr fontId="31" type="noConversion"/>
        </is>
      </nc>
      <ndxf>
        <font>
          <color indexed="8"/>
          <name val="Calibri"/>
          <scheme val="none"/>
        </font>
        <alignment vertical="bottom" readingOrder="0"/>
      </ndxf>
    </rcc>
    <rcc rId="0" sId="9" dxf="1">
      <nc r="H2" t="inlineStr">
        <is>
          <t>Y_N_U_Clinician</t>
        </is>
      </nc>
      <ndxf>
        <font>
          <color indexed="8"/>
          <name val="Calibri"/>
          <scheme val="none"/>
        </font>
        <alignment vertical="bottom" readingOrder="0"/>
      </ndxf>
    </rcc>
    <rcc rId="0" sId="9" dxf="1">
      <nc r="J2" t="inlineStr">
        <is>
          <t>Y</t>
          <phoneticPr fontId="31" type="noConversion"/>
        </is>
      </nc>
      <ndxf>
        <font>
          <color indexed="8"/>
          <name val="Calibri"/>
          <scheme val="none"/>
        </font>
        <alignment vertical="bottom" readingOrder="0"/>
      </ndxf>
    </rcc>
    <rcc rId="0" sId="9" dxf="1">
      <nc r="K2" t="inlineStr">
        <is>
          <t>Yes</t>
          <phoneticPr fontId="31" type="noConversion"/>
        </is>
      </nc>
      <ndxf>
        <font>
          <color indexed="8"/>
          <name val="Calibri"/>
          <scheme val="none"/>
        </font>
        <alignment vertical="bottom" readingOrder="0"/>
      </ndxf>
    </rcc>
    <rfmt sheetId="9" sqref="L2" start="0" length="0">
      <dxf>
        <font>
          <color indexed="8"/>
          <name val="Calibri"/>
          <scheme val="none"/>
        </font>
        <alignment vertical="bottom" readingOrder="0"/>
      </dxf>
    </rfmt>
    <rfmt sheetId="9" sqref="M2" start="0" length="0">
      <dxf>
        <font>
          <color indexed="8"/>
          <name val="Calibri"/>
          <scheme val="none"/>
        </font>
        <alignment vertical="bottom" readingOrder="0"/>
      </dxf>
    </rfmt>
    <rcc rId="0" sId="9">
      <nc r="N2">
        <v>208</v>
      </nc>
    </rcc>
    <rfmt sheetId="9" sqref="O2" start="0" length="0">
      <dxf>
        <alignment horizontal="center" wrapText="1" readingOrder="0"/>
      </dxf>
    </rfmt>
    <rcc rId="0" sId="9" dxf="1">
      <nc r="P2" t="inlineStr">
        <is>
          <t>Y</t>
          <phoneticPr fontId="31" type="noConversion"/>
        </is>
      </nc>
      <ndxf>
        <alignment horizontal="center" readingOrder="0"/>
      </ndxf>
    </rcc>
  </rrc>
  <rrc rId="5998"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260</v>
      </nc>
      <ndxf>
        <alignment horizontal="center" wrapText="1" readingOrder="0"/>
      </ndxf>
    </rcc>
    <rcc rId="0" sId="9">
      <nc r="B2" t="inlineStr">
        <is>
          <t>Cerebrovascular disease (details)</t>
        </is>
      </nc>
    </rcc>
    <rcc rId="0" sId="9">
      <nc r="C2">
        <v>411</v>
      </nc>
    </rcc>
    <rcc rId="0" sId="9">
      <nc r="D2" t="inlineStr">
        <is>
          <t>Cerebrovascular_Disease_Details</t>
          <phoneticPr fontId="31" type="noConversion"/>
        </is>
      </nc>
    </rcc>
    <rcc rId="0" sId="9" dxf="1">
      <nc r="E2" t="inlineStr">
        <is>
          <t>Cerebrovascular disease details</t>
          <phoneticPr fontId="31" type="noConversion"/>
        </is>
      </nc>
      <ndxf>
        <font>
          <color indexed="8"/>
          <name val="Calibri"/>
          <scheme val="none"/>
        </font>
        <alignment horizontal="left" vertical="bottom" readingOrder="0"/>
      </ndxf>
    </rcc>
    <rcc rId="0" sId="9">
      <nc r="F2" t="inlineStr">
        <is>
          <t>Cerebrovascular_Disease=Yes</t>
          <phoneticPr fontId="31" type="noConversion"/>
        </is>
      </nc>
    </rcc>
    <rcc rId="0" sId="9" dxf="1">
      <nc r="G2" t="inlineStr">
        <is>
          <t>ManyOptions</t>
          <phoneticPr fontId="31" type="noConversion"/>
        </is>
      </nc>
      <ndxf>
        <alignment vertical="bottom" readingOrder="0"/>
      </ndxf>
    </rcc>
    <rcc rId="0" sId="9" dxf="1">
      <nc r="H2" t="inlineStr">
        <is>
          <t>Cerebrovascular_disease</t>
        </is>
      </nc>
      <ndxf>
        <font>
          <color indexed="8"/>
          <name val="Calibri"/>
          <scheme val="none"/>
        </font>
        <alignment vertical="bottom" readingOrder="0"/>
      </ndxf>
    </rcc>
    <rcc rId="0" sId="9" dxf="1">
      <nc r="J2" t="inlineStr">
        <is>
          <t>Y</t>
          <phoneticPr fontId="31" type="noConversion"/>
        </is>
      </nc>
      <ndxf>
        <font>
          <color indexed="8"/>
          <name val="Calibri"/>
          <scheme val="none"/>
        </font>
        <alignment vertical="bottom" readingOrder="0"/>
      </ndxf>
    </rcc>
    <rfmt sheetId="9" sqref="K2" start="0" length="0">
      <dxf>
        <font>
          <color indexed="8"/>
          <name val="Calibri"/>
          <scheme val="none"/>
        </font>
        <alignment vertical="bottom" readingOrder="0"/>
      </dxf>
    </rfmt>
    <rfmt sheetId="9" sqref="L2" start="0" length="0">
      <dxf>
        <font>
          <color indexed="8"/>
          <name val="Calibri"/>
          <scheme val="none"/>
        </font>
        <alignment vertical="bottom" readingOrder="0"/>
      </dxf>
    </rfmt>
    <rfmt sheetId="9" sqref="M2" start="0" length="0">
      <dxf>
        <font>
          <color indexed="8"/>
          <name val="Calibri"/>
          <scheme val="none"/>
        </font>
        <alignment vertical="bottom" readingOrder="0"/>
      </dxf>
    </rfmt>
    <rcc rId="0" sId="9">
      <nc r="N2">
        <v>209</v>
      </nc>
    </rcc>
    <rfmt sheetId="9" sqref="O2" start="0" length="0">
      <dxf>
        <alignment horizontal="center" wrapText="1" readingOrder="0"/>
      </dxf>
    </rfmt>
    <rcc rId="0" sId="9" dxf="1">
      <nc r="P2" t="inlineStr">
        <is>
          <t>Y</t>
          <phoneticPr fontId="31" type="noConversion"/>
        </is>
      </nc>
      <ndxf>
        <alignment horizontal="center" readingOrder="0"/>
      </ndxf>
    </rcc>
  </rrc>
  <rrc rId="5999"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261</v>
      </nc>
      <ndxf>
        <alignment horizontal="center" wrapText="1" readingOrder="0"/>
      </ndxf>
    </rcc>
    <rcc rId="0" sId="9">
      <nc r="B2" t="inlineStr">
        <is>
          <t>Seizure disorder</t>
        </is>
      </nc>
    </rcc>
    <rcc rId="0" sId="9">
      <nc r="C2">
        <v>186</v>
      </nc>
    </rcc>
    <rcc rId="0" sId="9">
      <nc r="D2" t="inlineStr">
        <is>
          <t>Seizure_Disorder</t>
        </is>
      </nc>
    </rcc>
    <rcc rId="0" sId="9" dxf="1">
      <nc r="E2" t="inlineStr">
        <is>
          <t>Epilepsy or seizures</t>
        </is>
      </nc>
      <ndxf>
        <font>
          <color indexed="8"/>
          <name val="Calibri"/>
          <scheme val="none"/>
        </font>
        <alignment horizontal="left" vertical="bottom" readingOrder="0"/>
      </ndxf>
    </rcc>
    <rcc rId="0" sId="9" dxf="1">
      <nc r="F2" t="inlineStr">
        <is>
          <t>All</t>
        </is>
      </nc>
      <ndxf>
        <font>
          <color indexed="8"/>
          <name val="Calibri"/>
          <scheme val="none"/>
        </font>
        <alignment vertical="bottom" readingOrder="0"/>
      </ndxf>
    </rcc>
    <rcc rId="0" sId="9" dxf="1">
      <nc r="G2" t="inlineStr">
        <is>
          <t>OneOption</t>
        </is>
      </nc>
      <ndxf>
        <font>
          <color indexed="8"/>
          <name val="Calibri"/>
          <scheme val="none"/>
        </font>
        <alignment vertical="bottom" readingOrder="0"/>
      </ndxf>
    </rcc>
    <rcc rId="0" sId="9" dxf="1">
      <nc r="H2" t="inlineStr">
        <is>
          <t>Y_N_U_Clinician</t>
        </is>
      </nc>
      <ndxf>
        <font>
          <color indexed="8"/>
          <name val="Calibri"/>
          <scheme val="none"/>
        </font>
        <alignment vertical="bottom" readingOrder="0"/>
      </ndxf>
    </rcc>
    <rcc rId="0" sId="9">
      <nc r="J2" t="inlineStr">
        <is>
          <t>Y</t>
        </is>
      </nc>
    </rcc>
    <rcc rId="0" sId="9">
      <nc r="K2" t="inlineStr">
        <is>
          <t>Yes</t>
        </is>
      </nc>
    </rcc>
    <rcc rId="0" sId="9">
      <nc r="N2">
        <v>210</v>
      </nc>
    </rcc>
    <rfmt sheetId="9" sqref="O2" start="0" length="0">
      <dxf>
        <alignment horizontal="center" readingOrder="0"/>
      </dxf>
    </rfmt>
    <rcc rId="0" sId="9" dxf="1">
      <nc r="P2" t="inlineStr">
        <is>
          <t>Y</t>
          <phoneticPr fontId="31" type="noConversion"/>
        </is>
      </nc>
      <ndxf>
        <alignment horizontal="center" readingOrder="0"/>
      </ndxf>
    </rcc>
  </rrc>
  <rrc rId="6000"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263</v>
      </nc>
      <ndxf>
        <alignment horizontal="center" wrapText="1" readingOrder="0"/>
      </ndxf>
    </rcc>
    <rcc rId="0" sId="9">
      <nc r="B2" t="inlineStr">
        <is>
          <t>Parkinson's Disease</t>
        </is>
      </nc>
    </rcc>
    <rcc rId="0" sId="9">
      <nc r="C2">
        <v>188</v>
      </nc>
    </rcc>
    <rcc rId="0" sId="9">
      <nc r="D2" t="inlineStr">
        <is>
          <t>Parkinsons_Disease</t>
        </is>
      </nc>
    </rcc>
    <rcc rId="0" sId="9" dxf="1">
      <nc r="E2" t="inlineStr">
        <is>
          <t>Parkinson's disease</t>
        </is>
      </nc>
      <ndxf>
        <font>
          <color indexed="8"/>
          <name val="Calibri"/>
          <scheme val="none"/>
        </font>
        <alignment horizontal="left" vertical="bottom" readingOrder="0"/>
      </ndxf>
    </rcc>
    <rcc rId="0" sId="9" dxf="1">
      <nc r="F2" t="inlineStr">
        <is>
          <t>All</t>
        </is>
      </nc>
      <ndxf>
        <font>
          <color indexed="8"/>
          <name val="Calibri"/>
          <scheme val="none"/>
        </font>
        <alignment vertical="bottom" readingOrder="0"/>
      </ndxf>
    </rcc>
    <rcc rId="0" sId="9" dxf="1">
      <nc r="G2" t="inlineStr">
        <is>
          <t>OneOption</t>
        </is>
      </nc>
      <ndxf>
        <font>
          <color indexed="8"/>
          <name val="Calibri"/>
          <scheme val="none"/>
        </font>
        <alignment vertical="bottom" readingOrder="0"/>
      </ndxf>
    </rcc>
    <rcc rId="0" sId="9" dxf="1">
      <nc r="H2" t="inlineStr">
        <is>
          <t>Y_N_U_Clinician</t>
        </is>
      </nc>
      <ndxf>
        <font>
          <color indexed="8"/>
          <name val="Calibri"/>
          <scheme val="none"/>
        </font>
        <alignment vertical="bottom" readingOrder="0"/>
      </ndxf>
    </rcc>
    <rcc rId="0" sId="9">
      <nc r="N2">
        <v>211</v>
      </nc>
    </rcc>
    <rfmt sheetId="9" sqref="O2" start="0" length="0">
      <dxf>
        <alignment horizontal="center" readingOrder="0"/>
      </dxf>
    </rfmt>
    <rcc rId="0" sId="9" dxf="1">
      <nc r="P2" t="inlineStr">
        <is>
          <t>Y</t>
          <phoneticPr fontId="31" type="noConversion"/>
        </is>
      </nc>
      <ndxf>
        <alignment horizontal="center" readingOrder="0"/>
      </ndxf>
    </rcc>
  </rrc>
  <rrc rId="6001"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265</v>
      </nc>
      <ndxf>
        <alignment horizontal="center" wrapText="1" readingOrder="0"/>
      </ndxf>
    </rcc>
    <rcc rId="0" sId="9">
      <nc r="B2" t="inlineStr">
        <is>
          <t>Psychiatric disorders</t>
        </is>
      </nc>
    </rcc>
    <rcc rId="0" sId="9">
      <nc r="C2">
        <v>190</v>
      </nc>
    </rcc>
    <rcc rId="0" sId="9">
      <nc r="D2" t="inlineStr">
        <is>
          <t>Psychiatric_Disorder</t>
        </is>
      </nc>
    </rcc>
    <rcc rId="0" sId="9" dxf="1">
      <nc r="E2" t="inlineStr">
        <is>
          <t>Psychiatric disorders</t>
        </is>
      </nc>
      <ndxf>
        <font>
          <color indexed="8"/>
          <name val="Calibri"/>
          <scheme val="none"/>
        </font>
        <alignment horizontal="left" vertical="bottom" readingOrder="0"/>
      </ndxf>
    </rcc>
    <rcc rId="0" sId="9" dxf="1">
      <nc r="F2" t="inlineStr">
        <is>
          <t>All</t>
        </is>
      </nc>
      <ndxf>
        <font>
          <color indexed="8"/>
          <name val="Calibri"/>
          <scheme val="none"/>
        </font>
        <alignment vertical="bottom" readingOrder="0"/>
      </ndxf>
    </rcc>
    <rcc rId="0" sId="9" dxf="1">
      <nc r="G2" t="inlineStr">
        <is>
          <t>OneOption</t>
        </is>
      </nc>
      <ndxf>
        <font>
          <color indexed="8"/>
          <name val="Calibri"/>
          <scheme val="none"/>
        </font>
        <alignment vertical="bottom" readingOrder="0"/>
      </ndxf>
    </rcc>
    <rcc rId="0" sId="9" dxf="1">
      <nc r="H2" t="inlineStr">
        <is>
          <t>Y_N_U_Clinician</t>
        </is>
      </nc>
      <ndxf>
        <font>
          <color indexed="8"/>
          <name val="Calibri"/>
          <scheme val="none"/>
        </font>
        <alignment vertical="bottom" readingOrder="0"/>
      </ndxf>
    </rcc>
    <rcc rId="0" sId="9">
      <nc r="N2">
        <v>213</v>
      </nc>
    </rcc>
    <rfmt sheetId="9" sqref="O2" start="0" length="0">
      <dxf>
        <alignment horizontal="center" readingOrder="0"/>
      </dxf>
    </rfmt>
    <rcc rId="0" sId="9" dxf="1">
      <nc r="P2" t="inlineStr">
        <is>
          <t>Y</t>
          <phoneticPr fontId="31" type="noConversion"/>
        </is>
      </nc>
      <ndxf>
        <alignment horizontal="center" readingOrder="0"/>
      </ndxf>
    </rcc>
  </rrc>
  <rrc rId="6002"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267</v>
      </nc>
      <ndxf>
        <alignment horizontal="center" wrapText="1" readingOrder="0"/>
      </ndxf>
    </rcc>
    <rcc rId="0" sId="9">
      <nc r="B2" t="inlineStr">
        <is>
          <t>Spinal cord injury</t>
        </is>
      </nc>
    </rcc>
    <rcc rId="0" sId="9">
      <nc r="C2">
        <v>192</v>
      </nc>
    </rcc>
    <rcc rId="0" sId="9">
      <nc r="D2" t="inlineStr">
        <is>
          <t>Spinal_Cord_Injury</t>
        </is>
      </nc>
    </rcc>
    <rcc rId="0" sId="9" dxf="1">
      <nc r="E2" t="inlineStr">
        <is>
          <t>Spinal cord injury</t>
        </is>
      </nc>
      <ndxf>
        <font>
          <color indexed="8"/>
          <name val="Calibri"/>
          <scheme val="none"/>
        </font>
        <alignment horizontal="left" vertical="bottom" readingOrder="0"/>
      </ndxf>
    </rcc>
    <rcc rId="0" sId="9" dxf="1">
      <nc r="F2" t="inlineStr">
        <is>
          <t>All</t>
        </is>
      </nc>
      <ndxf>
        <font>
          <color indexed="8"/>
          <name val="Calibri"/>
          <scheme val="none"/>
        </font>
        <alignment vertical="bottom" readingOrder="0"/>
      </ndxf>
    </rcc>
    <rcc rId="0" sId="9" dxf="1">
      <nc r="G2" t="inlineStr">
        <is>
          <t>OneOption</t>
        </is>
      </nc>
      <ndxf>
        <font>
          <color indexed="8"/>
          <name val="Calibri"/>
          <scheme val="none"/>
        </font>
        <alignment vertical="bottom" readingOrder="0"/>
      </ndxf>
    </rcc>
    <rcc rId="0" sId="9" dxf="1">
      <nc r="H2" t="inlineStr">
        <is>
          <t>Y_N_U_Clinician</t>
        </is>
      </nc>
      <ndxf>
        <font>
          <color indexed="8"/>
          <name val="Calibri"/>
          <scheme val="none"/>
        </font>
        <alignment vertical="bottom" readingOrder="0"/>
      </ndxf>
    </rcc>
    <rcc rId="0" sId="9">
      <nc r="N2">
        <v>214</v>
      </nc>
    </rcc>
    <rfmt sheetId="9" sqref="O2" start="0" length="0">
      <dxf>
        <alignment horizontal="center" readingOrder="0"/>
      </dxf>
    </rfmt>
    <rcc rId="0" sId="9" dxf="1">
      <nc r="P2" t="inlineStr">
        <is>
          <t>Y</t>
          <phoneticPr fontId="31" type="noConversion"/>
        </is>
      </nc>
      <ndxf>
        <alignment horizontal="center" readingOrder="0"/>
      </ndxf>
    </rcc>
  </rrc>
  <rrc rId="6003"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269</v>
      </nc>
      <ndxf>
        <alignment horizontal="center" wrapText="1" readingOrder="0"/>
      </ndxf>
    </rcc>
    <rcc rId="0" sId="9">
      <nc r="B2" t="inlineStr">
        <is>
          <t>Spinal cord injury level</t>
        </is>
      </nc>
    </rcc>
    <rcc rId="0" sId="9">
      <nc r="C2">
        <v>194</v>
      </nc>
    </rcc>
    <rcc rId="0" sId="9">
      <nc r="D2" t="inlineStr">
        <is>
          <t>Spinal_Cord_Injury_Level</t>
        </is>
      </nc>
    </rcc>
    <rcc rId="0" sId="9" dxf="1">
      <nc r="E2" t="inlineStr">
        <is>
          <t>Spinal cord injury level</t>
        </is>
      </nc>
      <ndxf>
        <font>
          <color indexed="8"/>
          <name val="Calibri"/>
          <scheme val="none"/>
        </font>
        <alignment horizontal="left" vertical="bottom" readingOrder="0"/>
      </ndxf>
    </rcc>
    <rcc rId="0" sId="9" dxf="1">
      <nc r="F2" t="inlineStr">
        <is>
          <t>Spinal_Cord_Injury = Yes</t>
        </is>
      </nc>
      <ndxf>
        <font>
          <color indexed="8"/>
          <name val="Calibri"/>
          <scheme val="none"/>
        </font>
        <alignment vertical="bottom" readingOrder="0"/>
      </ndxf>
    </rcc>
    <rcc rId="0" sId="9" dxf="1">
      <nc r="G2" t="inlineStr">
        <is>
          <t>OneOption</t>
        </is>
      </nc>
      <ndxf>
        <font>
          <color indexed="8"/>
          <name val="Calibri"/>
          <scheme val="none"/>
        </font>
        <alignment vertical="bottom" readingOrder="0"/>
      </ndxf>
    </rcc>
    <rcc rId="0" sId="9" dxf="1">
      <nc r="H2" t="inlineStr">
        <is>
          <t>Spinal_cord_injury_level</t>
        </is>
      </nc>
      <ndxf>
        <font>
          <color indexed="8"/>
          <name val="Calibri"/>
          <scheme val="none"/>
        </font>
        <alignment horizontal="left" vertical="top" wrapText="1" readingOrder="0"/>
      </ndxf>
    </rcc>
    <rcc rId="0" sId="9">
      <nc r="N2">
        <v>215</v>
      </nc>
    </rcc>
    <rfmt sheetId="9" sqref="O2" start="0" length="0">
      <dxf>
        <alignment horizontal="center" readingOrder="0"/>
      </dxf>
    </rfmt>
    <rcc rId="0" sId="9" dxf="1">
      <nc r="P2" t="inlineStr">
        <is>
          <t>Y</t>
          <phoneticPr fontId="31" type="noConversion"/>
        </is>
      </nc>
      <ndxf>
        <alignment horizontal="center" readingOrder="0"/>
      </ndxf>
    </rcc>
  </rrc>
  <rrc rId="6004"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270</v>
      </nc>
      <ndxf>
        <alignment horizontal="center" wrapText="1" readingOrder="0"/>
      </ndxf>
    </rcc>
    <rcc rId="0" sId="9">
      <nc r="B2" t="inlineStr">
        <is>
          <t>Autonomic dysreflexia</t>
        </is>
      </nc>
    </rcc>
    <rcc rId="0" sId="9">
      <nc r="C2">
        <v>195</v>
      </nc>
    </rcc>
    <rcc rId="0" sId="9">
      <nc r="D2" t="inlineStr">
        <is>
          <t>Autonomic_Dysreflexia</t>
        </is>
      </nc>
    </rcc>
    <rcc rId="0" sId="9" dxf="1">
      <nc r="E2" t="inlineStr">
        <is>
          <t>Autonomic dysreflexia</t>
        </is>
      </nc>
      <ndxf>
        <font>
          <color indexed="8"/>
          <name val="Calibri"/>
          <scheme val="none"/>
        </font>
        <alignment horizontal="left" vertical="bottom" readingOrder="0"/>
      </ndxf>
    </rcc>
    <rcc rId="0" sId="9" dxf="1">
      <nc r="F2" t="inlineStr">
        <is>
          <t>Spinal_Cord_Injury = Yes</t>
        </is>
      </nc>
      <ndxf>
        <font>
          <color indexed="8"/>
          <name val="Calibri"/>
          <scheme val="none"/>
        </font>
        <alignment vertical="bottom" readingOrder="0"/>
      </ndxf>
    </rcc>
    <rcc rId="0" sId="9" dxf="1">
      <nc r="G2" t="inlineStr">
        <is>
          <t>OneOption</t>
        </is>
      </nc>
      <ndxf>
        <font>
          <color indexed="8"/>
          <name val="Calibri"/>
          <scheme val="none"/>
        </font>
        <alignment vertical="bottom" readingOrder="0"/>
      </ndxf>
    </rcc>
    <rcc rId="0" sId="9" dxf="1">
      <nc r="H2" t="inlineStr">
        <is>
          <t>Y_N_U_Clinician</t>
        </is>
      </nc>
      <ndxf>
        <font>
          <color indexed="8"/>
          <name val="Calibri"/>
          <scheme val="none"/>
        </font>
        <alignment vertical="bottom" readingOrder="0"/>
      </ndxf>
    </rcc>
    <rcc rId="0" sId="9" dxf="1">
      <nc r="J2" t="inlineStr">
        <is>
          <t>Y</t>
        </is>
      </nc>
      <ndxf>
        <font>
          <color indexed="8"/>
          <name val="Calibri"/>
          <scheme val="none"/>
        </font>
        <alignment vertical="bottom" readingOrder="0"/>
      </ndxf>
    </rcc>
    <rcc rId="0" sId="9" dxf="1">
      <nc r="K2" t="inlineStr">
        <is>
          <t>Yes</t>
        </is>
      </nc>
      <ndxf>
        <font>
          <color indexed="8"/>
          <name val="Calibri"/>
          <scheme val="none"/>
        </font>
        <alignment vertical="bottom" readingOrder="0"/>
      </ndxf>
    </rcc>
    <rfmt sheetId="9" sqref="L2" start="0" length="0">
      <dxf>
        <font>
          <color indexed="8"/>
          <name val="Calibri"/>
          <scheme val="none"/>
        </font>
        <alignment vertical="bottom" readingOrder="0"/>
      </dxf>
    </rfmt>
    <rfmt sheetId="9" sqref="M2" start="0" length="0">
      <dxf>
        <font>
          <color indexed="8"/>
          <name val="Calibri"/>
          <scheme val="none"/>
        </font>
        <alignment vertical="bottom" readingOrder="0"/>
      </dxf>
    </rfmt>
    <rcc rId="0" sId="9">
      <nc r="N2">
        <v>216</v>
      </nc>
    </rcc>
    <rfmt sheetId="9" sqref="O2" start="0" length="0">
      <dxf>
        <font>
          <color indexed="8"/>
          <name val="Calibri"/>
          <scheme val="none"/>
        </font>
        <alignment horizontal="center" vertical="bottom" readingOrder="0"/>
      </dxf>
    </rfmt>
    <rcc rId="0" sId="9" dxf="1">
      <nc r="P2" t="inlineStr">
        <is>
          <t>Y</t>
          <phoneticPr fontId="31" type="noConversion"/>
        </is>
      </nc>
      <ndxf>
        <alignment horizontal="center" readingOrder="0"/>
      </ndxf>
    </rcc>
  </rrc>
  <rrc rId="6005"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271</v>
      </nc>
      <ndxf>
        <alignment horizontal="center" wrapText="1" readingOrder="0"/>
      </ndxf>
    </rcc>
    <rcc rId="0" sId="9">
      <nc r="B2" t="inlineStr">
        <is>
          <t>Spinal cord injury details</t>
        </is>
      </nc>
    </rcc>
    <rcc rId="0" sId="9">
      <nc r="C2">
        <v>405</v>
      </nc>
    </rcc>
    <rcc rId="0" sId="9" s="1" dxf="1">
      <nc r="D2" t="inlineStr">
        <is>
          <t>Spinal_Cord_Injury_Details</t>
        </is>
      </nc>
      <ndxf/>
    </rcc>
    <rcc rId="0" sId="9" dxf="1">
      <nc r="E2" t="inlineStr">
        <is>
          <t>Spinal cord injury details</t>
          <phoneticPr fontId="31" type="noConversion"/>
        </is>
      </nc>
      <ndxf>
        <font>
          <color indexed="8"/>
          <name val="Calibri"/>
          <scheme val="none"/>
        </font>
        <alignment horizontal="left" vertical="bottom" readingOrder="0"/>
      </ndxf>
    </rcc>
    <rcc rId="0" sId="9" dxf="1">
      <nc r="F2" t="inlineStr">
        <is>
          <t>Spinal_Cord_Injury = Yes</t>
        </is>
      </nc>
      <ndxf>
        <font>
          <color indexed="8"/>
          <name val="Calibri"/>
          <scheme val="none"/>
        </font>
        <alignment vertical="bottom" readingOrder="0"/>
      </ndxf>
    </rcc>
    <rcc rId="0" sId="9" dxf="1">
      <nc r="G2" t="inlineStr">
        <is>
          <t>Text_box</t>
          <phoneticPr fontId="31" type="noConversion"/>
        </is>
      </nc>
      <ndxf>
        <font>
          <color indexed="8"/>
          <name val="Calibri"/>
          <scheme val="none"/>
        </font>
        <alignment vertical="bottom" readingOrder="0"/>
      </ndxf>
    </rcc>
    <rfmt sheetId="9" sqref="H2" start="0" length="0">
      <dxf>
        <font>
          <color indexed="8"/>
          <name val="Calibri"/>
          <scheme val="none"/>
        </font>
        <alignment vertical="bottom" readingOrder="0"/>
      </dxf>
    </rfmt>
    <rfmt sheetId="9" sqref="J2" start="0" length="0">
      <dxf>
        <font>
          <color indexed="8"/>
          <name val="Calibri"/>
          <scheme val="none"/>
        </font>
        <alignment vertical="bottom" readingOrder="0"/>
      </dxf>
    </rfmt>
    <rfmt sheetId="9" sqref="K2" start="0" length="0">
      <dxf>
        <font>
          <color indexed="8"/>
          <name val="Calibri"/>
          <scheme val="none"/>
        </font>
        <alignment vertical="bottom" readingOrder="0"/>
      </dxf>
    </rfmt>
    <rfmt sheetId="9" sqref="L2" start="0" length="0">
      <dxf>
        <font>
          <color indexed="8"/>
          <name val="Calibri"/>
          <scheme val="none"/>
        </font>
        <alignment vertical="bottom" readingOrder="0"/>
      </dxf>
    </rfmt>
    <rfmt sheetId="9" sqref="M2" start="0" length="0">
      <dxf>
        <font>
          <color indexed="8"/>
          <name val="Calibri"/>
          <scheme val="none"/>
        </font>
        <alignment vertical="bottom" readingOrder="0"/>
      </dxf>
    </rfmt>
    <rcc rId="0" sId="9">
      <nc r="N2">
        <v>217</v>
      </nc>
    </rcc>
    <rfmt sheetId="9" sqref="O2" start="0" length="0">
      <dxf>
        <font>
          <color indexed="8"/>
          <name val="Calibri"/>
          <scheme val="none"/>
        </font>
        <alignment horizontal="center" vertical="bottom" readingOrder="0"/>
      </dxf>
    </rfmt>
    <rcc rId="0" sId="9" dxf="1">
      <nc r="P2" t="inlineStr">
        <is>
          <t>Y</t>
          <phoneticPr fontId="31" type="noConversion"/>
        </is>
      </nc>
      <ndxf>
        <alignment horizontal="center" readingOrder="0"/>
      </ndxf>
    </rcc>
  </rrc>
  <rrc rId="6006"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273</v>
      </nc>
      <ndxf>
        <alignment horizontal="center" wrapText="1" readingOrder="0"/>
      </ndxf>
    </rcc>
    <rcc rId="0" sId="9">
      <nc r="B2" t="inlineStr">
        <is>
          <t>Neuromuscular disease</t>
        </is>
      </nc>
    </rcc>
    <rcc rId="0" sId="9">
      <nc r="C2">
        <v>197</v>
      </nc>
    </rcc>
    <rcc rId="0" sId="9">
      <nc r="D2" t="inlineStr">
        <is>
          <t>Neuromuscular_Disease</t>
        </is>
      </nc>
    </rcc>
    <rcc rId="0" sId="9" dxf="1">
      <nc r="E2" t="inlineStr">
        <is>
          <t>Neuromuscular disorder</t>
        </is>
      </nc>
      <ndxf>
        <font>
          <color indexed="8"/>
          <name val="Calibri"/>
          <scheme val="none"/>
        </font>
        <alignment horizontal="left" vertical="bottom" readingOrder="0"/>
      </ndxf>
    </rcc>
    <rcc rId="0" sId="9">
      <nc r="F2" t="inlineStr">
        <is>
          <t>All</t>
        </is>
      </nc>
    </rcc>
    <rcc rId="0" sId="9" dxf="1">
      <nc r="G2" t="inlineStr">
        <is>
          <t>OneOption</t>
        </is>
      </nc>
      <ndxf>
        <font>
          <color indexed="8"/>
          <name val="Calibri"/>
          <scheme val="none"/>
        </font>
        <alignment vertical="bottom" readingOrder="0"/>
      </ndxf>
    </rcc>
    <rcc rId="0" sId="9" dxf="1">
      <nc r="H2" t="inlineStr">
        <is>
          <t>Y_N_U_Clinician</t>
        </is>
      </nc>
      <ndxf>
        <font>
          <color indexed="8"/>
          <name val="Calibri"/>
          <scheme val="none"/>
        </font>
        <alignment vertical="bottom" readingOrder="0"/>
      </ndxf>
    </rcc>
    <rcc rId="0" sId="9" dxf="1">
      <nc r="J2" t="inlineStr">
        <is>
          <t>Y</t>
        </is>
      </nc>
      <ndxf>
        <font>
          <color indexed="8"/>
          <name val="Calibri"/>
          <scheme val="none"/>
        </font>
        <alignment vertical="bottom" readingOrder="0"/>
      </ndxf>
    </rcc>
    <rcc rId="0" sId="9" dxf="1">
      <nc r="K2" t="inlineStr">
        <is>
          <t>Yes</t>
        </is>
      </nc>
      <ndxf>
        <font>
          <color indexed="8"/>
          <name val="Calibri"/>
          <scheme val="none"/>
        </font>
        <alignment vertical="bottom" readingOrder="0"/>
      </ndxf>
    </rcc>
    <rfmt sheetId="9" sqref="L2" start="0" length="0">
      <dxf>
        <font>
          <color indexed="8"/>
          <name val="Calibri"/>
          <scheme val="none"/>
        </font>
        <alignment vertical="bottom" readingOrder="0"/>
      </dxf>
    </rfmt>
    <rfmt sheetId="9" sqref="M2" start="0" length="0">
      <dxf>
        <font>
          <color indexed="8"/>
          <name val="Calibri"/>
          <scheme val="none"/>
        </font>
        <alignment vertical="bottom" readingOrder="0"/>
      </dxf>
    </rfmt>
    <rcc rId="0" sId="9">
      <nc r="N2">
        <v>218</v>
      </nc>
    </rcc>
    <rfmt sheetId="9" sqref="O2" start="0" length="0">
      <dxf>
        <alignment horizontal="center" readingOrder="0"/>
      </dxf>
    </rfmt>
    <rcc rId="0" sId="9" dxf="1">
      <nc r="P2" t="inlineStr">
        <is>
          <t>Y</t>
          <phoneticPr fontId="31" type="noConversion"/>
        </is>
      </nc>
      <ndxf>
        <alignment horizontal="center" readingOrder="0"/>
      </ndxf>
    </rcc>
  </rrc>
  <rrc rId="6007"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276</v>
      </nc>
      <ndxf>
        <alignment horizontal="center" wrapText="1" readingOrder="0"/>
      </ndxf>
    </rcc>
    <rcc rId="0" sId="9">
      <nc r="B2" t="inlineStr">
        <is>
          <t>Other neurological</t>
        </is>
      </nc>
    </rcc>
    <rcc rId="0" sId="9">
      <nc r="C2">
        <v>202</v>
      </nc>
    </rcc>
    <rcc rId="0" sId="9">
      <nc r="D2" t="inlineStr">
        <is>
          <t>Neurological_Other</t>
        </is>
      </nc>
    </rcc>
    <rcc rId="0" sId="9" dxf="1">
      <nc r="E2" t="inlineStr">
        <is>
          <t>Other neurological disorders</t>
        </is>
      </nc>
      <ndxf>
        <font>
          <color indexed="8"/>
          <name val="Calibri"/>
          <scheme val="none"/>
        </font>
        <alignment horizontal="left" vertical="bottom" readingOrder="0"/>
      </ndxf>
    </rcc>
    <rcc rId="0" sId="9" dxf="1">
      <nc r="F2" t="inlineStr">
        <is>
          <t>All</t>
        </is>
      </nc>
      <ndxf>
        <font>
          <color indexed="8"/>
          <name val="Calibri"/>
          <scheme val="none"/>
        </font>
        <alignment vertical="bottom" readingOrder="0"/>
      </ndxf>
    </rcc>
    <rcc rId="0" sId="9" dxf="1">
      <nc r="G2" t="inlineStr">
        <is>
          <t>OneOption</t>
        </is>
      </nc>
      <ndxf>
        <font>
          <color indexed="8"/>
          <name val="Calibri"/>
          <scheme val="none"/>
        </font>
        <alignment vertical="bottom" readingOrder="0"/>
      </ndxf>
    </rcc>
    <rcc rId="0" sId="9" dxf="1">
      <nc r="H2" t="inlineStr">
        <is>
          <t>Y_N_U_Clinician</t>
        </is>
      </nc>
      <ndxf>
        <font>
          <color indexed="8"/>
          <name val="Calibri"/>
          <scheme val="none"/>
        </font>
        <alignment vertical="bottom" readingOrder="0"/>
      </ndxf>
    </rcc>
    <rcc rId="0" sId="9" dxf="1">
      <nc r="J2" t="inlineStr">
        <is>
          <t>Y</t>
        </is>
      </nc>
      <ndxf>
        <font>
          <color indexed="8"/>
          <name val="Calibri"/>
          <scheme val="none"/>
        </font>
        <alignment vertical="bottom" readingOrder="0"/>
      </ndxf>
    </rcc>
    <rcc rId="0" sId="9" dxf="1">
      <nc r="K2" t="inlineStr">
        <is>
          <t>Yes</t>
        </is>
      </nc>
      <ndxf>
        <font>
          <color indexed="8"/>
          <name val="Calibri"/>
          <scheme val="none"/>
        </font>
        <alignment vertical="bottom" readingOrder="0"/>
      </ndxf>
    </rcc>
    <rfmt sheetId="9" sqref="L2" start="0" length="0">
      <dxf>
        <font>
          <color indexed="8"/>
          <name val="Calibri"/>
          <scheme val="none"/>
        </font>
        <alignment vertical="bottom" readingOrder="0"/>
      </dxf>
    </rfmt>
    <rfmt sheetId="9" sqref="M2" start="0" length="0">
      <dxf>
        <font>
          <color indexed="8"/>
          <name val="Calibri"/>
          <scheme val="none"/>
        </font>
        <alignment vertical="bottom" readingOrder="0"/>
      </dxf>
    </rfmt>
    <rcc rId="0" sId="9">
      <nc r="N2">
        <v>223</v>
      </nc>
    </rcc>
    <rfmt sheetId="9" sqref="O2" start="0" length="0">
      <dxf>
        <alignment horizontal="center" readingOrder="0"/>
      </dxf>
    </rfmt>
    <rcc rId="0" sId="9" dxf="1">
      <nc r="P2" t="inlineStr">
        <is>
          <t>Y</t>
          <phoneticPr fontId="31" type="noConversion"/>
        </is>
      </nc>
      <ndxf>
        <alignment horizontal="center" readingOrder="0"/>
      </ndxf>
    </rcc>
  </rrc>
  <rrc rId="6008"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277</v>
      </nc>
      <ndxf>
        <alignment horizontal="center" wrapText="1" readingOrder="0"/>
      </ndxf>
    </rcc>
    <rcc rId="0" sId="9">
      <nc r="C2">
        <v>442</v>
      </nc>
    </rcc>
    <rcc rId="0" sId="9" dxf="1">
      <nc r="E2" t="inlineStr">
        <is>
          <t>Neurological</t>
          <phoneticPr fontId="31" type="noConversion"/>
        </is>
      </nc>
      <ndxf>
        <font>
          <color indexed="8"/>
          <name val="Calibri"/>
          <scheme val="none"/>
        </font>
        <alignment horizontal="left" vertical="bottom" readingOrder="0"/>
      </ndxf>
    </rcc>
    <rfmt sheetId="9" s="1" sqref="F2" start="0" length="0">
      <dxf>
        <font>
          <sz val="10"/>
          <color indexed="8"/>
          <name val="Calibri"/>
          <scheme val="none"/>
        </font>
        <alignment vertical="bottom" readingOrder="0"/>
      </dxf>
    </rfmt>
    <rcc rId="0" sId="9" s="1" dxf="1">
      <nc r="G2" t="inlineStr">
        <is>
          <t>End_section</t>
        </is>
      </nc>
      <ndxf>
        <font>
          <sz val="10"/>
          <color indexed="8"/>
          <name val="Calibri"/>
          <scheme val="none"/>
        </font>
        <alignment vertical="bottom" readingOrder="0"/>
      </ndxf>
    </rcc>
    <rfmt sheetId="9" sqref="H2" start="0" length="0">
      <dxf>
        <font>
          <color indexed="8"/>
          <name val="Calibri"/>
          <scheme val="none"/>
        </font>
        <alignment vertical="bottom" readingOrder="0"/>
      </dxf>
    </rfmt>
    <rfmt sheetId="9" sqref="J2" start="0" length="0">
      <dxf>
        <font>
          <color indexed="8"/>
          <name val="Calibri"/>
          <scheme val="none"/>
        </font>
        <alignment vertical="bottom" readingOrder="0"/>
      </dxf>
    </rfmt>
    <rfmt sheetId="9" sqref="K2" start="0" length="0">
      <dxf>
        <font>
          <color indexed="8"/>
          <name val="Calibri"/>
          <scheme val="none"/>
        </font>
        <alignment vertical="bottom" readingOrder="0"/>
      </dxf>
    </rfmt>
    <rfmt sheetId="9" sqref="L2" start="0" length="0">
      <dxf>
        <font>
          <color indexed="8"/>
          <name val="Calibri"/>
          <scheme val="none"/>
        </font>
        <alignment vertical="bottom" readingOrder="0"/>
      </dxf>
    </rfmt>
    <rfmt sheetId="9" sqref="M2" start="0" length="0">
      <dxf>
        <font>
          <color indexed="8"/>
          <name val="Calibri"/>
          <scheme val="none"/>
        </font>
        <alignment vertical="bottom" readingOrder="0"/>
      </dxf>
    </rfmt>
    <rfmt sheetId="9" sqref="O2" start="0" length="0">
      <dxf>
        <alignment horizontal="center" readingOrder="0"/>
      </dxf>
    </rfmt>
    <rcc rId="0" sId="9" dxf="1">
      <nc r="P2" t="inlineStr">
        <is>
          <t>Y</t>
          <phoneticPr fontId="31" type="noConversion"/>
        </is>
      </nc>
      <ndxf>
        <alignment horizontal="center" readingOrder="0"/>
      </ndxf>
    </rcc>
  </rrc>
  <rrc rId="6009"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278</v>
      </nc>
      <ndxf>
        <alignment horizontal="center" wrapText="1" readingOrder="0"/>
      </ndxf>
    </rcc>
    <rcc rId="0" sId="9">
      <nc r="C2">
        <v>443</v>
      </nc>
    </rcc>
    <rcc rId="0" sId="9" dxf="1">
      <nc r="E2" t="inlineStr">
        <is>
          <t>Gastrointestinal</t>
          <phoneticPr fontId="31" type="noConversion"/>
        </is>
      </nc>
      <ndxf>
        <font>
          <color indexed="8"/>
          <name val="Calibri"/>
          <scheme val="none"/>
        </font>
        <alignment horizontal="left" vertical="bottom" readingOrder="0"/>
      </ndxf>
    </rcc>
    <rfmt sheetId="9" s="1" sqref="F2" start="0" length="0">
      <dxf>
        <font>
          <sz val="10"/>
          <color indexed="8"/>
          <name val="Calibri"/>
          <scheme val="none"/>
        </font>
        <alignment vertical="bottom" readingOrder="0"/>
      </dxf>
    </rfmt>
    <rcc rId="0" sId="9" s="1" dxf="1">
      <nc r="G2" t="inlineStr">
        <is>
          <t>Start_section</t>
        </is>
      </nc>
      <ndxf>
        <font>
          <sz val="10"/>
          <color indexed="8"/>
          <name val="Calibri"/>
          <scheme val="none"/>
        </font>
        <alignment vertical="bottom" readingOrder="0"/>
      </ndxf>
    </rcc>
    <rfmt sheetId="9" sqref="H2" start="0" length="0">
      <dxf>
        <font>
          <color indexed="8"/>
          <name val="Calibri"/>
          <scheme val="none"/>
        </font>
        <alignment vertical="bottom" readingOrder="0"/>
      </dxf>
    </rfmt>
    <rfmt sheetId="9" sqref="J2" start="0" length="0">
      <dxf>
        <font>
          <color indexed="8"/>
          <name val="Calibri"/>
          <scheme val="none"/>
        </font>
        <alignment vertical="bottom" readingOrder="0"/>
      </dxf>
    </rfmt>
    <rfmt sheetId="9" sqref="K2" start="0" length="0">
      <dxf>
        <font>
          <color indexed="8"/>
          <name val="Calibri"/>
          <scheme val="none"/>
        </font>
        <alignment vertical="bottom" readingOrder="0"/>
      </dxf>
    </rfmt>
    <rfmt sheetId="9" sqref="L2" start="0" length="0">
      <dxf>
        <font>
          <color indexed="8"/>
          <name val="Calibri"/>
          <scheme val="none"/>
        </font>
        <alignment vertical="bottom" readingOrder="0"/>
      </dxf>
    </rfmt>
    <rfmt sheetId="9" sqref="M2" start="0" length="0">
      <dxf>
        <font>
          <color indexed="8"/>
          <name val="Calibri"/>
          <scheme val="none"/>
        </font>
        <alignment vertical="bottom" readingOrder="0"/>
      </dxf>
    </rfmt>
    <rfmt sheetId="9" sqref="O2" start="0" length="0">
      <dxf>
        <alignment horizontal="center" readingOrder="0"/>
      </dxf>
    </rfmt>
    <rcc rId="0" sId="9" dxf="1">
      <nc r="P2" t="inlineStr">
        <is>
          <t>Y</t>
          <phoneticPr fontId="31" type="noConversion"/>
        </is>
      </nc>
      <ndxf>
        <alignment horizontal="center" readingOrder="0"/>
      </ndxf>
    </rcc>
  </rrc>
  <rrc rId="6010"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279</v>
      </nc>
      <ndxf>
        <alignment horizontal="center" wrapText="1" readingOrder="0"/>
      </ndxf>
    </rcc>
    <rcc rId="0" sId="9">
      <nc r="B2" t="inlineStr">
        <is>
          <t>Gastroesophageal reflux</t>
        </is>
      </nc>
    </rcc>
    <rcc rId="0" sId="9">
      <nc r="C2">
        <v>203</v>
      </nc>
    </rcc>
    <rcc rId="0" sId="9">
      <nc r="D2" t="inlineStr">
        <is>
          <t>GERD</t>
        </is>
      </nc>
    </rcc>
    <rcc rId="0" sId="9" dxf="1">
      <nc r="E2" t="inlineStr">
        <is>
          <t>Gastroesophageal reflux</t>
        </is>
      </nc>
      <ndxf>
        <font>
          <color indexed="8"/>
          <name val="Calibri"/>
          <scheme val="none"/>
        </font>
        <alignment horizontal="left" vertical="bottom" readingOrder="0"/>
      </ndxf>
    </rcc>
    <rcc rId="0" sId="9" dxf="1">
      <nc r="F2" t="inlineStr">
        <is>
          <t>All</t>
        </is>
      </nc>
      <ndxf>
        <font>
          <color indexed="8"/>
          <name val="Calibri"/>
          <scheme val="none"/>
        </font>
        <alignment vertical="bottom" readingOrder="0"/>
      </ndxf>
    </rcc>
    <rcc rId="0" sId="9" dxf="1">
      <nc r="G2" t="inlineStr">
        <is>
          <t>OneOption</t>
        </is>
      </nc>
      <ndxf>
        <font>
          <color indexed="8"/>
          <name val="Calibri"/>
          <scheme val="none"/>
        </font>
        <alignment vertical="bottom" readingOrder="0"/>
      </ndxf>
    </rcc>
    <rcc rId="0" sId="9" dxf="1">
      <nc r="H2" t="inlineStr">
        <is>
          <t>Y_N_U_Clinician</t>
        </is>
      </nc>
      <ndxf>
        <font>
          <color indexed="8"/>
          <name val="Calibri"/>
          <scheme val="none"/>
        </font>
        <alignment vertical="bottom" readingOrder="0"/>
      </ndxf>
    </rcc>
    <rcc rId="0" sId="9" dxf="1">
      <nc r="J2" t="inlineStr">
        <is>
          <t>Y</t>
        </is>
      </nc>
      <ndxf>
        <font>
          <color indexed="8"/>
          <name val="Calibri"/>
          <scheme val="none"/>
        </font>
        <alignment vertical="bottom" readingOrder="0"/>
      </ndxf>
    </rcc>
    <rcc rId="0" sId="9" dxf="1">
      <nc r="K2" t="inlineStr">
        <is>
          <t>Yes</t>
        </is>
      </nc>
      <ndxf>
        <font>
          <color indexed="8"/>
          <name val="Calibri"/>
          <scheme val="none"/>
        </font>
        <alignment vertical="bottom" readingOrder="0"/>
      </ndxf>
    </rcc>
    <rfmt sheetId="9" sqref="L2" start="0" length="0">
      <dxf>
        <font>
          <color indexed="8"/>
          <name val="Calibri"/>
          <scheme val="none"/>
        </font>
        <alignment vertical="bottom" readingOrder="0"/>
      </dxf>
    </rfmt>
    <rfmt sheetId="9" sqref="M2" start="0" length="0">
      <dxf>
        <font>
          <color indexed="8"/>
          <name val="Calibri"/>
          <scheme val="none"/>
        </font>
        <alignment vertical="bottom" readingOrder="0"/>
      </dxf>
    </rfmt>
    <rcc rId="0" sId="9">
      <nc r="N2">
        <v>224</v>
      </nc>
    </rcc>
    <rfmt sheetId="9" sqref="O2" start="0" length="0">
      <dxf>
        <alignment horizontal="center" readingOrder="0"/>
      </dxf>
    </rfmt>
    <rcc rId="0" sId="9" dxf="1">
      <nc r="P2" t="inlineStr">
        <is>
          <t>Y</t>
          <phoneticPr fontId="31" type="noConversion"/>
        </is>
      </nc>
      <ndxf>
        <alignment horizontal="center" readingOrder="0"/>
      </ndxf>
    </rcc>
  </rrc>
  <rrc rId="6011"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281</v>
      </nc>
      <ndxf>
        <alignment horizontal="center" wrapText="1" readingOrder="0"/>
      </ndxf>
    </rcc>
    <rcc rId="0" sId="9">
      <nc r="B2" t="inlineStr">
        <is>
          <t>Liver disease</t>
        </is>
      </nc>
    </rcc>
    <rcc rId="0" sId="9">
      <nc r="C2">
        <v>205</v>
      </nc>
    </rcc>
    <rcc rId="0" sId="9">
      <nc r="D2" t="inlineStr">
        <is>
          <t>Liver_disease</t>
        </is>
      </nc>
    </rcc>
    <rcc rId="0" sId="9" dxf="1">
      <nc r="E2" t="inlineStr">
        <is>
          <t>Liver disease</t>
        </is>
      </nc>
      <ndxf>
        <font>
          <color indexed="8"/>
          <name val="Calibri"/>
          <scheme val="none"/>
        </font>
        <alignment horizontal="left" vertical="bottom" readingOrder="0"/>
      </ndxf>
    </rcc>
    <rcc rId="0" sId="9" dxf="1">
      <nc r="F2" t="inlineStr">
        <is>
          <t>All</t>
        </is>
      </nc>
      <ndxf>
        <font>
          <color indexed="8"/>
          <name val="Calibri"/>
          <scheme val="none"/>
        </font>
        <alignment vertical="bottom" readingOrder="0"/>
      </ndxf>
    </rcc>
    <rcc rId="0" sId="9" dxf="1">
      <nc r="G2" t="inlineStr">
        <is>
          <t>OneOption</t>
        </is>
      </nc>
      <ndxf>
        <font>
          <color indexed="8"/>
          <name val="Calibri"/>
          <scheme val="none"/>
        </font>
        <alignment vertical="bottom" readingOrder="0"/>
      </ndxf>
    </rcc>
    <rcc rId="0" sId="9" dxf="1">
      <nc r="H2" t="inlineStr">
        <is>
          <t>Y_N_U_Clinician</t>
        </is>
      </nc>
      <ndxf>
        <font>
          <color indexed="8"/>
          <name val="Calibri"/>
          <scheme val="none"/>
        </font>
        <alignment vertical="bottom" readingOrder="0"/>
      </ndxf>
    </rcc>
    <rcc rId="0" sId="9">
      <nc r="N2">
        <v>227</v>
      </nc>
    </rcc>
    <rfmt sheetId="9" sqref="O2" start="0" length="0">
      <dxf>
        <alignment horizontal="center" readingOrder="0"/>
      </dxf>
    </rfmt>
    <rcc rId="0" sId="9" dxf="1">
      <nc r="P2" t="inlineStr">
        <is>
          <t>Y</t>
          <phoneticPr fontId="31" type="noConversion"/>
        </is>
      </nc>
      <ndxf>
        <alignment horizontal="center" readingOrder="0"/>
      </ndxf>
    </rcc>
  </rrc>
  <rrc rId="6012"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283</v>
      </nc>
      <ndxf>
        <alignment horizontal="center" wrapText="1" readingOrder="0"/>
      </ndxf>
    </rcc>
    <rcc rId="0" sId="9">
      <nc r="B2" t="inlineStr">
        <is>
          <t>Hepatitis</t>
        </is>
      </nc>
    </rcc>
    <rcc rId="0" sId="9">
      <nc r="C2">
        <v>207</v>
      </nc>
    </rcc>
    <rcc rId="0" sId="9">
      <nc r="D2" t="inlineStr">
        <is>
          <t>Hepatitis_ever</t>
        </is>
      </nc>
    </rcc>
    <rcc rId="0" sId="9" dxf="1">
      <nc r="E2" t="inlineStr">
        <is>
          <t>Hepatitis (any)</t>
        </is>
      </nc>
      <ndxf>
        <font>
          <color indexed="8"/>
          <name val="Calibri"/>
          <scheme val="none"/>
        </font>
        <alignment horizontal="left" vertical="bottom" readingOrder="0"/>
      </ndxf>
    </rcc>
    <rcc rId="0" sId="9">
      <nc r="F2" t="inlineStr">
        <is>
          <t>Liver_disease=Yes</t>
          <phoneticPr fontId="31" type="noConversion"/>
        </is>
      </nc>
    </rcc>
    <rcc rId="0" sId="9" dxf="1">
      <nc r="G2" t="inlineStr">
        <is>
          <t>OneOption</t>
        </is>
      </nc>
      <ndxf>
        <font>
          <color indexed="8"/>
          <name val="Calibri"/>
          <scheme val="none"/>
        </font>
        <alignment vertical="bottom" readingOrder="0"/>
      </ndxf>
    </rcc>
    <rcc rId="0" sId="9" dxf="1">
      <nc r="H2" t="inlineStr">
        <is>
          <t>Y_N_U_Clinician</t>
        </is>
      </nc>
      <ndxf>
        <font>
          <color indexed="8"/>
          <name val="Calibri"/>
          <scheme val="none"/>
        </font>
        <alignment vertical="bottom" readingOrder="0"/>
      </ndxf>
    </rcc>
    <rcc rId="0" sId="9" dxf="1">
      <nc r="J2" t="inlineStr">
        <is>
          <t>Y</t>
        </is>
      </nc>
      <ndxf>
        <font>
          <color indexed="8"/>
          <name val="Calibri"/>
          <scheme val="none"/>
        </font>
        <alignment vertical="bottom" readingOrder="0"/>
      </ndxf>
    </rcc>
    <rcc rId="0" sId="9" dxf="1">
      <nc r="K2" t="inlineStr">
        <is>
          <t>Yes</t>
        </is>
      </nc>
      <ndxf>
        <font>
          <color indexed="8"/>
          <name val="Calibri"/>
          <scheme val="none"/>
        </font>
        <alignment vertical="bottom" readingOrder="0"/>
      </ndxf>
    </rcc>
    <rfmt sheetId="9" sqref="L2" start="0" length="0">
      <dxf>
        <font>
          <color indexed="8"/>
          <name val="Calibri"/>
          <scheme val="none"/>
        </font>
        <alignment vertical="bottom" readingOrder="0"/>
      </dxf>
    </rfmt>
    <rfmt sheetId="9" sqref="M2" start="0" length="0">
      <dxf>
        <font>
          <color indexed="8"/>
          <name val="Calibri"/>
          <scheme val="none"/>
        </font>
        <alignment vertical="bottom" readingOrder="0"/>
      </dxf>
    </rfmt>
    <rcc rId="0" sId="9">
      <nc r="N2">
        <v>228</v>
      </nc>
    </rcc>
    <rfmt sheetId="9" sqref="O2" start="0" length="0">
      <dxf>
        <alignment horizontal="center" readingOrder="0"/>
      </dxf>
    </rfmt>
    <rcc rId="0" sId="9" dxf="1">
      <nc r="P2" t="inlineStr">
        <is>
          <t>Y</t>
          <phoneticPr fontId="31" type="noConversion"/>
        </is>
      </nc>
      <ndxf>
        <alignment horizontal="center" readingOrder="0"/>
      </ndxf>
    </rcc>
  </rrc>
  <rrc rId="6013"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285</v>
      </nc>
      <ndxf>
        <alignment horizontal="center" wrapText="1" readingOrder="0"/>
      </ndxf>
    </rcc>
    <rcc rId="0" sId="9">
      <nc r="B2" t="inlineStr">
        <is>
          <t>Cirrhosis</t>
        </is>
      </nc>
    </rcc>
    <rcc rId="0" sId="9">
      <nc r="C2">
        <v>209</v>
      </nc>
    </rcc>
    <rcc rId="0" sId="9" dxf="1">
      <nc r="D2" t="inlineStr">
        <is>
          <t>Cirrhosis</t>
        </is>
      </nc>
      <ndxf>
        <font>
          <color indexed="8"/>
          <name val="Calibri"/>
          <scheme val="none"/>
        </font>
        <alignment vertical="bottom" readingOrder="0"/>
      </ndxf>
    </rcc>
    <rcc rId="0" sId="9" dxf="1">
      <nc r="E2" t="inlineStr">
        <is>
          <t>Cirrhosis</t>
        </is>
      </nc>
      <ndxf>
        <font>
          <color indexed="8"/>
          <name val="Calibri"/>
          <scheme val="none"/>
        </font>
        <alignment horizontal="left" vertical="bottom" readingOrder="0"/>
      </ndxf>
    </rcc>
    <rcc rId="0" sId="9">
      <nc r="F2" t="inlineStr">
        <is>
          <t>Liver_disease=Yes</t>
          <phoneticPr fontId="31" type="noConversion"/>
        </is>
      </nc>
    </rcc>
    <rcc rId="0" sId="9" dxf="1">
      <nc r="G2" t="inlineStr">
        <is>
          <t>OneOption</t>
        </is>
      </nc>
      <ndxf>
        <font>
          <color indexed="8"/>
          <name val="Calibri"/>
          <scheme val="none"/>
        </font>
        <alignment vertical="bottom" readingOrder="0"/>
      </ndxf>
    </rcc>
    <rcc rId="0" sId="9" dxf="1">
      <nc r="H2" t="inlineStr">
        <is>
          <t>Y_N_U_Clinician</t>
        </is>
      </nc>
      <ndxf>
        <font>
          <color indexed="8"/>
          <name val="Calibri"/>
          <scheme val="none"/>
        </font>
        <alignment vertical="bottom" readingOrder="0"/>
      </ndxf>
    </rcc>
    <rcc rId="0" sId="9" dxf="1">
      <nc r="J2" t="inlineStr">
        <is>
          <t>Y</t>
        </is>
      </nc>
      <ndxf>
        <font>
          <color indexed="8"/>
          <name val="Calibri"/>
          <scheme val="none"/>
        </font>
        <alignment vertical="bottom" readingOrder="0"/>
      </ndxf>
    </rcc>
    <rcc rId="0" sId="9" dxf="1">
      <nc r="K2" t="inlineStr">
        <is>
          <t>Yes</t>
        </is>
      </nc>
      <ndxf>
        <font>
          <color indexed="8"/>
          <name val="Calibri"/>
          <scheme val="none"/>
        </font>
        <alignment vertical="bottom" readingOrder="0"/>
      </ndxf>
    </rcc>
    <rfmt sheetId="9" sqref="L2" start="0" length="0">
      <dxf>
        <font>
          <color indexed="8"/>
          <name val="Calibri"/>
          <scheme val="none"/>
        </font>
        <alignment vertical="bottom" readingOrder="0"/>
      </dxf>
    </rfmt>
    <rfmt sheetId="9" sqref="M2" start="0" length="0">
      <dxf>
        <font>
          <color indexed="8"/>
          <name val="Calibri"/>
          <scheme val="none"/>
        </font>
        <alignment vertical="bottom" readingOrder="0"/>
      </dxf>
    </rfmt>
    <rcc rId="0" sId="9">
      <nc r="N2">
        <v>230</v>
      </nc>
    </rcc>
    <rfmt sheetId="9" sqref="O2" start="0" length="0">
      <dxf>
        <font>
          <color indexed="8"/>
          <name val="Calibri"/>
          <scheme val="none"/>
        </font>
        <alignment horizontal="center" vertical="bottom" readingOrder="0"/>
      </dxf>
    </rfmt>
    <rcc rId="0" sId="9" dxf="1">
      <nc r="P2" t="inlineStr">
        <is>
          <t>Y</t>
          <phoneticPr fontId="31" type="noConversion"/>
        </is>
      </nc>
      <ndxf>
        <alignment horizontal="center" readingOrder="0"/>
      </ndxf>
    </rcc>
  </rrc>
  <rrc rId="6014"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287</v>
      </nc>
      <ndxf>
        <alignment horizontal="center" wrapText="1" readingOrder="0"/>
      </ndxf>
    </rcc>
    <rcc rId="0" sId="9">
      <nc r="B2" t="inlineStr">
        <is>
          <t>Child Pugh grade</t>
        </is>
      </nc>
    </rcc>
    <rcc rId="0" sId="9">
      <nc r="C2">
        <v>211</v>
      </nc>
    </rcc>
    <rcc rId="0" sId="9">
      <nc r="D2" t="inlineStr">
        <is>
          <t>Child_Pugh</t>
        </is>
      </nc>
    </rcc>
    <rcc rId="0" sId="9" dxf="1">
      <nc r="E2" t="inlineStr">
        <is>
          <t>Child Pugh grade</t>
        </is>
      </nc>
      <ndxf>
        <font>
          <color indexed="8"/>
          <name val="Calibri"/>
          <scheme val="none"/>
        </font>
        <alignment horizontal="left" vertical="bottom" readingOrder="0"/>
      </ndxf>
    </rcc>
    <rcc rId="0" sId="9" dxf="1">
      <nc r="F2" t="inlineStr">
        <is>
          <t>Cirrhosis = Yes</t>
        </is>
      </nc>
      <ndxf>
        <font>
          <color indexed="8"/>
          <name val="Calibri"/>
          <scheme val="none"/>
        </font>
        <alignment vertical="bottom" readingOrder="0"/>
      </ndxf>
    </rcc>
    <rcc rId="0" sId="9" dxf="1">
      <nc r="G2" t="inlineStr">
        <is>
          <t>OneOption</t>
        </is>
      </nc>
      <ndxf>
        <font>
          <color indexed="8"/>
          <name val="Calibri"/>
          <scheme val="none"/>
        </font>
        <alignment vertical="bottom" readingOrder="0"/>
      </ndxf>
    </rcc>
    <rcc rId="0" sId="9" dxf="1">
      <nc r="H2" t="inlineStr">
        <is>
          <t>Child_Pugh_Grade</t>
        </is>
      </nc>
      <ndxf>
        <font>
          <color indexed="8"/>
          <name val="Calibri"/>
          <scheme val="none"/>
        </font>
        <alignment vertical="bottom" readingOrder="0"/>
      </ndxf>
    </rcc>
    <rcc rId="0" sId="9" dxf="1">
      <nc r="J2" t="inlineStr">
        <is>
          <t>equals A or B or C</t>
        </is>
      </nc>
      <ndxf>
        <font>
          <color indexed="8"/>
          <name val="Calibri"/>
          <scheme val="none"/>
        </font>
        <alignment vertical="bottom" readingOrder="0"/>
      </ndxf>
    </rcc>
    <rcc rId="0" sId="9" dxf="1">
      <nc r="K2" t="inlineStr">
        <is>
          <t>Yes</t>
        </is>
      </nc>
      <ndxf>
        <font>
          <color indexed="8"/>
          <name val="Calibri"/>
          <scheme val="none"/>
        </font>
        <alignment vertical="bottom" readingOrder="0"/>
      </ndxf>
    </rcc>
    <rfmt sheetId="9" sqref="L2" start="0" length="0">
      <dxf>
        <font>
          <color indexed="8"/>
          <name val="Calibri"/>
          <scheme val="none"/>
        </font>
        <alignment vertical="bottom" readingOrder="0"/>
      </dxf>
    </rfmt>
    <rfmt sheetId="9" sqref="M2" start="0" length="0">
      <dxf>
        <font>
          <color indexed="8"/>
          <name val="Calibri"/>
          <scheme val="none"/>
        </font>
        <alignment vertical="bottom" readingOrder="0"/>
      </dxf>
    </rfmt>
    <rcc rId="0" sId="9">
      <nc r="N2">
        <v>231</v>
      </nc>
    </rcc>
    <rfmt sheetId="9" sqref="O2" start="0" length="0">
      <dxf>
        <font>
          <color indexed="8"/>
          <name val="Calibri"/>
          <scheme val="none"/>
        </font>
        <alignment horizontal="center" vertical="bottom" readingOrder="0"/>
      </dxf>
    </rfmt>
    <rcc rId="0" sId="9" dxf="1">
      <nc r="P2" t="inlineStr">
        <is>
          <t>Y</t>
          <phoneticPr fontId="31" type="noConversion"/>
        </is>
      </nc>
      <ndxf>
        <alignment horizontal="center" readingOrder="0"/>
      </ndxf>
    </rcc>
  </rrc>
  <rrc rId="6015"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288</v>
      </nc>
      <ndxf>
        <alignment horizontal="center" wrapText="1" readingOrder="0"/>
      </ndxf>
    </rcc>
    <rcc rId="0" sId="9">
      <nc r="B2" t="inlineStr">
        <is>
          <t>Other liver</t>
        </is>
      </nc>
    </rcc>
    <rcc rId="0" sId="9">
      <nc r="C2">
        <v>212</v>
      </nc>
    </rcc>
    <rcc rId="0" sId="9">
      <nc r="D2" t="inlineStr">
        <is>
          <t>Liver_disease_other</t>
        </is>
      </nc>
    </rcc>
    <rcc rId="0" sId="9" dxf="1">
      <nc r="E2" t="inlineStr">
        <is>
          <t>Other liver disease</t>
        </is>
      </nc>
      <ndxf>
        <font>
          <color indexed="8"/>
          <name val="Calibri"/>
          <scheme val="none"/>
        </font>
        <alignment horizontal="left" vertical="bottom" readingOrder="0"/>
      </ndxf>
    </rcc>
    <rcc rId="0" sId="9">
      <nc r="F2" t="inlineStr">
        <is>
          <t>Liver_disease=Yes</t>
          <phoneticPr fontId="31" type="noConversion"/>
        </is>
      </nc>
    </rcc>
    <rcc rId="0" sId="9" dxf="1">
      <nc r="G2" t="inlineStr">
        <is>
          <t>OneOption</t>
        </is>
      </nc>
      <ndxf>
        <font>
          <color indexed="8"/>
          <name val="Calibri"/>
          <scheme val="none"/>
        </font>
        <alignment vertical="bottom" readingOrder="0"/>
      </ndxf>
    </rcc>
    <rcc rId="0" sId="9" dxf="1">
      <nc r="H2" t="inlineStr">
        <is>
          <t>Y_N_U_Clinician</t>
        </is>
      </nc>
      <ndxf>
        <font>
          <color indexed="8"/>
          <name val="Calibri"/>
          <scheme val="none"/>
        </font>
        <alignment vertical="bottom" readingOrder="0"/>
      </ndxf>
    </rcc>
    <rcc rId="0" sId="9" dxf="1">
      <nc r="J2" t="inlineStr">
        <is>
          <t>Y</t>
        </is>
      </nc>
      <ndxf>
        <font>
          <color indexed="8"/>
          <name val="Calibri"/>
          <scheme val="none"/>
        </font>
        <alignment vertical="bottom" readingOrder="0"/>
      </ndxf>
    </rcc>
    <rcc rId="0" sId="9" dxf="1">
      <nc r="K2" t="inlineStr">
        <is>
          <t>Yes</t>
        </is>
      </nc>
      <ndxf>
        <font>
          <color indexed="8"/>
          <name val="Calibri"/>
          <scheme val="none"/>
        </font>
        <alignment vertical="bottom" readingOrder="0"/>
      </ndxf>
    </rcc>
    <rfmt sheetId="9" sqref="L2" start="0" length="0">
      <dxf>
        <font>
          <color indexed="8"/>
          <name val="Calibri"/>
          <scheme val="none"/>
        </font>
        <alignment vertical="bottom" readingOrder="0"/>
      </dxf>
    </rfmt>
    <rfmt sheetId="9" sqref="M2" start="0" length="0">
      <dxf>
        <font>
          <color indexed="8"/>
          <name val="Calibri"/>
          <scheme val="none"/>
        </font>
        <alignment vertical="bottom" readingOrder="0"/>
      </dxf>
    </rfmt>
    <rcc rId="0" sId="9">
      <nc r="N2">
        <v>233</v>
      </nc>
    </rcc>
    <rfmt sheetId="9" sqref="O2" start="0" length="0">
      <dxf>
        <alignment horizontal="center" readingOrder="0"/>
      </dxf>
    </rfmt>
    <rcc rId="0" sId="9" dxf="1">
      <nc r="P2" t="inlineStr">
        <is>
          <t>Y</t>
          <phoneticPr fontId="31" type="noConversion"/>
        </is>
      </nc>
      <ndxf>
        <alignment horizontal="center" readingOrder="0"/>
      </ndxf>
    </rcc>
  </rrc>
  <rrc rId="6016"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289</v>
      </nc>
      <ndxf>
        <alignment horizontal="center" wrapText="1" readingOrder="0"/>
      </ndxf>
    </rcc>
    <rcc rId="0" sId="9">
      <nc r="C2">
        <v>444</v>
      </nc>
    </rcc>
    <rcc rId="0" sId="9" dxf="1">
      <nc r="E2" t="inlineStr">
        <is>
          <t>Gastrointestinal</t>
          <phoneticPr fontId="31" type="noConversion"/>
        </is>
      </nc>
      <ndxf>
        <font>
          <color indexed="8"/>
          <name val="Calibri"/>
          <scheme val="none"/>
        </font>
        <alignment horizontal="left" vertical="bottom" readingOrder="0"/>
      </ndxf>
    </rcc>
    <rfmt sheetId="9" s="1" sqref="F2" start="0" length="0">
      <dxf>
        <font>
          <sz val="10"/>
          <color indexed="8"/>
          <name val="Calibri"/>
          <scheme val="none"/>
        </font>
        <alignment vertical="bottom" readingOrder="0"/>
      </dxf>
    </rfmt>
    <rcc rId="0" sId="9" s="1" dxf="1">
      <nc r="G2" t="inlineStr">
        <is>
          <t>End_section</t>
        </is>
      </nc>
      <ndxf>
        <font>
          <sz val="10"/>
          <color indexed="8"/>
          <name val="Calibri"/>
          <scheme val="none"/>
        </font>
        <alignment vertical="bottom" readingOrder="0"/>
      </ndxf>
    </rcc>
    <rfmt sheetId="9" sqref="H2" start="0" length="0">
      <dxf>
        <font>
          <color indexed="8"/>
          <name val="Calibri"/>
          <scheme val="none"/>
        </font>
        <alignment vertical="bottom" readingOrder="0"/>
      </dxf>
    </rfmt>
    <rfmt sheetId="9" sqref="J2" start="0" length="0">
      <dxf>
        <font>
          <color indexed="8"/>
          <name val="Calibri"/>
          <scheme val="none"/>
        </font>
        <alignment vertical="bottom" readingOrder="0"/>
      </dxf>
    </rfmt>
    <rfmt sheetId="9" sqref="K2" start="0" length="0">
      <dxf>
        <font>
          <color indexed="8"/>
          <name val="Calibri"/>
          <scheme val="none"/>
        </font>
        <alignment vertical="bottom" readingOrder="0"/>
      </dxf>
    </rfmt>
    <rfmt sheetId="9" sqref="L2" start="0" length="0">
      <dxf>
        <font>
          <color indexed="8"/>
          <name val="Calibri"/>
          <scheme val="none"/>
        </font>
        <alignment vertical="bottom" readingOrder="0"/>
      </dxf>
    </rfmt>
    <rfmt sheetId="9" sqref="M2" start="0" length="0">
      <dxf>
        <font>
          <color indexed="8"/>
          <name val="Calibri"/>
          <scheme val="none"/>
        </font>
        <alignment vertical="bottom" readingOrder="0"/>
      </dxf>
    </rfmt>
    <rfmt sheetId="9" sqref="O2" start="0" length="0">
      <dxf>
        <alignment horizontal="center" readingOrder="0"/>
      </dxf>
    </rfmt>
    <rcc rId="0" sId="9" dxf="1">
      <nc r="P2" t="inlineStr">
        <is>
          <t>Y</t>
          <phoneticPr fontId="31" type="noConversion"/>
        </is>
      </nc>
      <ndxf>
        <alignment horizontal="center" readingOrder="0"/>
      </ndxf>
    </rcc>
  </rrc>
  <rrc rId="6017"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290</v>
      </nc>
      <ndxf>
        <alignment horizontal="center" wrapText="1" readingOrder="0"/>
      </ndxf>
    </rcc>
    <rcc rId="0" sId="9">
      <nc r="C2">
        <v>445</v>
      </nc>
    </rcc>
    <rcc rId="0" sId="9" dxf="1">
      <nc r="E2" t="inlineStr">
        <is>
          <t>Endocrine</t>
          <phoneticPr fontId="31" type="noConversion"/>
        </is>
      </nc>
      <ndxf>
        <font>
          <color indexed="8"/>
          <name val="Calibri"/>
          <scheme val="none"/>
        </font>
        <alignment horizontal="left" vertical="bottom" readingOrder="0"/>
      </ndxf>
    </rcc>
    <rfmt sheetId="9" s="1" sqref="F2" start="0" length="0">
      <dxf>
        <font>
          <sz val="10"/>
          <color indexed="8"/>
          <name val="Calibri"/>
          <scheme val="none"/>
        </font>
        <alignment vertical="bottom" readingOrder="0"/>
      </dxf>
    </rfmt>
    <rcc rId="0" sId="9" s="1" dxf="1">
      <nc r="G2" t="inlineStr">
        <is>
          <t>Start_section</t>
        </is>
      </nc>
      <ndxf>
        <font>
          <sz val="10"/>
          <color indexed="8"/>
          <name val="Calibri"/>
          <scheme val="none"/>
        </font>
        <alignment vertical="bottom" readingOrder="0"/>
      </ndxf>
    </rcc>
    <rfmt sheetId="9" sqref="H2" start="0" length="0">
      <dxf>
        <font>
          <color indexed="8"/>
          <name val="Calibri"/>
          <scheme val="none"/>
        </font>
        <alignment vertical="bottom" readingOrder="0"/>
      </dxf>
    </rfmt>
    <rfmt sheetId="9" sqref="J2" start="0" length="0">
      <dxf>
        <font>
          <color indexed="8"/>
          <name val="Calibri"/>
          <scheme val="none"/>
        </font>
        <alignment vertical="bottom" readingOrder="0"/>
      </dxf>
    </rfmt>
    <rfmt sheetId="9" sqref="K2" start="0" length="0">
      <dxf>
        <font>
          <color indexed="8"/>
          <name val="Calibri"/>
          <scheme val="none"/>
        </font>
        <alignment vertical="bottom" readingOrder="0"/>
      </dxf>
    </rfmt>
    <rfmt sheetId="9" sqref="L2" start="0" length="0">
      <dxf>
        <font>
          <color indexed="8"/>
          <name val="Calibri"/>
          <scheme val="none"/>
        </font>
        <alignment vertical="bottom" readingOrder="0"/>
      </dxf>
    </rfmt>
    <rfmt sheetId="9" sqref="M2" start="0" length="0">
      <dxf>
        <font>
          <color indexed="8"/>
          <name val="Calibri"/>
          <scheme val="none"/>
        </font>
        <alignment vertical="bottom" readingOrder="0"/>
      </dxf>
    </rfmt>
    <rfmt sheetId="9" sqref="O2" start="0" length="0">
      <dxf>
        <alignment horizontal="center" readingOrder="0"/>
      </dxf>
    </rfmt>
    <rcc rId="0" sId="9" dxf="1">
      <nc r="P2" t="inlineStr">
        <is>
          <t>Y</t>
          <phoneticPr fontId="31" type="noConversion"/>
        </is>
      </nc>
      <ndxf>
        <alignment horizontal="center" readingOrder="0"/>
      </ndxf>
    </rcc>
  </rrc>
  <rrc rId="6018"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291</v>
      </nc>
      <ndxf>
        <alignment horizontal="center" wrapText="1" readingOrder="0"/>
      </ndxf>
    </rcc>
    <rcc rId="0" sId="9">
      <nc r="B2" t="inlineStr">
        <is>
          <t>Diabetes</t>
        </is>
      </nc>
    </rcc>
    <rcc rId="0" sId="9">
      <nc r="C2">
        <v>213</v>
      </nc>
    </rcc>
    <rcc rId="0" sId="9" dxf="1">
      <nc r="D2" t="inlineStr">
        <is>
          <t>Diabetes</t>
        </is>
      </nc>
      <ndxf>
        <font>
          <color indexed="8"/>
          <name val="Calibri"/>
          <scheme val="none"/>
        </font>
        <alignment vertical="bottom" readingOrder="0"/>
      </ndxf>
    </rcc>
    <rcc rId="0" sId="9" dxf="1">
      <nc r="E2" t="inlineStr">
        <is>
          <t>Diabetes</t>
        </is>
      </nc>
      <ndxf>
        <font>
          <color indexed="8"/>
          <name val="Calibri"/>
          <scheme val="none"/>
        </font>
        <alignment horizontal="left" vertical="bottom" readingOrder="0"/>
      </ndxf>
    </rcc>
    <rcc rId="0" sId="9" dxf="1">
      <nc r="F2" t="inlineStr">
        <is>
          <t>All</t>
        </is>
      </nc>
      <ndxf>
        <font>
          <color indexed="8"/>
          <name val="Calibri"/>
          <scheme val="none"/>
        </font>
        <alignment vertical="bottom" readingOrder="0"/>
      </ndxf>
    </rcc>
    <rcc rId="0" sId="9" dxf="1">
      <nc r="G2" t="inlineStr">
        <is>
          <t>OneOption</t>
        </is>
      </nc>
      <ndxf>
        <font>
          <color indexed="8"/>
          <name val="Calibri"/>
          <scheme val="none"/>
        </font>
        <alignment vertical="bottom" readingOrder="0"/>
      </ndxf>
    </rcc>
    <rcc rId="0" sId="9" dxf="1">
      <nc r="H2" t="inlineStr">
        <is>
          <t>Y_N_U_Clinician</t>
        </is>
      </nc>
      <ndxf>
        <font>
          <color indexed="8"/>
          <name val="Calibri"/>
          <scheme val="none"/>
        </font>
        <alignment vertical="bottom" readingOrder="0"/>
      </ndxf>
    </rcc>
    <rcc rId="0" sId="9">
      <nc r="N2">
        <v>234</v>
      </nc>
    </rcc>
    <rfmt sheetId="9" sqref="O2" start="0" length="0">
      <dxf>
        <font>
          <color indexed="8"/>
          <name val="Calibri"/>
          <scheme val="none"/>
        </font>
        <alignment horizontal="center" vertical="bottom" readingOrder="0"/>
      </dxf>
    </rfmt>
    <rcc rId="0" sId="9" dxf="1">
      <nc r="P2" t="inlineStr">
        <is>
          <t>Y</t>
          <phoneticPr fontId="31" type="noConversion"/>
        </is>
      </nc>
      <ndxf>
        <alignment horizontal="center" readingOrder="0"/>
      </ndxf>
    </rcc>
  </rrc>
  <rrc rId="6019"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293</v>
      </nc>
      <ndxf>
        <alignment horizontal="center" wrapText="1" readingOrder="0"/>
      </ndxf>
    </rcc>
    <rcc rId="0" sId="9">
      <nc r="B2" t="inlineStr">
        <is>
          <t>Diabetes type</t>
        </is>
      </nc>
    </rcc>
    <rcc rId="0" sId="9">
      <nc r="C2">
        <v>215</v>
      </nc>
    </rcc>
    <rcc rId="0" sId="9">
      <nc r="D2" t="inlineStr">
        <is>
          <t>Diabetes_type</t>
        </is>
      </nc>
    </rcc>
    <rcc rId="0" sId="9" dxf="1">
      <nc r="E2" t="inlineStr">
        <is>
          <t>Diabetes type</t>
        </is>
      </nc>
      <ndxf>
        <font>
          <color indexed="8"/>
          <name val="Calibri"/>
          <scheme val="none"/>
        </font>
        <alignment horizontal="left" vertical="bottom" readingOrder="0"/>
      </ndxf>
    </rcc>
    <rcc rId="0" sId="9" dxf="1">
      <nc r="F2" t="inlineStr">
        <is>
          <t>Diabetes=Yes</t>
        </is>
      </nc>
      <ndxf>
        <font>
          <color indexed="8"/>
          <name val="Calibri"/>
          <scheme val="none"/>
        </font>
        <alignment vertical="bottom" readingOrder="0"/>
      </ndxf>
    </rcc>
    <rcc rId="0" sId="9" dxf="1">
      <nc r="G2" t="inlineStr">
        <is>
          <t>OneOption</t>
        </is>
      </nc>
      <ndxf>
        <font>
          <color indexed="8"/>
          <name val="Calibri"/>
          <scheme val="none"/>
        </font>
        <alignment vertical="bottom" readingOrder="0"/>
      </ndxf>
    </rcc>
    <rcc rId="0" sId="9" dxf="1">
      <nc r="H2" t="inlineStr">
        <is>
          <t>Diabetes_type</t>
          <phoneticPr fontId="31" type="noConversion"/>
        </is>
      </nc>
      <ndxf>
        <font>
          <color indexed="8"/>
          <name val="Calibri"/>
          <scheme val="none"/>
        </font>
        <alignment vertical="bottom" readingOrder="0"/>
      </ndxf>
    </rcc>
    <rcc rId="0" sId="9">
      <nc r="N2">
        <v>235</v>
      </nc>
    </rcc>
    <rfmt sheetId="9" sqref="O2" start="0" length="0">
      <dxf>
        <font>
          <color indexed="8"/>
          <name val="Calibri"/>
          <scheme val="none"/>
        </font>
        <alignment horizontal="center" vertical="bottom" readingOrder="0"/>
      </dxf>
    </rfmt>
    <rcc rId="0" sId="9" dxf="1">
      <nc r="P2" t="inlineStr">
        <is>
          <t>Y</t>
          <phoneticPr fontId="31" type="noConversion"/>
        </is>
      </nc>
      <ndxf>
        <alignment horizontal="center" readingOrder="0"/>
      </ndxf>
    </rcc>
  </rrc>
  <rrc rId="6020"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294</v>
      </nc>
      <ndxf>
        <alignment horizontal="center" wrapText="1" readingOrder="0"/>
      </ndxf>
    </rcc>
    <rcc rId="0" sId="9">
      <nc r="B2" t="inlineStr">
        <is>
          <t>Diabetes treatment</t>
        </is>
      </nc>
    </rcc>
    <rcc rId="0" sId="9">
      <nc r="C2">
        <v>216</v>
      </nc>
    </rcc>
    <rcc rId="0" sId="9">
      <nc r="D2" t="inlineStr">
        <is>
          <t>Diabetes_treatment</t>
        </is>
      </nc>
    </rcc>
    <rcc rId="0" sId="9" dxf="1">
      <nc r="E2" t="inlineStr">
        <is>
          <t>Diabetes treatment</t>
        </is>
      </nc>
      <ndxf>
        <font>
          <color indexed="8"/>
          <name val="Calibri"/>
          <scheme val="none"/>
        </font>
        <alignment horizontal="left" vertical="bottom" readingOrder="0"/>
      </ndxf>
    </rcc>
    <rcc rId="0" sId="9" dxf="1">
      <nc r="F2" t="inlineStr">
        <is>
          <t>Diabetes=Yes</t>
        </is>
      </nc>
      <ndxf>
        <font>
          <color indexed="8"/>
          <name val="Calibri"/>
          <scheme val="none"/>
        </font>
        <alignment vertical="bottom" readingOrder="0"/>
      </ndxf>
    </rcc>
    <rcc rId="0" sId="9" dxf="1">
      <nc r="G2" t="inlineStr">
        <is>
          <t>OneOption</t>
        </is>
      </nc>
      <ndxf>
        <font>
          <color indexed="8"/>
          <name val="Calibri"/>
          <scheme val="none"/>
        </font>
        <alignment vertical="bottom" readingOrder="0"/>
      </ndxf>
    </rcc>
    <rcc rId="0" sId="9" dxf="1">
      <nc r="H2" t="inlineStr">
        <is>
          <t>Diabetes_treatment</t>
          <phoneticPr fontId="31" type="noConversion"/>
        </is>
      </nc>
      <ndxf>
        <font>
          <color indexed="8"/>
          <name val="Calibri"/>
          <scheme val="none"/>
        </font>
        <alignment vertical="bottom" readingOrder="0"/>
      </ndxf>
    </rcc>
    <rcc rId="0" sId="9">
      <nc r="N2">
        <v>236</v>
      </nc>
    </rcc>
    <rfmt sheetId="9" sqref="O2" start="0" length="0">
      <dxf>
        <font>
          <color indexed="8"/>
          <name val="Calibri"/>
          <scheme val="none"/>
        </font>
        <alignment horizontal="center" vertical="bottom" readingOrder="0"/>
      </dxf>
    </rfmt>
    <rcc rId="0" sId="9" dxf="1">
      <nc r="P2" t="inlineStr">
        <is>
          <t>Y</t>
          <phoneticPr fontId="31" type="noConversion"/>
        </is>
      </nc>
      <ndxf>
        <alignment horizontal="center" readingOrder="0"/>
      </ndxf>
    </rcc>
  </rrc>
  <rrc rId="6021"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296</v>
      </nc>
      <ndxf>
        <alignment horizontal="center" wrapText="1" readingOrder="0"/>
      </ndxf>
    </rcc>
    <rcc rId="0" sId="9">
      <nc r="B2" t="inlineStr">
        <is>
          <t>Diabetic nephropathy</t>
        </is>
      </nc>
    </rcc>
    <rcc rId="0" sId="9">
      <nc r="C2">
        <v>217</v>
      </nc>
    </rcc>
    <rcc rId="0" sId="9">
      <nc r="D2" t="inlineStr">
        <is>
          <t>Diabetic_nephropathy</t>
        </is>
      </nc>
    </rcc>
    <rcc rId="0" sId="9" dxf="1">
      <nc r="E2" t="inlineStr">
        <is>
          <t>Diabetic nephropathy</t>
        </is>
      </nc>
      <ndxf>
        <font>
          <color indexed="8"/>
          <name val="Calibri"/>
          <scheme val="none"/>
        </font>
        <alignment horizontal="left" vertical="bottom" readingOrder="0"/>
      </ndxf>
    </rcc>
    <rcc rId="0" sId="9" dxf="1">
      <nc r="F2" t="inlineStr">
        <is>
          <t>Diabetes=Yes</t>
        </is>
      </nc>
      <ndxf>
        <font>
          <color indexed="8"/>
          <name val="Calibri"/>
          <scheme val="none"/>
        </font>
        <alignment vertical="bottom" readingOrder="0"/>
      </ndxf>
    </rcc>
    <rcc rId="0" sId="9" dxf="1">
      <nc r="G2" t="inlineStr">
        <is>
          <t>OneOption</t>
        </is>
      </nc>
      <ndxf>
        <font>
          <color indexed="8"/>
          <name val="Calibri"/>
          <scheme val="none"/>
        </font>
        <alignment vertical="bottom" readingOrder="0"/>
      </ndxf>
    </rcc>
    <rcc rId="0" sId="9" dxf="1">
      <nc r="H2" t="inlineStr">
        <is>
          <t>Y_N_U_Clinician</t>
        </is>
      </nc>
      <ndxf>
        <font>
          <color indexed="8"/>
          <name val="Calibri"/>
          <scheme val="none"/>
        </font>
        <alignment vertical="bottom" readingOrder="0"/>
      </ndxf>
    </rcc>
    <rcc rId="0" sId="9">
      <nc r="N2">
        <v>237</v>
      </nc>
    </rcc>
    <rfmt sheetId="9" sqref="O2" start="0" length="0">
      <dxf>
        <font>
          <color indexed="8"/>
          <name val="Calibri"/>
          <scheme val="none"/>
        </font>
        <alignment horizontal="center" vertical="bottom" readingOrder="0"/>
      </dxf>
    </rfmt>
    <rcc rId="0" sId="9" dxf="1">
      <nc r="P2" t="inlineStr">
        <is>
          <t>Y</t>
          <phoneticPr fontId="31" type="noConversion"/>
        </is>
      </nc>
      <ndxf>
        <alignment horizontal="center" readingOrder="0"/>
      </ndxf>
    </rcc>
  </rrc>
  <rrc rId="6022"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297</v>
      </nc>
      <ndxf>
        <alignment horizontal="center" wrapText="1" readingOrder="0"/>
      </ndxf>
    </rcc>
    <rcc rId="0" sId="9">
      <nc r="B2" t="inlineStr">
        <is>
          <t>Diabetic neuropathy</t>
        </is>
      </nc>
    </rcc>
    <rcc rId="0" sId="9">
      <nc r="C2">
        <v>218</v>
      </nc>
    </rcc>
    <rcc rId="0" sId="9">
      <nc r="D2" t="inlineStr">
        <is>
          <t>Diabetic_neuropathy</t>
        </is>
      </nc>
    </rcc>
    <rcc rId="0" sId="9" dxf="1">
      <nc r="E2" t="inlineStr">
        <is>
          <t>Diabetic neuropathy</t>
        </is>
      </nc>
      <ndxf>
        <font>
          <color indexed="8"/>
          <name val="Calibri"/>
          <scheme val="none"/>
        </font>
        <alignment horizontal="left" vertical="bottom" readingOrder="0"/>
      </ndxf>
    </rcc>
    <rcc rId="0" sId="9" dxf="1">
      <nc r="F2" t="inlineStr">
        <is>
          <t>Diabetes=Yes</t>
        </is>
      </nc>
      <ndxf>
        <font>
          <color indexed="8"/>
          <name val="Calibri"/>
          <scheme val="none"/>
        </font>
        <alignment vertical="bottom" readingOrder="0"/>
      </ndxf>
    </rcc>
    <rcc rId="0" sId="9" dxf="1">
      <nc r="G2" t="inlineStr">
        <is>
          <t>OneOption</t>
        </is>
      </nc>
      <ndxf>
        <font>
          <color indexed="8"/>
          <name val="Calibri"/>
          <scheme val="none"/>
        </font>
        <alignment vertical="bottom" readingOrder="0"/>
      </ndxf>
    </rcc>
    <rcc rId="0" sId="9" dxf="1">
      <nc r="H2" t="inlineStr">
        <is>
          <t>Y_N_U_Clinician</t>
        </is>
      </nc>
      <ndxf>
        <font>
          <color indexed="8"/>
          <name val="Calibri"/>
          <scheme val="none"/>
        </font>
        <alignment vertical="bottom" readingOrder="0"/>
      </ndxf>
    </rcc>
    <rcc rId="0" sId="9">
      <nc r="N2">
        <v>238</v>
      </nc>
    </rcc>
    <rfmt sheetId="9" sqref="O2" start="0" length="0">
      <dxf>
        <font>
          <color indexed="8"/>
          <name val="Calibri"/>
          <scheme val="none"/>
        </font>
        <alignment horizontal="center" vertical="bottom" readingOrder="0"/>
      </dxf>
    </rfmt>
    <rcc rId="0" sId="9" dxf="1">
      <nc r="P2" t="inlineStr">
        <is>
          <t>Y</t>
          <phoneticPr fontId="31" type="noConversion"/>
        </is>
      </nc>
      <ndxf>
        <alignment horizontal="center" readingOrder="0"/>
      </ndxf>
    </rcc>
  </rrc>
  <rrc rId="6023"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298</v>
      </nc>
      <ndxf>
        <alignment horizontal="center" wrapText="1" readingOrder="0"/>
      </ndxf>
    </rcc>
    <rcc rId="0" sId="9">
      <nc r="B2" t="inlineStr">
        <is>
          <t>Thyroid disease</t>
        </is>
      </nc>
    </rcc>
    <rcc rId="0" sId="9">
      <nc r="C2">
        <v>401</v>
      </nc>
    </rcc>
    <rcc rId="0" sId="9">
      <nc r="D2" t="inlineStr">
        <is>
          <t>Thyroid_disease</t>
        </is>
      </nc>
    </rcc>
    <rcc rId="0" sId="9" dxf="1">
      <nc r="E2" t="inlineStr">
        <is>
          <t>Thyroid disease</t>
          <phoneticPr fontId="31" type="noConversion"/>
        </is>
      </nc>
      <ndxf>
        <alignment horizontal="left" vertical="bottom" readingOrder="0"/>
      </ndxf>
    </rcc>
    <rcc rId="0" sId="9" dxf="1">
      <nc r="F2" t="inlineStr">
        <is>
          <t>All</t>
        </is>
      </nc>
      <ndxf>
        <alignment vertical="bottom" readingOrder="0"/>
      </ndxf>
    </rcc>
    <rcc rId="0" sId="9" dxf="1">
      <nc r="G2" t="inlineStr">
        <is>
          <t>OneOption</t>
        </is>
      </nc>
      <ndxf>
        <alignment vertical="bottom" readingOrder="0"/>
      </ndxf>
    </rcc>
    <rcc rId="0" sId="9" dxf="1">
      <nc r="H2" t="inlineStr">
        <is>
          <t>Y_N_U_Clinician</t>
        </is>
      </nc>
      <ndxf>
        <font>
          <color indexed="8"/>
          <name val="Calibri"/>
          <scheme val="none"/>
        </font>
        <alignment vertical="bottom" readingOrder="0"/>
      </ndxf>
    </rcc>
    <rfmt sheetId="9" sqref="J2" start="0" length="0">
      <dxf>
        <alignment vertical="bottom" readingOrder="0"/>
      </dxf>
    </rfmt>
    <rfmt sheetId="9" sqref="K2" start="0" length="0">
      <dxf>
        <alignment vertical="bottom" readingOrder="0"/>
      </dxf>
    </rfmt>
    <rfmt sheetId="9" sqref="L2" start="0" length="0">
      <dxf>
        <alignment vertical="bottom" readingOrder="0"/>
      </dxf>
    </rfmt>
    <rfmt sheetId="9" sqref="M2" start="0" length="0">
      <dxf>
        <alignment vertical="bottom" readingOrder="0"/>
      </dxf>
    </rfmt>
    <rcc rId="0" sId="9">
      <nc r="N2">
        <v>239</v>
      </nc>
    </rcc>
    <rfmt sheetId="9" sqref="O2" start="0" length="0">
      <dxf>
        <alignment horizontal="center" wrapText="1" readingOrder="0"/>
      </dxf>
    </rfmt>
    <rcc rId="0" sId="9" dxf="1">
      <nc r="P2" t="inlineStr">
        <is>
          <t>Y</t>
          <phoneticPr fontId="31" type="noConversion"/>
        </is>
      </nc>
      <ndxf>
        <alignment horizontal="center" readingOrder="0"/>
      </ndxf>
    </rcc>
  </rrc>
  <rrc rId="6024"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300</v>
      </nc>
      <ndxf>
        <alignment horizontal="center" wrapText="1" readingOrder="0"/>
      </ndxf>
    </rcc>
    <rcc rId="0" sId="9">
      <nc r="B2" t="inlineStr">
        <is>
          <t>Goitre</t>
        </is>
      </nc>
    </rcc>
    <rcc rId="0" sId="9">
      <nc r="C2">
        <v>402</v>
      </nc>
    </rcc>
    <rcc rId="0" sId="9" dxf="1">
      <nc r="D2" t="inlineStr">
        <is>
          <t>Goitre</t>
          <phoneticPr fontId="31" type="noConversion"/>
        </is>
      </nc>
      <ndxf>
        <font>
          <color indexed="8"/>
          <name val="Calibri"/>
          <scheme val="none"/>
        </font>
        <alignment vertical="bottom" readingOrder="0"/>
      </ndxf>
    </rcc>
    <rcc rId="0" sId="9" dxf="1">
      <nc r="E2" t="inlineStr">
        <is>
          <t>Goitre</t>
          <phoneticPr fontId="31" type="noConversion"/>
        </is>
      </nc>
      <ndxf>
        <font>
          <color indexed="8"/>
          <name val="Calibri"/>
          <scheme val="none"/>
        </font>
        <alignment horizontal="left" vertical="bottom" readingOrder="0"/>
      </ndxf>
    </rcc>
    <rcc rId="0" sId="9" dxf="1">
      <nc r="F2" t="inlineStr">
        <is>
          <t>Thyroid_disease = Yes</t>
          <phoneticPr fontId="31" type="noConversion"/>
        </is>
      </nc>
      <ndxf>
        <alignment vertical="bottom" readingOrder="0"/>
      </ndxf>
    </rcc>
    <rcc rId="0" sId="9" dxf="1">
      <nc r="G2" t="inlineStr">
        <is>
          <t>OneOption</t>
        </is>
      </nc>
      <ndxf>
        <font>
          <color indexed="8"/>
          <name val="Calibri"/>
          <scheme val="none"/>
        </font>
        <alignment vertical="bottom" readingOrder="0"/>
      </ndxf>
    </rcc>
    <rcc rId="0" sId="9" dxf="1">
      <nc r="H2" t="inlineStr">
        <is>
          <t>Y_N_U_Clinician</t>
        </is>
      </nc>
      <ndxf>
        <font>
          <color indexed="8"/>
          <name val="Calibri"/>
          <scheme val="none"/>
        </font>
        <alignment vertical="bottom" readingOrder="0"/>
      </ndxf>
    </rcc>
    <rcc rId="0" sId="9">
      <nc r="J2" t="inlineStr">
        <is>
          <t>Y</t>
          <phoneticPr fontId="31" type="noConversion"/>
        </is>
      </nc>
    </rcc>
    <rcc rId="0" sId="9">
      <nc r="K2" t="inlineStr">
        <is>
          <t>Yes</t>
          <phoneticPr fontId="31" type="noConversion"/>
        </is>
      </nc>
    </rcc>
    <rcc rId="0" sId="9">
      <nc r="N2">
        <v>240</v>
      </nc>
    </rcc>
    <rfmt sheetId="9" sqref="O2" start="0" length="0">
      <dxf>
        <alignment horizontal="center" readingOrder="0"/>
      </dxf>
    </rfmt>
    <rcc rId="0" sId="9" dxf="1">
      <nc r="P2" t="inlineStr">
        <is>
          <t>Y</t>
          <phoneticPr fontId="31" type="noConversion"/>
        </is>
      </nc>
      <ndxf>
        <alignment horizontal="center" readingOrder="0"/>
      </ndxf>
    </rcc>
  </rrc>
  <rrc rId="6025"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301</v>
      </nc>
      <ndxf>
        <alignment horizontal="center" wrapText="1" readingOrder="0"/>
      </ndxf>
    </rcc>
    <rcc rId="0" sId="9">
      <nc r="B2" t="inlineStr">
        <is>
          <t>Hyperthyroidism</t>
        </is>
      </nc>
    </rcc>
    <rcc rId="0" sId="9">
      <nc r="C2">
        <v>220</v>
      </nc>
    </rcc>
    <rcc rId="0" sId="9" dxf="1">
      <nc r="D2" t="inlineStr">
        <is>
          <t>Hyperthyroidism</t>
        </is>
      </nc>
      <ndxf>
        <font>
          <color indexed="8"/>
          <name val="Calibri"/>
          <scheme val="none"/>
        </font>
        <alignment vertical="bottom" readingOrder="0"/>
      </ndxf>
    </rcc>
    <rcc rId="0" sId="9" dxf="1">
      <nc r="E2" t="inlineStr">
        <is>
          <t>Hyperthyroidism</t>
        </is>
      </nc>
      <ndxf>
        <font>
          <color indexed="8"/>
          <name val="Calibri"/>
          <scheme val="none"/>
        </font>
        <alignment horizontal="left" vertical="bottom" readingOrder="0"/>
      </ndxf>
    </rcc>
    <rcc rId="0" sId="9" dxf="1">
      <nc r="F2" t="inlineStr">
        <is>
          <t>Thyroid_disease = Yes</t>
          <phoneticPr fontId="31" type="noConversion"/>
        </is>
      </nc>
      <ndxf>
        <alignment vertical="bottom" readingOrder="0"/>
      </ndxf>
    </rcc>
    <rcc rId="0" sId="9" dxf="1">
      <nc r="G2" t="inlineStr">
        <is>
          <t>OneOption</t>
        </is>
      </nc>
      <ndxf>
        <font>
          <color indexed="8"/>
          <name val="Calibri"/>
          <scheme val="none"/>
        </font>
        <alignment vertical="bottom" readingOrder="0"/>
      </ndxf>
    </rcc>
    <rcc rId="0" sId="9" dxf="1">
      <nc r="H2" t="inlineStr">
        <is>
          <t>Y_N_U_Clinician</t>
        </is>
      </nc>
      <ndxf>
        <font>
          <color indexed="8"/>
          <name val="Calibri"/>
          <scheme val="none"/>
        </font>
        <alignment vertical="bottom" readingOrder="0"/>
      </ndxf>
    </rcc>
    <rcc rId="0" sId="9">
      <nc r="J2" t="inlineStr">
        <is>
          <t>Y</t>
          <phoneticPr fontId="31" type="noConversion"/>
        </is>
      </nc>
    </rcc>
    <rcc rId="0" sId="9">
      <nc r="K2" t="inlineStr">
        <is>
          <t>Yes</t>
          <phoneticPr fontId="31" type="noConversion"/>
        </is>
      </nc>
    </rcc>
    <rcc rId="0" sId="9">
      <nc r="N2">
        <v>241</v>
      </nc>
    </rcc>
    <rfmt sheetId="9" sqref="O2" start="0" length="0">
      <dxf>
        <alignment horizontal="center" readingOrder="0"/>
      </dxf>
    </rfmt>
    <rcc rId="0" sId="9" dxf="1">
      <nc r="P2" t="inlineStr">
        <is>
          <t>Y</t>
          <phoneticPr fontId="31" type="noConversion"/>
        </is>
      </nc>
      <ndxf>
        <alignment horizontal="center" readingOrder="0"/>
      </ndxf>
    </rcc>
  </rrc>
  <rrc rId="6026"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303</v>
      </nc>
      <ndxf>
        <alignment horizontal="center" wrapText="1" readingOrder="0"/>
      </ndxf>
    </rcc>
    <rcc rId="0" sId="9">
      <nc r="B2" t="inlineStr">
        <is>
          <t>Hypothyroidism</t>
        </is>
      </nc>
    </rcc>
    <rcc rId="0" sId="9">
      <nc r="C2">
        <v>221</v>
      </nc>
    </rcc>
    <rcc rId="0" sId="9" dxf="1">
      <nc r="D2" t="inlineStr">
        <is>
          <t>Hypothyroidism</t>
        </is>
      </nc>
      <ndxf>
        <font>
          <color indexed="8"/>
          <name val="Calibri"/>
          <scheme val="none"/>
        </font>
        <alignment vertical="bottom" readingOrder="0"/>
      </ndxf>
    </rcc>
    <rcc rId="0" sId="9" dxf="1">
      <nc r="E2" t="inlineStr">
        <is>
          <t>Hypothyroidism</t>
        </is>
      </nc>
      <ndxf>
        <font>
          <color indexed="8"/>
          <name val="Calibri"/>
          <scheme val="none"/>
        </font>
        <alignment horizontal="left" vertical="bottom" readingOrder="0"/>
      </ndxf>
    </rcc>
    <rcc rId="0" sId="9" dxf="1">
      <nc r="F2" t="inlineStr">
        <is>
          <t>Thyroid_disease = Yes</t>
          <phoneticPr fontId="31" type="noConversion"/>
        </is>
      </nc>
      <ndxf>
        <alignment vertical="bottom" readingOrder="0"/>
      </ndxf>
    </rcc>
    <rcc rId="0" sId="9" dxf="1">
      <nc r="G2" t="inlineStr">
        <is>
          <t>OneOption</t>
        </is>
      </nc>
      <ndxf>
        <font>
          <color indexed="8"/>
          <name val="Calibri"/>
          <scheme val="none"/>
        </font>
        <alignment vertical="bottom" readingOrder="0"/>
      </ndxf>
    </rcc>
    <rcc rId="0" sId="9" dxf="1">
      <nc r="H2" t="inlineStr">
        <is>
          <t>Y_N_U_Clinician</t>
        </is>
      </nc>
      <ndxf>
        <font>
          <color indexed="8"/>
          <name val="Calibri"/>
          <scheme val="none"/>
        </font>
        <alignment vertical="bottom" readingOrder="0"/>
      </ndxf>
    </rcc>
    <rcc rId="0" sId="9">
      <nc r="J2" t="inlineStr">
        <is>
          <t>Y</t>
          <phoneticPr fontId="31" type="noConversion"/>
        </is>
      </nc>
    </rcc>
    <rcc rId="0" sId="9">
      <nc r="K2" t="inlineStr">
        <is>
          <t>Yes</t>
          <phoneticPr fontId="31" type="noConversion"/>
        </is>
      </nc>
    </rcc>
    <rcc rId="0" sId="9">
      <nc r="N2">
        <v>242</v>
      </nc>
    </rcc>
    <rfmt sheetId="9" sqref="O2" start="0" length="0">
      <dxf>
        <alignment horizontal="center" readingOrder="0"/>
      </dxf>
    </rfmt>
    <rcc rId="0" sId="9" dxf="1">
      <nc r="P2" t="inlineStr">
        <is>
          <t>Y</t>
          <phoneticPr fontId="31" type="noConversion"/>
        </is>
      </nc>
      <ndxf>
        <alignment horizontal="center" readingOrder="0"/>
      </ndxf>
    </rcc>
  </rrc>
  <rrc rId="6027"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305</v>
      </nc>
      <ndxf>
        <alignment horizontal="center" wrapText="1" readingOrder="0"/>
      </ndxf>
    </rcc>
    <rcc rId="0" sId="9">
      <nc r="B2" t="inlineStr">
        <is>
          <t>Other endocrine disease</t>
        </is>
      </nc>
    </rcc>
    <rcc rId="0" sId="9">
      <nc r="C2">
        <v>222</v>
      </nc>
    </rcc>
    <rcc rId="0" sId="9">
      <nc r="D2" t="inlineStr">
        <is>
          <t>Endocrine_disease_other</t>
        </is>
      </nc>
    </rcc>
    <rcc rId="0" sId="9" dxf="1">
      <nc r="E2" t="inlineStr">
        <is>
          <t>Other endocrine disease</t>
        </is>
      </nc>
      <ndxf>
        <font>
          <color indexed="8"/>
          <name val="Calibri"/>
          <scheme val="none"/>
        </font>
        <alignment horizontal="left" vertical="bottom" readingOrder="0"/>
      </ndxf>
    </rcc>
    <rcc rId="0" sId="9" dxf="1">
      <nc r="F2" t="inlineStr">
        <is>
          <t>All</t>
        </is>
      </nc>
      <ndxf>
        <font>
          <color indexed="8"/>
          <name val="Calibri"/>
          <scheme val="none"/>
        </font>
        <alignment vertical="bottom" readingOrder="0"/>
      </ndxf>
    </rcc>
    <rcc rId="0" sId="9" dxf="1">
      <nc r="G2" t="inlineStr">
        <is>
          <t>OneOption</t>
        </is>
      </nc>
      <ndxf>
        <font>
          <color indexed="8"/>
          <name val="Calibri"/>
          <scheme val="none"/>
        </font>
        <alignment vertical="bottom" readingOrder="0"/>
      </ndxf>
    </rcc>
    <rcc rId="0" sId="9" dxf="1">
      <nc r="H2" t="inlineStr">
        <is>
          <t>Y_N_U_Clinician</t>
        </is>
      </nc>
      <ndxf>
        <font>
          <color indexed="8"/>
          <name val="Calibri"/>
          <scheme val="none"/>
        </font>
        <alignment vertical="bottom" readingOrder="0"/>
      </ndxf>
    </rcc>
    <rcc rId="0" sId="9">
      <nc r="J2" t="inlineStr">
        <is>
          <t>Y</t>
        </is>
      </nc>
    </rcc>
    <rcc rId="0" sId="9">
      <nc r="K2" t="inlineStr">
        <is>
          <t>Yes</t>
        </is>
      </nc>
    </rcc>
    <rcc rId="0" sId="9">
      <nc r="N2">
        <v>243</v>
      </nc>
    </rcc>
    <rfmt sheetId="9" sqref="O2" start="0" length="0">
      <dxf>
        <alignment horizontal="center" readingOrder="0"/>
      </dxf>
    </rfmt>
    <rcc rId="0" sId="9" dxf="1">
      <nc r="P2" t="inlineStr">
        <is>
          <t>Y</t>
          <phoneticPr fontId="31" type="noConversion"/>
        </is>
      </nc>
      <ndxf>
        <alignment horizontal="center" readingOrder="0"/>
      </ndxf>
    </rcc>
  </rrc>
  <rrc rId="6028"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306</v>
      </nc>
      <ndxf>
        <alignment horizontal="center" wrapText="1" readingOrder="0"/>
      </ndxf>
    </rcc>
    <rcc rId="0" sId="9">
      <nc r="C2">
        <v>446</v>
      </nc>
    </rcc>
    <rcc rId="0" sId="9" dxf="1">
      <nc r="E2" t="inlineStr">
        <is>
          <t>Endocrine</t>
          <phoneticPr fontId="31" type="noConversion"/>
        </is>
      </nc>
      <ndxf>
        <alignment horizontal="left" vertical="bottom" readingOrder="0"/>
      </ndxf>
    </rcc>
    <rfmt sheetId="9" s="1" sqref="F2" start="0" length="0">
      <dxf>
        <font>
          <sz val="10"/>
          <color indexed="8"/>
          <name val="Calibri"/>
          <scheme val="none"/>
        </font>
        <alignment vertical="bottom" readingOrder="0"/>
      </dxf>
    </rfmt>
    <rcc rId="0" sId="9" s="1" dxf="1">
      <nc r="G2" t="inlineStr">
        <is>
          <t>End_section</t>
        </is>
      </nc>
      <ndxf>
        <font>
          <sz val="10"/>
          <color indexed="8"/>
          <name val="Calibri"/>
          <scheme val="none"/>
        </font>
        <alignment vertical="bottom" readingOrder="0"/>
      </ndxf>
    </rcc>
    <rfmt sheetId="9" sqref="H2" start="0" length="0">
      <dxf>
        <alignment vertical="bottom" readingOrder="0"/>
      </dxf>
    </rfmt>
    <rfmt sheetId="9" sqref="O2" start="0" length="0">
      <dxf>
        <alignment horizontal="center" wrapText="1" readingOrder="0"/>
      </dxf>
    </rfmt>
    <rcc rId="0" sId="9" dxf="1">
      <nc r="P2" t="inlineStr">
        <is>
          <t>Y</t>
          <phoneticPr fontId="31" type="noConversion"/>
        </is>
      </nc>
      <ndxf>
        <alignment horizontal="center" readingOrder="0"/>
      </ndxf>
    </rcc>
  </rrc>
  <rrc rId="6029"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307</v>
      </nc>
      <ndxf>
        <alignment horizontal="center" wrapText="1" readingOrder="0"/>
      </ndxf>
    </rcc>
    <rcc rId="0" sId="9">
      <nc r="C2">
        <v>447</v>
      </nc>
    </rcc>
    <rcc rId="0" sId="9" dxf="1">
      <nc r="E2" t="inlineStr">
        <is>
          <t>Renal</t>
          <phoneticPr fontId="31" type="noConversion"/>
        </is>
      </nc>
      <ndxf>
        <alignment horizontal="left" vertical="bottom" readingOrder="0"/>
      </ndxf>
    </rcc>
    <rfmt sheetId="9" s="1" sqref="F2" start="0" length="0">
      <dxf>
        <font>
          <sz val="10"/>
          <color indexed="8"/>
          <name val="Calibri"/>
          <scheme val="none"/>
        </font>
        <alignment vertical="bottom" readingOrder="0"/>
      </dxf>
    </rfmt>
    <rcc rId="0" sId="9" s="1" dxf="1">
      <nc r="G2" t="inlineStr">
        <is>
          <t>Start_section</t>
        </is>
      </nc>
      <ndxf>
        <font>
          <sz val="10"/>
          <color indexed="8"/>
          <name val="Calibri"/>
          <scheme val="none"/>
        </font>
        <alignment vertical="bottom" readingOrder="0"/>
      </ndxf>
    </rcc>
    <rfmt sheetId="9" sqref="H2" start="0" length="0">
      <dxf>
        <alignment vertical="bottom" readingOrder="0"/>
      </dxf>
    </rfmt>
    <rfmt sheetId="9" sqref="O2" start="0" length="0">
      <dxf>
        <alignment horizontal="center" wrapText="1" readingOrder="0"/>
      </dxf>
    </rfmt>
    <rcc rId="0" sId="9" dxf="1">
      <nc r="P2" t="inlineStr">
        <is>
          <t>Y</t>
          <phoneticPr fontId="31" type="noConversion"/>
        </is>
      </nc>
      <ndxf>
        <alignment horizontal="center" readingOrder="0"/>
      </ndxf>
    </rcc>
  </rrc>
  <rrc rId="6030"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310</v>
      </nc>
      <ndxf>
        <alignment horizontal="center" wrapText="1" readingOrder="0"/>
      </ndxf>
    </rcc>
    <rcc rId="0" sId="9">
      <nc r="B2" t="inlineStr">
        <is>
          <t>Renal failure</t>
        </is>
      </nc>
    </rcc>
    <rcc rId="0" sId="9">
      <nc r="C2">
        <v>226</v>
      </nc>
    </rcc>
    <rcc rId="0" sId="9">
      <nc r="D2" t="inlineStr">
        <is>
          <t>Renal_Failure</t>
        </is>
      </nc>
    </rcc>
    <rcc rId="0" sId="9" dxf="1">
      <nc r="E2" t="inlineStr">
        <is>
          <t>Renal failure</t>
        </is>
      </nc>
      <ndxf>
        <font>
          <color indexed="8"/>
          <name val="Calibri"/>
          <scheme val="none"/>
        </font>
        <alignment horizontal="left" vertical="bottom" readingOrder="0"/>
      </ndxf>
    </rcc>
    <rcc rId="0" sId="9" dxf="1">
      <nc r="F2" t="inlineStr">
        <is>
          <t>All</t>
        </is>
      </nc>
      <ndxf>
        <font>
          <color indexed="8"/>
          <name val="Calibri"/>
          <scheme val="none"/>
        </font>
        <alignment vertical="bottom" readingOrder="0"/>
      </ndxf>
    </rcc>
    <rcc rId="0" sId="9" dxf="1">
      <nc r="G2" t="inlineStr">
        <is>
          <t>OneOption</t>
        </is>
      </nc>
      <ndxf>
        <font>
          <color indexed="8"/>
          <name val="Calibri"/>
          <scheme val="none"/>
        </font>
        <alignment vertical="bottom" readingOrder="0"/>
      </ndxf>
    </rcc>
    <rcc rId="0" sId="9" dxf="1">
      <nc r="H2" t="inlineStr">
        <is>
          <t>Y_N_U_Clinician</t>
        </is>
      </nc>
      <ndxf>
        <font>
          <color indexed="8"/>
          <name val="Calibri"/>
          <scheme val="none"/>
        </font>
        <alignment vertical="bottom" readingOrder="0"/>
      </ndxf>
    </rcc>
    <rcc rId="0" sId="9">
      <nc r="N2">
        <v>245</v>
      </nc>
    </rcc>
    <rfmt sheetId="9" sqref="O2" start="0" length="0">
      <dxf>
        <alignment horizontal="center" readingOrder="0"/>
      </dxf>
    </rfmt>
    <rcc rId="0" sId="9" dxf="1">
      <nc r="P2" t="inlineStr">
        <is>
          <t>Y</t>
          <phoneticPr fontId="31" type="noConversion"/>
        </is>
      </nc>
      <ndxf>
        <alignment horizontal="center" readingOrder="0"/>
      </ndxf>
    </rcc>
  </rrc>
  <rrc rId="6031"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311</v>
      </nc>
      <ndxf>
        <alignment horizontal="center" wrapText="1" readingOrder="0"/>
      </ndxf>
    </rcc>
    <rcc rId="0" sId="9">
      <nc r="B2" t="inlineStr">
        <is>
          <t>Dialysis</t>
        </is>
      </nc>
    </rcc>
    <rcc rId="0" sId="9">
      <nc r="C2">
        <v>227</v>
      </nc>
    </rcc>
    <rcc rId="0" sId="9">
      <nc r="D2" t="inlineStr">
        <is>
          <t>Dialysis</t>
        </is>
      </nc>
    </rcc>
    <rcc rId="0" sId="9" dxf="1">
      <nc r="E2" t="inlineStr">
        <is>
          <t>Renal dialysis</t>
        </is>
      </nc>
      <ndxf>
        <font>
          <color indexed="8"/>
          <name val="Calibri"/>
          <scheme val="none"/>
        </font>
        <alignment horizontal="left" vertical="bottom" readingOrder="0"/>
      </ndxf>
    </rcc>
    <rcc rId="0" sId="9">
      <nc r="F2" t="inlineStr">
        <is>
          <t>Renal_Failure=Yes</t>
        </is>
      </nc>
    </rcc>
    <rcc rId="0" sId="9" dxf="1">
      <nc r="G2" t="inlineStr">
        <is>
          <t>OneOption</t>
        </is>
      </nc>
      <ndxf>
        <font>
          <color indexed="8"/>
          <name val="Calibri"/>
          <scheme val="none"/>
        </font>
        <alignment vertical="bottom" readingOrder="0"/>
      </ndxf>
    </rcc>
    <rcc rId="0" sId="9" dxf="1">
      <nc r="H2" t="inlineStr">
        <is>
          <t>Y_N_U_Clinician</t>
        </is>
      </nc>
      <ndxf>
        <font>
          <color indexed="8"/>
          <name val="Calibri"/>
          <scheme val="none"/>
        </font>
        <alignment vertical="bottom" readingOrder="0"/>
      </ndxf>
    </rcc>
    <rcc rId="0" sId="9">
      <nc r="N2">
        <v>246</v>
      </nc>
    </rcc>
    <rfmt sheetId="9" sqref="O2" start="0" length="0">
      <dxf>
        <font>
          <color indexed="8"/>
          <name val="Calibri"/>
          <scheme val="none"/>
        </font>
        <alignment horizontal="center" vertical="bottom" readingOrder="0"/>
      </dxf>
    </rfmt>
    <rcc rId="0" sId="9" dxf="1">
      <nc r="P2" t="inlineStr">
        <is>
          <t>Y</t>
          <phoneticPr fontId="31" type="noConversion"/>
        </is>
      </nc>
      <ndxf>
        <alignment horizontal="center" readingOrder="0"/>
      </ndxf>
    </rcc>
  </rrc>
  <rrc rId="6032"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313</v>
      </nc>
      <ndxf>
        <alignment horizontal="center" wrapText="1" readingOrder="0"/>
      </ndxf>
    </rcc>
    <rcc rId="0" sId="9">
      <nc r="B2" t="inlineStr">
        <is>
          <t>Dialysis type</t>
        </is>
      </nc>
    </rcc>
    <rcc rId="0" sId="9">
      <nc r="C2">
        <v>228</v>
      </nc>
    </rcc>
    <rcc rId="0" sId="9" dxf="1">
      <nc r="D2" t="inlineStr">
        <is>
          <t>Dialysis_type</t>
        </is>
      </nc>
      <ndxf>
        <font>
          <color indexed="8"/>
          <name val="Calibri"/>
          <scheme val="none"/>
        </font>
        <alignment vertical="bottom" readingOrder="0"/>
      </ndxf>
    </rcc>
    <rcc rId="0" sId="9" dxf="1">
      <nc r="E2" t="inlineStr">
        <is>
          <t>Dialysis type</t>
        </is>
      </nc>
      <ndxf>
        <font>
          <color indexed="8"/>
          <name val="Calibri"/>
          <scheme val="none"/>
        </font>
        <alignment horizontal="left" vertical="bottom" readingOrder="0"/>
      </ndxf>
    </rcc>
    <rcc rId="0" sId="9">
      <nc r="F2" t="inlineStr">
        <is>
          <t>Dialysis=Yes</t>
        </is>
      </nc>
    </rcc>
    <rcc rId="0" sId="9" dxf="1">
      <nc r="G2" t="inlineStr">
        <is>
          <t>OneOption</t>
        </is>
      </nc>
      <ndxf>
        <font>
          <color indexed="8"/>
          <name val="Calibri"/>
          <scheme val="none"/>
        </font>
        <alignment vertical="bottom" readingOrder="0"/>
      </ndxf>
    </rcc>
    <rcc rId="0" sId="9" dxf="1">
      <nc r="H2" t="inlineStr">
        <is>
          <t>Dialysis_type</t>
        </is>
      </nc>
      <ndxf>
        <font>
          <color indexed="8"/>
          <name val="Calibri"/>
          <scheme val="none"/>
        </font>
        <alignment vertical="bottom" readingOrder="0"/>
      </ndxf>
    </rcc>
    <rcc rId="0" sId="9">
      <nc r="N2">
        <v>247</v>
      </nc>
    </rcc>
    <rfmt sheetId="9" sqref="O2" start="0" length="0">
      <dxf>
        <font>
          <color indexed="8"/>
          <name val="Calibri"/>
          <scheme val="none"/>
        </font>
        <alignment horizontal="center" vertical="bottom" readingOrder="0"/>
      </dxf>
    </rfmt>
    <rcc rId="0" sId="9" dxf="1">
      <nc r="P2" t="inlineStr">
        <is>
          <t>Y</t>
          <phoneticPr fontId="31" type="noConversion"/>
        </is>
      </nc>
      <ndxf>
        <alignment horizontal="center" readingOrder="0"/>
      </ndxf>
    </rcc>
  </rrc>
  <rrc rId="6033"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315</v>
      </nc>
      <ndxf>
        <alignment horizontal="center" wrapText="1" readingOrder="0"/>
      </ndxf>
    </rcc>
    <rcc rId="0" sId="9">
      <nc r="B2" t="inlineStr">
        <is>
          <t>Fluid restriction</t>
        </is>
      </nc>
    </rcc>
    <rcc rId="0" sId="9">
      <nc r="C2">
        <v>229</v>
      </nc>
    </rcc>
    <rcc rId="0" sId="9">
      <nc r="D2" t="inlineStr">
        <is>
          <t>Fluid_Restriction</t>
        </is>
      </nc>
    </rcc>
    <rcc rId="0" sId="9" dxf="1">
      <nc r="E2" t="inlineStr">
        <is>
          <t>Fluid restriction</t>
        </is>
      </nc>
      <ndxf>
        <font>
          <color indexed="8"/>
          <name val="Calibri"/>
          <scheme val="none"/>
        </font>
        <alignment horizontal="left" vertical="bottom" readingOrder="0"/>
      </ndxf>
    </rcc>
    <rcc rId="0" sId="9">
      <nc r="F2" t="inlineStr">
        <is>
          <t>Renal_Failure=Yes</t>
        </is>
      </nc>
    </rcc>
    <rcc rId="0" sId="9" dxf="1">
      <nc r="G2" t="inlineStr">
        <is>
          <t>OneOption</t>
        </is>
      </nc>
      <ndxf>
        <font>
          <color indexed="8"/>
          <name val="Calibri"/>
          <scheme val="none"/>
        </font>
        <alignment vertical="bottom" readingOrder="0"/>
      </ndxf>
    </rcc>
    <rcc rId="0" sId="9" dxf="1">
      <nc r="H2" t="inlineStr">
        <is>
          <t>Y_N_U_Clinician</t>
        </is>
      </nc>
      <ndxf>
        <font>
          <color indexed="8"/>
          <name val="Calibri"/>
          <scheme val="none"/>
        </font>
        <alignment vertical="bottom" readingOrder="0"/>
      </ndxf>
    </rcc>
    <rcc rId="0" sId="9">
      <nc r="J2" t="inlineStr">
        <is>
          <t>Y</t>
        </is>
      </nc>
    </rcc>
    <rcc rId="0" sId="9">
      <nc r="K2" t="inlineStr">
        <is>
          <t>Yes</t>
        </is>
      </nc>
    </rcc>
    <rcc rId="0" sId="9">
      <nc r="N2">
        <v>248</v>
      </nc>
    </rcc>
    <rfmt sheetId="9" sqref="O2" start="0" length="0">
      <dxf>
        <alignment horizontal="center" readingOrder="0"/>
      </dxf>
    </rfmt>
    <rcc rId="0" sId="9" dxf="1">
      <nc r="P2" t="inlineStr">
        <is>
          <t>Y</t>
          <phoneticPr fontId="31" type="noConversion"/>
        </is>
      </nc>
      <ndxf>
        <alignment horizontal="center" readingOrder="0"/>
      </ndxf>
    </rcc>
  </rrc>
  <rrc rId="6034"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316</v>
      </nc>
      <ndxf>
        <alignment horizontal="center" wrapText="1" readingOrder="0"/>
      </ndxf>
    </rcc>
    <rcc rId="0" sId="9">
      <nc r="B2" t="inlineStr">
        <is>
          <t>Fluid restriction</t>
        </is>
      </nc>
    </rcc>
    <rcc rId="0" sId="9">
      <nc r="C2">
        <v>230</v>
      </nc>
    </rcc>
    <rcc rId="0" sId="9">
      <nc r="D2" t="inlineStr">
        <is>
          <t>Fluid_Restriction</t>
        </is>
      </nc>
    </rcc>
    <rcc rId="0" sId="9" dxf="1">
      <nc r="E2" t="inlineStr">
        <is>
          <t>Fluid restriction volume (ml)</t>
        </is>
      </nc>
      <ndxf>
        <font>
          <color indexed="8"/>
          <name val="Calibri"/>
          <scheme val="none"/>
        </font>
        <alignment horizontal="left" vertical="bottom" readingOrder="0"/>
      </ndxf>
    </rcc>
    <rcc rId="0" sId="9">
      <nc r="F2" t="inlineStr">
        <is>
          <t>Renal_Failure = Yes</t>
        </is>
      </nc>
    </rcc>
    <rcc rId="0" sId="9" dxf="1">
      <nc r="G2" t="inlineStr">
        <is>
          <t>Number</t>
        </is>
      </nc>
      <ndxf>
        <font>
          <color indexed="8"/>
          <name val="Calibri"/>
          <scheme val="none"/>
        </font>
        <alignment vertical="bottom" readingOrder="0"/>
      </ndxf>
    </rcc>
    <rcc rId="0" sId="9">
      <nc r="N2">
        <v>248</v>
      </nc>
    </rcc>
    <rfmt sheetId="9" sqref="O2" start="0" length="0">
      <dxf>
        <alignment horizontal="center" readingOrder="0"/>
      </dxf>
    </rfmt>
    <rcc rId="0" sId="9" dxf="1">
      <nc r="P2" t="inlineStr">
        <is>
          <t>Y</t>
          <phoneticPr fontId="31" type="noConversion"/>
        </is>
      </nc>
      <ndxf>
        <alignment horizontal="center" readingOrder="0"/>
      </ndxf>
    </rcc>
  </rrc>
  <rrc rId="6035"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317</v>
      </nc>
      <ndxf>
        <alignment horizontal="center" wrapText="1" readingOrder="0"/>
      </ndxf>
    </rcc>
    <rcc rId="0" sId="9">
      <nc r="B2" t="inlineStr">
        <is>
          <t>Other renal</t>
        </is>
      </nc>
    </rcc>
    <rcc rId="0" sId="9">
      <nc r="C2">
        <v>231</v>
      </nc>
    </rcc>
    <rcc rId="0" sId="9">
      <nc r="D2" t="inlineStr">
        <is>
          <t>Renal_Other</t>
        </is>
      </nc>
    </rcc>
    <rcc rId="0" sId="9" dxf="1">
      <nc r="E2" t="inlineStr">
        <is>
          <t>Other renal disease</t>
        </is>
      </nc>
      <ndxf>
        <font>
          <color indexed="8"/>
          <name val="Calibri"/>
          <scheme val="none"/>
        </font>
        <alignment horizontal="left" vertical="bottom" readingOrder="0"/>
      </ndxf>
    </rcc>
    <rcc rId="0" sId="9" dxf="1">
      <nc r="F2" t="inlineStr">
        <is>
          <t>All</t>
        </is>
      </nc>
      <ndxf>
        <font>
          <color indexed="8"/>
          <name val="Calibri"/>
          <scheme val="none"/>
        </font>
        <alignment vertical="bottom" readingOrder="0"/>
      </ndxf>
    </rcc>
    <rcc rId="0" sId="9" dxf="1">
      <nc r="G2" t="inlineStr">
        <is>
          <t>OneOption</t>
        </is>
      </nc>
      <ndxf>
        <font>
          <color indexed="8"/>
          <name val="Calibri"/>
          <scheme val="none"/>
        </font>
        <alignment vertical="bottom" readingOrder="0"/>
      </ndxf>
    </rcc>
    <rcc rId="0" sId="9" dxf="1">
      <nc r="H2" t="inlineStr">
        <is>
          <t>Y_N_U_Clinician</t>
        </is>
      </nc>
      <ndxf>
        <font>
          <color indexed="8"/>
          <name val="Calibri"/>
          <scheme val="none"/>
        </font>
        <alignment vertical="bottom" readingOrder="0"/>
      </ndxf>
    </rcc>
    <rcc rId="0" sId="9" dxf="1">
      <nc r="J2" t="inlineStr">
        <is>
          <t>Y</t>
        </is>
      </nc>
      <ndxf>
        <font>
          <color indexed="8"/>
          <name val="Calibri"/>
          <scheme val="none"/>
        </font>
        <alignment vertical="bottom" readingOrder="0"/>
      </ndxf>
    </rcc>
    <rcc rId="0" sId="9" dxf="1">
      <nc r="K2" t="inlineStr">
        <is>
          <t>Yes</t>
        </is>
      </nc>
      <ndxf>
        <font>
          <color indexed="8"/>
          <name val="Calibri"/>
          <scheme val="none"/>
        </font>
        <alignment vertical="bottom" readingOrder="0"/>
      </ndxf>
    </rcc>
    <rfmt sheetId="9" sqref="L2" start="0" length="0">
      <dxf>
        <font>
          <color indexed="8"/>
          <name val="Calibri"/>
          <scheme val="none"/>
        </font>
        <alignment vertical="bottom" readingOrder="0"/>
      </dxf>
    </rfmt>
    <rfmt sheetId="9" sqref="M2" start="0" length="0">
      <dxf>
        <font>
          <color indexed="8"/>
          <name val="Calibri"/>
          <scheme val="none"/>
        </font>
        <alignment vertical="bottom" readingOrder="0"/>
      </dxf>
    </rfmt>
    <rcc rId="0" sId="9">
      <nc r="N2">
        <v>249</v>
      </nc>
    </rcc>
    <rfmt sheetId="9" sqref="O2" start="0" length="0">
      <dxf>
        <alignment horizontal="center" readingOrder="0"/>
      </dxf>
    </rfmt>
    <rcc rId="0" sId="9" dxf="1">
      <nc r="P2" t="inlineStr">
        <is>
          <t>Y</t>
          <phoneticPr fontId="31" type="noConversion"/>
        </is>
      </nc>
      <ndxf>
        <alignment horizontal="center" readingOrder="0"/>
      </ndxf>
    </rcc>
  </rrc>
  <rrc rId="6036"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318</v>
      </nc>
      <ndxf>
        <alignment horizontal="center" wrapText="1" readingOrder="0"/>
      </ndxf>
    </rcc>
    <rcc rId="0" sId="9">
      <nc r="C2">
        <v>448</v>
      </nc>
    </rcc>
    <rcc rId="0" sId="9" dxf="1">
      <nc r="E2" t="inlineStr">
        <is>
          <t>Renal</t>
          <phoneticPr fontId="31" type="noConversion"/>
        </is>
      </nc>
      <ndxf>
        <font>
          <color indexed="8"/>
          <name val="Calibri"/>
          <scheme val="none"/>
        </font>
        <alignment horizontal="left" vertical="bottom" readingOrder="0"/>
      </ndxf>
    </rcc>
    <rfmt sheetId="9" s="1" sqref="F2" start="0" length="0">
      <dxf>
        <font>
          <sz val="10"/>
          <color indexed="8"/>
          <name val="Calibri"/>
          <scheme val="none"/>
        </font>
        <alignment vertical="bottom" readingOrder="0"/>
      </dxf>
    </rfmt>
    <rcc rId="0" sId="9" s="1" dxf="1">
      <nc r="G2" t="inlineStr">
        <is>
          <t>End_section</t>
        </is>
      </nc>
      <ndxf>
        <font>
          <sz val="10"/>
          <color indexed="8"/>
          <name val="Calibri"/>
          <scheme val="none"/>
        </font>
        <alignment vertical="bottom" readingOrder="0"/>
      </ndxf>
    </rcc>
    <rfmt sheetId="9" sqref="H2" start="0" length="0">
      <dxf>
        <font>
          <color indexed="8"/>
          <name val="Calibri"/>
          <scheme val="none"/>
        </font>
        <alignment vertical="bottom" readingOrder="0"/>
      </dxf>
    </rfmt>
    <rfmt sheetId="9" sqref="J2" start="0" length="0">
      <dxf>
        <font>
          <color indexed="8"/>
          <name val="Calibri"/>
          <scheme val="none"/>
        </font>
        <alignment vertical="bottom" readingOrder="0"/>
      </dxf>
    </rfmt>
    <rfmt sheetId="9" sqref="K2" start="0" length="0">
      <dxf>
        <font>
          <color indexed="8"/>
          <name val="Calibri"/>
          <scheme val="none"/>
        </font>
        <alignment vertical="bottom" readingOrder="0"/>
      </dxf>
    </rfmt>
    <rfmt sheetId="9" sqref="L2" start="0" length="0">
      <dxf>
        <font>
          <color indexed="8"/>
          <name val="Calibri"/>
          <scheme val="none"/>
        </font>
        <alignment vertical="bottom" readingOrder="0"/>
      </dxf>
    </rfmt>
    <rfmt sheetId="9" sqref="M2" start="0" length="0">
      <dxf>
        <font>
          <color indexed="8"/>
          <name val="Calibri"/>
          <scheme val="none"/>
        </font>
        <alignment vertical="bottom" readingOrder="0"/>
      </dxf>
    </rfmt>
    <rfmt sheetId="9" sqref="O2" start="0" length="0">
      <dxf>
        <alignment horizontal="center" readingOrder="0"/>
      </dxf>
    </rfmt>
    <rcc rId="0" sId="9" dxf="1">
      <nc r="P2" t="inlineStr">
        <is>
          <t>Y</t>
          <phoneticPr fontId="31" type="noConversion"/>
        </is>
      </nc>
      <ndxf>
        <alignment horizontal="center" readingOrder="0"/>
      </ndxf>
    </rcc>
  </rrc>
  <rrc rId="6037"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319</v>
      </nc>
      <ndxf>
        <alignment horizontal="center" wrapText="1" readingOrder="0"/>
      </ndxf>
    </rcc>
    <rcc rId="0" sId="9">
      <nc r="C2">
        <v>449</v>
      </nc>
    </rcc>
    <rcc rId="0" sId="9" dxf="1">
      <nc r="E2" t="inlineStr">
        <is>
          <t>Obstetric</t>
          <phoneticPr fontId="31" type="noConversion"/>
        </is>
      </nc>
      <ndxf>
        <font>
          <color indexed="8"/>
          <name val="Calibri"/>
          <scheme val="none"/>
        </font>
        <alignment horizontal="left" vertical="bottom" readingOrder="0"/>
      </ndxf>
    </rcc>
    <rfmt sheetId="9" s="1" sqref="F2" start="0" length="0">
      <dxf>
        <font>
          <sz val="10"/>
          <color indexed="8"/>
          <name val="Calibri"/>
          <scheme val="none"/>
        </font>
        <alignment vertical="bottom" readingOrder="0"/>
      </dxf>
    </rfmt>
    <rcc rId="0" sId="9" s="1" dxf="1">
      <nc r="G2" t="inlineStr">
        <is>
          <t>Start_section</t>
        </is>
      </nc>
      <ndxf>
        <font>
          <sz val="10"/>
          <color indexed="8"/>
          <name val="Calibri"/>
          <scheme val="none"/>
        </font>
        <alignment vertical="bottom" readingOrder="0"/>
      </ndxf>
    </rcc>
    <rfmt sheetId="9" sqref="H2" start="0" length="0">
      <dxf>
        <font>
          <color indexed="8"/>
          <name val="Calibri"/>
          <scheme val="none"/>
        </font>
        <alignment vertical="bottom" readingOrder="0"/>
      </dxf>
    </rfmt>
    <rfmt sheetId="9" sqref="J2" start="0" length="0">
      <dxf>
        <font>
          <color indexed="8"/>
          <name val="Calibri"/>
          <scheme val="none"/>
        </font>
        <alignment vertical="bottom" readingOrder="0"/>
      </dxf>
    </rfmt>
    <rfmt sheetId="9" sqref="K2" start="0" length="0">
      <dxf>
        <font>
          <color indexed="8"/>
          <name val="Calibri"/>
          <scheme val="none"/>
        </font>
        <alignment vertical="bottom" readingOrder="0"/>
      </dxf>
    </rfmt>
    <rfmt sheetId="9" sqref="L2" start="0" length="0">
      <dxf>
        <font>
          <color indexed="8"/>
          <name val="Calibri"/>
          <scheme val="none"/>
        </font>
        <alignment vertical="bottom" readingOrder="0"/>
      </dxf>
    </rfmt>
    <rfmt sheetId="9" sqref="M2" start="0" length="0">
      <dxf>
        <font>
          <color indexed="8"/>
          <name val="Calibri"/>
          <scheme val="none"/>
        </font>
        <alignment vertical="bottom" readingOrder="0"/>
      </dxf>
    </rfmt>
    <rfmt sheetId="9" sqref="O2" start="0" length="0">
      <dxf>
        <alignment horizontal="center" readingOrder="0"/>
      </dxf>
    </rfmt>
    <rcc rId="0" sId="9" dxf="1">
      <nc r="P2" t="inlineStr">
        <is>
          <t>Y</t>
          <phoneticPr fontId="31" type="noConversion"/>
        </is>
      </nc>
      <ndxf>
        <alignment horizontal="center" readingOrder="0"/>
      </ndxf>
    </rcc>
  </rrc>
  <rrc rId="6038"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320</v>
      </nc>
      <ndxf>
        <alignment horizontal="center" wrapText="1" readingOrder="0"/>
      </ndxf>
    </rcc>
    <rcc rId="0" sId="9">
      <nc r="B2" t="inlineStr">
        <is>
          <t>Breastfeeding</t>
        </is>
      </nc>
    </rcc>
    <rcc rId="0" sId="9">
      <nc r="C2">
        <v>232</v>
      </nc>
    </rcc>
    <rcc rId="0" sId="9">
      <nc r="D2" t="inlineStr">
        <is>
          <t>Breastfeeding_Current</t>
        </is>
      </nc>
    </rcc>
    <rcc rId="0" sId="9" dxf="1">
      <nc r="E2" t="inlineStr">
        <is>
          <t>Currently breastfeeding</t>
        </is>
      </nc>
      <ndxf>
        <font>
          <color indexed="8"/>
          <name val="Calibri"/>
          <scheme val="none"/>
        </font>
        <alignment horizontal="left" vertical="bottom" readingOrder="0"/>
      </ndxf>
    </rcc>
    <rcc rId="0" sId="9" dxf="1">
      <nc r="F2" t="inlineStr">
        <is>
          <t>Patient_Gender = Female and Patient_age &gt; 14 and Patient_age &lt; 50</t>
          <phoneticPr fontId="31" type="noConversion"/>
        </is>
      </nc>
      <ndxf>
        <font>
          <color indexed="8"/>
          <name val="Calibri"/>
          <scheme val="none"/>
        </font>
        <alignment vertical="bottom" readingOrder="0"/>
      </ndxf>
    </rcc>
    <rcc rId="0" sId="9" dxf="1">
      <nc r="G2" t="inlineStr">
        <is>
          <t>OneOption</t>
        </is>
      </nc>
      <ndxf>
        <font>
          <color indexed="8"/>
          <name val="Calibri"/>
          <scheme val="none"/>
        </font>
        <alignment vertical="bottom" readingOrder="0"/>
      </ndxf>
    </rcc>
    <rcc rId="0" sId="9" dxf="1">
      <nc r="H2" t="inlineStr">
        <is>
          <t>Y_N_U_Clinician</t>
        </is>
      </nc>
      <ndxf>
        <font>
          <color indexed="8"/>
          <name val="Calibri"/>
          <scheme val="none"/>
        </font>
        <alignment vertical="bottom" readingOrder="0"/>
      </ndxf>
    </rcc>
    <rcc rId="0" sId="9">
      <nc r="N2">
        <v>250</v>
      </nc>
    </rcc>
    <rfmt sheetId="9" sqref="O2" start="0" length="0">
      <dxf>
        <font>
          <color indexed="8"/>
          <name val="Calibri"/>
          <scheme val="none"/>
        </font>
        <alignment horizontal="center" vertical="bottom" readingOrder="0"/>
      </dxf>
    </rfmt>
    <rcc rId="0" sId="9" dxf="1">
      <nc r="P2" t="inlineStr">
        <is>
          <t>Y</t>
          <phoneticPr fontId="31" type="noConversion"/>
        </is>
      </nc>
      <ndxf>
        <alignment horizontal="center" readingOrder="0"/>
      </ndxf>
    </rcc>
  </rrc>
  <rrc rId="6039"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322</v>
      </nc>
      <ndxf>
        <alignment horizontal="center" wrapText="1" readingOrder="0"/>
      </ndxf>
    </rcc>
    <rcc rId="0" sId="9">
      <nc r="B2" t="inlineStr">
        <is>
          <t>Currently Pregnant</t>
        </is>
      </nc>
    </rcc>
    <rcc rId="0" sId="9">
      <nc r="C2">
        <v>234</v>
      </nc>
    </rcc>
    <rcc rId="0" sId="9">
      <nc r="D2" t="inlineStr">
        <is>
          <t>Pregnancy_Current</t>
        </is>
      </nc>
    </rcc>
    <rcc rId="0" sId="9" dxf="1">
      <nc r="E2" t="inlineStr">
        <is>
          <t>Currently pregnant</t>
          <phoneticPr fontId="31" type="noConversion"/>
        </is>
      </nc>
      <ndxf>
        <font>
          <color indexed="8"/>
          <name val="Calibri"/>
          <scheme val="none"/>
        </font>
        <alignment horizontal="left" vertical="bottom" readingOrder="0"/>
      </ndxf>
    </rcc>
    <rcc rId="0" sId="9" dxf="1">
      <nc r="F2" t="inlineStr">
        <is>
          <t>Patient_Gender = Female and Patient_age &gt; 10 and Patient_age &lt; 50</t>
          <phoneticPr fontId="31" type="noConversion"/>
        </is>
      </nc>
      <ndxf>
        <font>
          <color indexed="8"/>
          <name val="Calibri"/>
          <scheme val="none"/>
        </font>
        <alignment vertical="bottom" readingOrder="0"/>
      </ndxf>
    </rcc>
    <rcc rId="0" sId="9" dxf="1">
      <nc r="G2" t="inlineStr">
        <is>
          <t>OneOption</t>
        </is>
      </nc>
      <ndxf>
        <font>
          <color indexed="8"/>
          <name val="Calibri"/>
          <scheme val="none"/>
        </font>
        <alignment vertical="bottom" readingOrder="0"/>
      </ndxf>
    </rcc>
    <rcc rId="0" sId="9" dxf="1">
      <nc r="H2" t="inlineStr">
        <is>
          <t>Pregnant</t>
        </is>
      </nc>
      <ndxf>
        <font>
          <color indexed="8"/>
          <name val="Calibri"/>
          <scheme val="none"/>
        </font>
        <alignment vertical="bottom" readingOrder="0"/>
      </ndxf>
    </rcc>
    <rcc rId="0" sId="9">
      <nc r="N2">
        <v>251</v>
      </nc>
    </rcc>
    <rfmt sheetId="9" sqref="O2" start="0" length="0">
      <dxf>
        <font>
          <color indexed="8"/>
          <name val="Calibri"/>
          <scheme val="none"/>
        </font>
        <alignment horizontal="center" vertical="bottom" readingOrder="0"/>
      </dxf>
    </rfmt>
    <rcc rId="0" sId="9" dxf="1">
      <nc r="P2" t="inlineStr">
        <is>
          <t>Y</t>
          <phoneticPr fontId="31" type="noConversion"/>
        </is>
      </nc>
      <ndxf>
        <alignment horizontal="center" readingOrder="0"/>
      </ndxf>
    </rcc>
  </rrc>
  <rrc rId="6040"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324</v>
      </nc>
      <ndxf>
        <alignment horizontal="center" wrapText="1" readingOrder="0"/>
      </ndxf>
    </rcc>
    <rcc rId="0" sId="9">
      <nc r="B2" t="inlineStr">
        <is>
          <t>LMP</t>
        </is>
      </nc>
    </rcc>
    <rcc rId="0" sId="9">
      <nc r="C2">
        <v>236</v>
      </nc>
    </rcc>
    <rcc rId="0" sId="9">
      <nc r="D2" t="inlineStr">
        <is>
          <t>Last_Normal_Menstrual_Period_Date</t>
        </is>
      </nc>
    </rcc>
    <rcc rId="0" sId="9" dxf="1">
      <nc r="E2" t="inlineStr">
        <is>
          <t>First day of last menstrual period (DD-MM-YYYY)</t>
          <phoneticPr fontId="31" type="noConversion"/>
        </is>
      </nc>
      <ndxf>
        <font>
          <color indexed="8"/>
          <name val="Calibri"/>
          <scheme val="none"/>
        </font>
        <alignment horizontal="left" vertical="bottom" readingOrder="0"/>
      </ndxf>
    </rcc>
    <rcc rId="0" sId="9" dxf="1">
      <nc r="F2" t="inlineStr">
        <is>
          <t>Pregnancy_Current = Unknown or Pregnancy_Current =  Possible</t>
        </is>
      </nc>
      <ndxf>
        <font>
          <color indexed="8"/>
          <name val="Calibri"/>
          <scheme val="none"/>
        </font>
        <alignment vertical="bottom" readingOrder="0"/>
      </ndxf>
    </rcc>
    <rcc rId="0" sId="9" dxf="1">
      <nc r="G2" t="inlineStr">
        <is>
          <t>Date</t>
        </is>
      </nc>
      <ndxf>
        <font>
          <color indexed="8"/>
          <name val="Calibri"/>
          <scheme val="none"/>
        </font>
        <alignment vertical="bottom" readingOrder="0"/>
      </ndxf>
    </rcc>
    <rcc rId="0" sId="9">
      <nc r="M2" t="inlineStr">
        <is>
          <t>Past</t>
        </is>
      </nc>
    </rcc>
    <rcc rId="0" sId="9">
      <nc r="N2">
        <v>252</v>
      </nc>
    </rcc>
    <rfmt sheetId="9" sqref="O2" start="0" length="0">
      <dxf>
        <alignment horizontal="center" readingOrder="0"/>
      </dxf>
    </rfmt>
    <rcc rId="0" sId="9" dxf="1">
      <nc r="P2" t="inlineStr">
        <is>
          <t>Y</t>
          <phoneticPr fontId="31" type="noConversion"/>
        </is>
      </nc>
      <ndxf>
        <alignment horizontal="center" readingOrder="0"/>
      </ndxf>
    </rcc>
  </rrc>
  <rrc rId="6041"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326</v>
      </nc>
      <ndxf>
        <alignment horizontal="center" wrapText="1" readingOrder="0"/>
      </ndxf>
    </rcc>
    <rcc rId="0" sId="9">
      <nc r="B2" t="inlineStr">
        <is>
          <t>Gestation (weeks)</t>
        </is>
      </nc>
    </rcc>
    <rcc rId="0" sId="9">
      <nc r="C2">
        <v>238</v>
      </nc>
    </rcc>
    <rcc rId="0" sId="9">
      <nc r="D2" t="inlineStr">
        <is>
          <t>Gestation</t>
        </is>
      </nc>
    </rcc>
    <rcc rId="0" sId="9" dxf="1">
      <nc r="E2" t="inlineStr">
        <is>
          <t>Gestation (weeks)</t>
        </is>
      </nc>
      <ndxf>
        <font>
          <color indexed="8"/>
          <name val="Calibri"/>
          <scheme val="none"/>
        </font>
        <alignment horizontal="left" vertical="bottom" readingOrder="0"/>
      </ndxf>
    </rcc>
    <rcc rId="0" sId="9" dxf="1">
      <nc r="F2" t="inlineStr">
        <is>
          <t>Pregnancy_Current = Yes</t>
        </is>
      </nc>
      <ndxf>
        <font>
          <color indexed="8"/>
          <name val="Calibri"/>
          <scheme val="none"/>
        </font>
        <alignment vertical="bottom" readingOrder="0"/>
      </ndxf>
    </rcc>
    <rcc rId="0" sId="9" dxf="1">
      <nc r="G2" t="inlineStr">
        <is>
          <t>Number</t>
        </is>
      </nc>
      <ndxf>
        <font>
          <color indexed="8"/>
          <name val="Calibri"/>
          <scheme val="none"/>
        </font>
        <alignment vertical="bottom" readingOrder="0"/>
      </ndxf>
    </rcc>
    <rcc rId="0" sId="9">
      <nc r="N2">
        <v>253</v>
      </nc>
    </rcc>
    <rfmt sheetId="9" sqref="O2" start="0" length="0">
      <dxf>
        <alignment horizontal="center" readingOrder="0"/>
      </dxf>
    </rfmt>
    <rcc rId="0" sId="9" dxf="1">
      <nc r="P2" t="inlineStr">
        <is>
          <t>Y</t>
          <phoneticPr fontId="31" type="noConversion"/>
        </is>
      </nc>
      <ndxf>
        <alignment horizontal="center" readingOrder="0"/>
      </ndxf>
    </rcc>
  </rrc>
  <rrc rId="6042"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328</v>
      </nc>
      <ndxf>
        <alignment horizontal="center" wrapText="1" readingOrder="0"/>
      </ndxf>
    </rcc>
    <rcc rId="0" sId="9">
      <nc r="B2" t="inlineStr">
        <is>
          <t>Expected delivery date</t>
        </is>
      </nc>
    </rcc>
    <rcc rId="0" sId="9">
      <nc r="C2">
        <v>240</v>
      </nc>
    </rcc>
    <rcc rId="0" sId="9">
      <nc r="D2" t="inlineStr">
        <is>
          <t>Expected_Delivery_Date</t>
        </is>
      </nc>
    </rcc>
    <rcc rId="0" sId="9" dxf="1">
      <nc r="E2" t="inlineStr">
        <is>
          <t>Pregnancy due date (DD-MM-YYYY)</t>
          <phoneticPr fontId="31" type="noConversion"/>
        </is>
      </nc>
      <ndxf>
        <font>
          <color indexed="8"/>
          <name val="Calibri"/>
          <scheme val="none"/>
        </font>
        <alignment horizontal="left" vertical="bottom" readingOrder="0"/>
      </ndxf>
    </rcc>
    <rcc rId="0" sId="9" dxf="1">
      <nc r="F2" t="inlineStr">
        <is>
          <t>Pregnancy_Current = Yes</t>
        </is>
      </nc>
      <ndxf>
        <font>
          <color indexed="8"/>
          <name val="Calibri"/>
          <scheme val="none"/>
        </font>
        <alignment vertical="bottom" readingOrder="0"/>
      </ndxf>
    </rcc>
    <rcc rId="0" sId="9" dxf="1">
      <nc r="G2" t="inlineStr">
        <is>
          <t>Date</t>
        </is>
      </nc>
      <ndxf>
        <font>
          <color indexed="8"/>
          <name val="Calibri"/>
          <scheme val="none"/>
        </font>
        <alignment vertical="bottom" readingOrder="0"/>
      </ndxf>
    </rcc>
    <rcc rId="0" sId="9">
      <nc r="M2" t="inlineStr">
        <is>
          <t>Future</t>
        </is>
      </nc>
    </rcc>
    <rcc rId="0" sId="9">
      <nc r="N2">
        <v>254</v>
      </nc>
    </rcc>
    <rfmt sheetId="9" sqref="O2" start="0" length="0">
      <dxf>
        <font>
          <color indexed="8"/>
          <name val="Calibri"/>
          <scheme val="none"/>
        </font>
        <alignment horizontal="center" vertical="bottom" readingOrder="0"/>
      </dxf>
    </rfmt>
    <rcc rId="0" sId="9" dxf="1">
      <nc r="P2" t="inlineStr">
        <is>
          <t>Y</t>
          <phoneticPr fontId="31" type="noConversion"/>
        </is>
      </nc>
      <ndxf>
        <alignment horizontal="center" readingOrder="0"/>
      </ndxf>
    </rcc>
  </rrc>
  <rrc rId="6043"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330</v>
      </nc>
      <ndxf>
        <alignment horizontal="center" wrapText="1" readingOrder="0"/>
      </ndxf>
    </rcc>
    <rcc rId="0" sId="9">
      <nc r="C2">
        <v>450</v>
      </nc>
    </rcc>
    <rcc rId="0" sId="9" dxf="1">
      <nc r="E2" t="inlineStr">
        <is>
          <t>Obstetric</t>
          <phoneticPr fontId="31" type="noConversion"/>
        </is>
      </nc>
      <ndxf>
        <alignment horizontal="left" vertical="bottom" readingOrder="0"/>
      </ndxf>
    </rcc>
    <rfmt sheetId="9" s="1" sqref="F2" start="0" length="0">
      <dxf>
        <font>
          <sz val="10"/>
          <color indexed="8"/>
          <name val="Calibri"/>
          <scheme val="none"/>
        </font>
        <alignment vertical="bottom" readingOrder="0"/>
      </dxf>
    </rfmt>
    <rcc rId="0" sId="9" s="1" dxf="1">
      <nc r="G2" t="inlineStr">
        <is>
          <t>End_section</t>
        </is>
      </nc>
      <ndxf>
        <font>
          <sz val="10"/>
          <color indexed="8"/>
          <name val="Calibri"/>
          <scheme val="none"/>
        </font>
        <alignment vertical="bottom" readingOrder="0"/>
      </ndxf>
    </rcc>
    <rfmt sheetId="9" sqref="O2" start="0" length="0">
      <dxf>
        <alignment horizontal="center" wrapText="1" readingOrder="0"/>
      </dxf>
    </rfmt>
    <rcc rId="0" sId="9" dxf="1">
      <nc r="P2" t="inlineStr">
        <is>
          <t>Y</t>
          <phoneticPr fontId="31" type="noConversion"/>
        </is>
      </nc>
      <ndxf>
        <alignment horizontal="center" readingOrder="0"/>
      </ndxf>
    </rcc>
  </rrc>
  <rrc rId="6044"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331</v>
      </nc>
      <ndxf>
        <alignment horizontal="center" wrapText="1" readingOrder="0"/>
      </ndxf>
    </rcc>
    <rcc rId="0" sId="9">
      <nc r="C2">
        <v>451</v>
      </nc>
    </rcc>
    <rcc rId="0" sId="9" dxf="1">
      <nc r="E2" t="inlineStr">
        <is>
          <t>Musculoskeletal</t>
          <phoneticPr fontId="31" type="noConversion"/>
        </is>
      </nc>
      <ndxf>
        <alignment horizontal="left" vertical="bottom" readingOrder="0"/>
      </ndxf>
    </rcc>
    <rfmt sheetId="9" s="1" sqref="F2" start="0" length="0">
      <dxf>
        <font>
          <sz val="10"/>
          <color indexed="8"/>
          <name val="Calibri"/>
          <scheme val="none"/>
        </font>
        <alignment vertical="bottom" readingOrder="0"/>
      </dxf>
    </rfmt>
    <rcc rId="0" sId="9" s="1" dxf="1">
      <nc r="G2" t="inlineStr">
        <is>
          <t>Start_section</t>
        </is>
      </nc>
      <ndxf>
        <font>
          <sz val="10"/>
          <color indexed="8"/>
          <name val="Calibri"/>
          <scheme val="none"/>
        </font>
        <alignment vertical="bottom" readingOrder="0"/>
      </ndxf>
    </rcc>
    <rfmt sheetId="9" sqref="O2" start="0" length="0">
      <dxf>
        <alignment horizontal="center" wrapText="1" readingOrder="0"/>
      </dxf>
    </rfmt>
    <rcc rId="0" sId="9" dxf="1">
      <nc r="P2" t="inlineStr">
        <is>
          <t>Y</t>
          <phoneticPr fontId="31" type="noConversion"/>
        </is>
      </nc>
      <ndxf>
        <alignment horizontal="center" readingOrder="0"/>
      </ndxf>
    </rcc>
  </rrc>
  <rrc rId="6045"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332</v>
      </nc>
      <ndxf>
        <alignment horizontal="center" wrapText="1" readingOrder="0"/>
      </ndxf>
    </rcc>
    <rcc rId="0" sId="9">
      <nc r="B2" t="inlineStr">
        <is>
          <t>Back problems</t>
        </is>
      </nc>
    </rcc>
    <rcc rId="0" sId="9">
      <nc r="C2">
        <v>403</v>
      </nc>
    </rcc>
    <rcc rId="0" sId="9" s="1" dxf="1">
      <nc r="D2" t="inlineStr">
        <is>
          <t>Back_problems_unspecified</t>
        </is>
      </nc>
      <ndxf/>
    </rcc>
    <rcc rId="0" sId="9" dxf="1">
      <nc r="E2" t="inlineStr">
        <is>
          <t>Back problems or surgery?</t>
          <phoneticPr fontId="31" type="noConversion"/>
        </is>
      </nc>
      <ndxf>
        <alignment horizontal="left" readingOrder="0"/>
      </ndxf>
    </rcc>
    <rcc rId="0" sId="9">
      <nc r="F2" t="inlineStr">
        <is>
          <t>All</t>
          <phoneticPr fontId="31" type="noConversion"/>
        </is>
      </nc>
    </rcc>
    <rcc rId="0" sId="9">
      <nc r="G2" t="inlineStr">
        <is>
          <t>OneOption</t>
          <phoneticPr fontId="31" type="noConversion"/>
        </is>
      </nc>
    </rcc>
    <rcc rId="0" sId="9">
      <nc r="H2" t="inlineStr">
        <is>
          <t>Y_N</t>
          <phoneticPr fontId="31" type="noConversion"/>
        </is>
      </nc>
    </rcc>
    <rcc rId="0" sId="9">
      <nc r="J2" t="inlineStr">
        <is>
          <t>Y</t>
          <phoneticPr fontId="31" type="noConversion"/>
        </is>
      </nc>
    </rcc>
    <rcc rId="0" sId="9">
      <nc r="K2" t="inlineStr">
        <is>
          <t>Yes</t>
          <phoneticPr fontId="31" type="noConversion"/>
        </is>
      </nc>
    </rcc>
    <rcc rId="0" sId="9">
      <nc r="N2">
        <v>264</v>
      </nc>
    </rcc>
    <rfmt sheetId="9" sqref="O2" start="0" length="0">
      <dxf>
        <alignment horizontal="center" wrapText="1" readingOrder="0"/>
      </dxf>
    </rfmt>
    <rcc rId="0" sId="9" dxf="1">
      <nc r="P2" t="inlineStr">
        <is>
          <t>Y</t>
          <phoneticPr fontId="31" type="noConversion"/>
        </is>
      </nc>
      <ndxf>
        <alignment horizontal="center" readingOrder="0"/>
      </ndxf>
    </rcc>
  </rrc>
  <rrc rId="6046"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334</v>
      </nc>
      <ndxf>
        <alignment horizontal="center" wrapText="1" readingOrder="0"/>
      </ndxf>
    </rcc>
    <rcc rId="0" sId="9">
      <nc r="B2" t="inlineStr">
        <is>
          <t xml:space="preserve">Other Musculoskeletal </t>
        </is>
      </nc>
    </rcc>
    <rcc rId="0" sId="9">
      <nc r="C2">
        <v>242</v>
      </nc>
    </rcc>
    <rcc rId="0" sId="9">
      <nc r="D2" t="inlineStr">
        <is>
          <t>Musculoskeletal_Other</t>
        </is>
      </nc>
    </rcc>
    <rcc rId="0" sId="9" dxf="1">
      <nc r="E2" t="inlineStr">
        <is>
          <t>Musculoskeletal disease (other)</t>
        </is>
      </nc>
      <ndxf>
        <font>
          <color indexed="8"/>
          <name val="Calibri"/>
          <scheme val="none"/>
        </font>
        <alignment horizontal="left" vertical="bottom" readingOrder="0"/>
      </ndxf>
    </rcc>
    <rcc rId="0" sId="9" dxf="1">
      <nc r="F2" t="inlineStr">
        <is>
          <t>All</t>
        </is>
      </nc>
      <ndxf>
        <font>
          <color indexed="8"/>
          <name val="Calibri"/>
          <scheme val="none"/>
        </font>
        <alignment vertical="bottom" readingOrder="0"/>
      </ndxf>
    </rcc>
    <rcc rId="0" sId="9" dxf="1">
      <nc r="G2" t="inlineStr">
        <is>
          <t>OneOption</t>
        </is>
      </nc>
      <ndxf>
        <font>
          <color indexed="8"/>
          <name val="Calibri"/>
          <scheme val="none"/>
        </font>
        <alignment vertical="bottom" readingOrder="0"/>
      </ndxf>
    </rcc>
    <rcc rId="0" sId="9" dxf="1">
      <nc r="H2" t="inlineStr">
        <is>
          <t>Y_N_U_Clinician</t>
        </is>
      </nc>
      <ndxf>
        <font>
          <color indexed="8"/>
          <name val="Calibri"/>
          <scheme val="none"/>
        </font>
        <alignment vertical="bottom" readingOrder="0"/>
      </ndxf>
    </rcc>
    <rcc rId="0" sId="9">
      <nc r="J2" t="inlineStr">
        <is>
          <t>Y</t>
          <phoneticPr fontId="31" type="noConversion"/>
        </is>
      </nc>
    </rcc>
    <rcc rId="0" sId="9">
      <nc r="K2" t="inlineStr">
        <is>
          <t>Yes</t>
          <phoneticPr fontId="31" type="noConversion"/>
        </is>
      </nc>
    </rcc>
    <rcc rId="0" sId="9">
      <nc r="N2">
        <v>266</v>
      </nc>
    </rcc>
    <rfmt sheetId="9" sqref="O2" start="0" length="0">
      <dxf>
        <alignment horizontal="center" readingOrder="0"/>
      </dxf>
    </rfmt>
    <rcc rId="0" sId="9" dxf="1">
      <nc r="P2" t="inlineStr">
        <is>
          <t>Y</t>
          <phoneticPr fontId="31" type="noConversion"/>
        </is>
      </nc>
      <ndxf>
        <alignment horizontal="center" readingOrder="0"/>
      </ndxf>
    </rcc>
  </rrc>
  <rrc rId="6047"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335</v>
      </nc>
      <ndxf>
        <alignment horizontal="center" wrapText="1" readingOrder="0"/>
      </ndxf>
    </rcc>
    <rcc rId="0" sId="9">
      <nc r="B2" t="inlineStr">
        <is>
          <t>Rheumatoid arthritis</t>
        </is>
      </nc>
    </rcc>
    <rcc rId="0" sId="9">
      <nc r="C2">
        <v>245</v>
      </nc>
    </rcc>
    <rcc rId="0" sId="9">
      <nc r="D2" t="inlineStr">
        <is>
          <t>Rheumatoid_arthritis</t>
        </is>
      </nc>
    </rcc>
    <rcc rId="0" sId="9" dxf="1">
      <nc r="E2" t="inlineStr">
        <is>
          <t>Rheumatoid arthritis</t>
        </is>
      </nc>
      <ndxf>
        <font>
          <color indexed="8"/>
          <name val="Calibri"/>
          <scheme val="none"/>
        </font>
        <alignment horizontal="left" vertical="bottom" readingOrder="0"/>
      </ndxf>
    </rcc>
    <rcc rId="0" sId="9" dxf="1">
      <nc r="F2" t="inlineStr">
        <is>
          <t>All</t>
        </is>
      </nc>
      <ndxf>
        <font>
          <color indexed="8"/>
          <name val="Calibri"/>
          <scheme val="none"/>
        </font>
        <alignment vertical="bottom" readingOrder="0"/>
      </ndxf>
    </rcc>
    <rcc rId="0" sId="9" dxf="1">
      <nc r="G2" t="inlineStr">
        <is>
          <t>OneOption</t>
        </is>
      </nc>
      <ndxf>
        <font>
          <color indexed="8"/>
          <name val="Calibri"/>
          <scheme val="none"/>
        </font>
        <alignment vertical="bottom" readingOrder="0"/>
      </ndxf>
    </rcc>
    <rcc rId="0" sId="9" dxf="1">
      <nc r="H2" t="inlineStr">
        <is>
          <t>Y_N_U_Clinician</t>
        </is>
      </nc>
      <ndxf>
        <font>
          <color indexed="8"/>
          <name val="Calibri"/>
          <scheme val="none"/>
        </font>
        <alignment vertical="bottom" readingOrder="0"/>
      </ndxf>
    </rcc>
    <rcc rId="0" sId="9" dxf="1">
      <nc r="J2" t="inlineStr">
        <is>
          <t>Y</t>
        </is>
      </nc>
      <ndxf>
        <font>
          <color indexed="8"/>
          <name val="Calibri"/>
          <scheme val="none"/>
        </font>
        <alignment vertical="bottom" readingOrder="0"/>
      </ndxf>
    </rcc>
    <rcc rId="0" sId="9" dxf="1">
      <nc r="K2" t="inlineStr">
        <is>
          <t>Yes</t>
        </is>
      </nc>
      <ndxf>
        <font>
          <color indexed="8"/>
          <name val="Calibri"/>
          <scheme val="none"/>
        </font>
        <alignment vertical="bottom" readingOrder="0"/>
      </ndxf>
    </rcc>
    <rfmt sheetId="9" sqref="L2" start="0" length="0">
      <dxf>
        <font>
          <color indexed="8"/>
          <name val="Calibri"/>
          <scheme val="none"/>
        </font>
        <alignment vertical="bottom" readingOrder="0"/>
      </dxf>
    </rfmt>
    <rfmt sheetId="9" sqref="M2" start="0" length="0">
      <dxf>
        <font>
          <color indexed="8"/>
          <name val="Calibri"/>
          <scheme val="none"/>
        </font>
        <alignment vertical="bottom" readingOrder="0"/>
      </dxf>
    </rfmt>
    <rcc rId="0" sId="9">
      <nc r="N2">
        <v>267</v>
      </nc>
    </rcc>
    <rfmt sheetId="9" sqref="O2" start="0" length="0">
      <dxf>
        <alignment horizontal="center" readingOrder="0"/>
      </dxf>
    </rfmt>
    <rcc rId="0" sId="9" dxf="1">
      <nc r="P2" t="inlineStr">
        <is>
          <t>Y</t>
          <phoneticPr fontId="31" type="noConversion"/>
        </is>
      </nc>
      <ndxf>
        <alignment horizontal="center" readingOrder="0"/>
      </ndxf>
    </rcc>
  </rrc>
  <rrc rId="6048"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337</v>
      </nc>
      <ndxf>
        <alignment horizontal="center" wrapText="1" readingOrder="0"/>
      </ndxf>
    </rcc>
    <rcc rId="0" sId="9">
      <nc r="B2" t="inlineStr">
        <is>
          <t>Other rheumatological</t>
        </is>
      </nc>
    </rcc>
    <rcc rId="0" sId="9">
      <nc r="C2">
        <v>247</v>
      </nc>
    </rcc>
    <rcc rId="0" sId="9">
      <nc r="D2" t="inlineStr">
        <is>
          <t>Rheumatological_other</t>
        </is>
      </nc>
    </rcc>
    <rcc rId="0" sId="9" dxf="1">
      <nc r="E2" t="inlineStr">
        <is>
          <t>Other rheumatological disease</t>
        </is>
      </nc>
      <ndxf>
        <font>
          <color indexed="8"/>
          <name val="Calibri"/>
          <scheme val="none"/>
        </font>
        <alignment horizontal="left" vertical="bottom" readingOrder="0"/>
      </ndxf>
    </rcc>
    <rcc rId="0" sId="9" dxf="1">
      <nc r="F2" t="inlineStr">
        <is>
          <t>All</t>
        </is>
      </nc>
      <ndxf>
        <font>
          <color indexed="8"/>
          <name val="Calibri"/>
          <scheme val="none"/>
        </font>
        <alignment vertical="bottom" readingOrder="0"/>
      </ndxf>
    </rcc>
    <rcc rId="0" sId="9" dxf="1">
      <nc r="G2" t="inlineStr">
        <is>
          <t>OneOption</t>
        </is>
      </nc>
      <ndxf>
        <font>
          <color indexed="8"/>
          <name val="Calibri"/>
          <scheme val="none"/>
        </font>
        <alignment vertical="bottom" readingOrder="0"/>
      </ndxf>
    </rcc>
    <rcc rId="0" sId="9" dxf="1">
      <nc r="H2" t="inlineStr">
        <is>
          <t>Y_N_U_Clinician</t>
        </is>
      </nc>
      <ndxf>
        <font>
          <color indexed="8"/>
          <name val="Calibri"/>
          <scheme val="none"/>
        </font>
        <alignment vertical="bottom" readingOrder="0"/>
      </ndxf>
    </rcc>
    <rcc rId="0" sId="9">
      <nc r="J2" t="inlineStr">
        <is>
          <t>Y</t>
        </is>
      </nc>
    </rcc>
    <rcc rId="0" sId="9">
      <nc r="K2" t="inlineStr">
        <is>
          <t>Yes</t>
        </is>
      </nc>
    </rcc>
    <rcc rId="0" sId="9">
      <nc r="N2">
        <v>268</v>
      </nc>
    </rcc>
    <rfmt sheetId="9" sqref="O2" start="0" length="0">
      <dxf>
        <alignment horizontal="center" readingOrder="0"/>
      </dxf>
    </rfmt>
    <rcc rId="0" sId="9" dxf="1">
      <nc r="P2" t="inlineStr">
        <is>
          <t>Y</t>
          <phoneticPr fontId="31" type="noConversion"/>
        </is>
      </nc>
      <ndxf>
        <alignment horizontal="center" readingOrder="0"/>
      </ndxf>
    </rcc>
  </rrc>
  <rrc rId="6049"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338</v>
      </nc>
      <ndxf>
        <alignment horizontal="center" wrapText="1" readingOrder="0"/>
      </ndxf>
    </rcc>
    <rcc rId="0" sId="9">
      <nc r="C2">
        <v>452</v>
      </nc>
    </rcc>
    <rcc rId="0" sId="9" dxf="1">
      <nc r="E2" t="inlineStr">
        <is>
          <t>Musculoskeletal</t>
          <phoneticPr fontId="31" type="noConversion"/>
        </is>
      </nc>
      <ndxf>
        <font>
          <color indexed="8"/>
          <name val="Calibri"/>
          <scheme val="none"/>
        </font>
        <alignment horizontal="left" vertical="bottom" readingOrder="0"/>
      </ndxf>
    </rcc>
    <rfmt sheetId="9" s="1" sqref="F2" start="0" length="0">
      <dxf>
        <font>
          <sz val="10"/>
          <color indexed="8"/>
          <name val="Calibri"/>
          <scheme val="none"/>
        </font>
        <alignment vertical="bottom" readingOrder="0"/>
      </dxf>
    </rfmt>
    <rcc rId="0" sId="9" s="1" dxf="1">
      <nc r="G2" t="inlineStr">
        <is>
          <t>End_section</t>
        </is>
      </nc>
      <ndxf>
        <font>
          <sz val="10"/>
          <color indexed="8"/>
          <name val="Calibri"/>
          <scheme val="none"/>
        </font>
        <alignment vertical="bottom" readingOrder="0"/>
      </ndxf>
    </rcc>
    <rfmt sheetId="9" sqref="H2" start="0" length="0">
      <dxf>
        <font>
          <color indexed="8"/>
          <name val="Calibri"/>
          <scheme val="none"/>
        </font>
        <alignment vertical="bottom" readingOrder="0"/>
      </dxf>
    </rfmt>
    <rfmt sheetId="9" sqref="O2" start="0" length="0">
      <dxf>
        <alignment horizontal="center" readingOrder="0"/>
      </dxf>
    </rfmt>
    <rcc rId="0" sId="9" dxf="1">
      <nc r="P2" t="inlineStr">
        <is>
          <t>Y</t>
          <phoneticPr fontId="31" type="noConversion"/>
        </is>
      </nc>
      <ndxf>
        <alignment horizontal="center" readingOrder="0"/>
      </ndxf>
    </rcc>
  </rrc>
  <rrc rId="6050"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339</v>
      </nc>
      <ndxf>
        <alignment horizontal="center" wrapText="1" readingOrder="0"/>
      </ndxf>
    </rcc>
    <rcc rId="0" sId="9">
      <nc r="C2">
        <v>453</v>
      </nc>
    </rcc>
    <rcc rId="0" sId="9" dxf="1">
      <nc r="E2" t="inlineStr">
        <is>
          <t>Haematological</t>
          <phoneticPr fontId="31" type="noConversion"/>
        </is>
      </nc>
      <ndxf>
        <font>
          <color indexed="8"/>
          <name val="Calibri"/>
          <scheme val="none"/>
        </font>
        <alignment horizontal="left" vertical="bottom" readingOrder="0"/>
      </ndxf>
    </rcc>
    <rfmt sheetId="9" s="1" sqref="F2" start="0" length="0">
      <dxf>
        <font>
          <sz val="10"/>
          <color indexed="8"/>
          <name val="Calibri"/>
          <scheme val="none"/>
        </font>
        <alignment vertical="bottom" readingOrder="0"/>
      </dxf>
    </rfmt>
    <rcc rId="0" sId="9" s="1" dxf="1">
      <nc r="G2" t="inlineStr">
        <is>
          <t>Start_section</t>
        </is>
      </nc>
      <ndxf>
        <font>
          <sz val="10"/>
          <color indexed="8"/>
          <name val="Calibri"/>
          <scheme val="none"/>
        </font>
        <alignment vertical="bottom" readingOrder="0"/>
      </ndxf>
    </rcc>
    <rfmt sheetId="9" sqref="H2" start="0" length="0">
      <dxf>
        <font>
          <color indexed="8"/>
          <name val="Calibri"/>
          <scheme val="none"/>
        </font>
        <alignment vertical="bottom" readingOrder="0"/>
      </dxf>
    </rfmt>
    <rfmt sheetId="9" sqref="O2" start="0" length="0">
      <dxf>
        <alignment horizontal="center" readingOrder="0"/>
      </dxf>
    </rfmt>
    <rcc rId="0" sId="9" dxf="1">
      <nc r="P2" t="inlineStr">
        <is>
          <t>Y</t>
          <phoneticPr fontId="31" type="noConversion"/>
        </is>
      </nc>
      <ndxf>
        <alignment horizontal="center" readingOrder="0"/>
      </ndxf>
    </rcc>
  </rrc>
  <rrc rId="6051"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340</v>
      </nc>
      <ndxf>
        <alignment horizontal="center" wrapText="1" readingOrder="0"/>
      </ndxf>
    </rcc>
    <rcc rId="0" sId="9">
      <nc r="B2" t="inlineStr">
        <is>
          <t>Bleeding diathesis</t>
        </is>
      </nc>
    </rcc>
    <rcc rId="0" sId="9">
      <nc r="C2">
        <v>248</v>
      </nc>
    </rcc>
    <rcc rId="0" sId="9">
      <nc r="D2" t="inlineStr">
        <is>
          <t>Bleeding_Diathesis</t>
        </is>
      </nc>
    </rcc>
    <rcc rId="0" sId="9" dxf="1">
      <nc r="E2" t="inlineStr">
        <is>
          <t>Bleeding diathesis</t>
        </is>
      </nc>
      <ndxf>
        <font>
          <color indexed="8"/>
          <name val="Calibri"/>
          <scheme val="none"/>
        </font>
        <alignment horizontal="left" vertical="bottom" readingOrder="0"/>
      </ndxf>
    </rcc>
    <rcc rId="0" sId="9" dxf="1">
      <nc r="F2" t="inlineStr">
        <is>
          <t>All</t>
        </is>
      </nc>
      <ndxf>
        <font>
          <color indexed="8"/>
          <name val="Calibri"/>
          <scheme val="none"/>
        </font>
        <alignment vertical="bottom" readingOrder="0"/>
      </ndxf>
    </rcc>
    <rcc rId="0" sId="9" dxf="1">
      <nc r="G2" t="inlineStr">
        <is>
          <t>OneOption</t>
        </is>
      </nc>
      <ndxf>
        <font>
          <color indexed="8"/>
          <name val="Calibri"/>
          <scheme val="none"/>
        </font>
        <alignment vertical="bottom" readingOrder="0"/>
      </ndxf>
    </rcc>
    <rcc rId="0" sId="9" dxf="1">
      <nc r="H2" t="inlineStr">
        <is>
          <t>Y_N_U_Clinician</t>
        </is>
      </nc>
      <ndxf>
        <font>
          <color indexed="8"/>
          <name val="Calibri"/>
          <scheme val="none"/>
        </font>
        <alignment vertical="bottom" readingOrder="0"/>
      </ndxf>
    </rcc>
    <rcc rId="0" sId="9">
      <nc r="N2">
        <v>269</v>
      </nc>
    </rcc>
    <rfmt sheetId="9" sqref="O2" start="0" length="0">
      <dxf>
        <alignment horizontal="center" readingOrder="0"/>
      </dxf>
    </rfmt>
    <rcc rId="0" sId="9" dxf="1">
      <nc r="P2" t="inlineStr">
        <is>
          <t>Y</t>
          <phoneticPr fontId="31" type="noConversion"/>
        </is>
      </nc>
      <ndxf>
        <alignment horizontal="center" readingOrder="0"/>
      </ndxf>
    </rcc>
  </rrc>
  <rrc rId="6052"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342</v>
      </nc>
      <ndxf>
        <alignment horizontal="center" wrapText="1" readingOrder="0"/>
      </ndxf>
    </rcc>
    <rcc rId="0" sId="9">
      <nc r="B2" t="inlineStr">
        <is>
          <t>Other hematological disorder</t>
        </is>
      </nc>
    </rcc>
    <rcc rId="0" sId="9">
      <nc r="C2">
        <v>250</v>
      </nc>
    </rcc>
    <rcc rId="0" sId="9">
      <nc r="D2" t="inlineStr">
        <is>
          <t>Hematological_disorder_other</t>
        </is>
      </nc>
    </rcc>
    <rcc rId="0" sId="9" dxf="1">
      <nc r="E2" t="inlineStr">
        <is>
          <t>Other hematologic disorders</t>
        </is>
      </nc>
      <ndxf>
        <font>
          <color indexed="8"/>
          <name val="Calibri"/>
          <scheme val="none"/>
        </font>
        <alignment horizontal="left" vertical="bottom" readingOrder="0"/>
      </ndxf>
    </rcc>
    <rcc rId="0" sId="9" dxf="1">
      <nc r="F2" t="inlineStr">
        <is>
          <t>All</t>
        </is>
      </nc>
      <ndxf>
        <font>
          <color indexed="8"/>
          <name val="Calibri"/>
          <scheme val="none"/>
        </font>
        <alignment vertical="bottom" readingOrder="0"/>
      </ndxf>
    </rcc>
    <rcc rId="0" sId="9" dxf="1">
      <nc r="G2" t="inlineStr">
        <is>
          <t>OneOption</t>
        </is>
      </nc>
      <ndxf>
        <font>
          <color indexed="8"/>
          <name val="Calibri"/>
          <scheme val="none"/>
        </font>
        <alignment vertical="bottom" readingOrder="0"/>
      </ndxf>
    </rcc>
    <rcc rId="0" sId="9" dxf="1">
      <nc r="H2" t="inlineStr">
        <is>
          <t>Y_N_U_Clinician</t>
        </is>
      </nc>
      <ndxf>
        <font>
          <color indexed="8"/>
          <name val="Calibri"/>
          <scheme val="none"/>
        </font>
        <alignment vertical="bottom" readingOrder="0"/>
      </ndxf>
    </rcc>
    <rcc rId="0" sId="9" dxf="1">
      <nc r="J2" t="inlineStr">
        <is>
          <t>Y</t>
        </is>
      </nc>
      <ndxf>
        <font>
          <color indexed="8"/>
          <name val="Calibri"/>
          <scheme val="none"/>
        </font>
        <alignment vertical="bottom" readingOrder="0"/>
      </ndxf>
    </rcc>
    <rcc rId="0" sId="9" dxf="1">
      <nc r="K2" t="inlineStr">
        <is>
          <t>Yes</t>
        </is>
      </nc>
      <ndxf>
        <font>
          <color indexed="8"/>
          <name val="Calibri"/>
          <scheme val="none"/>
        </font>
        <alignment vertical="bottom" readingOrder="0"/>
      </ndxf>
    </rcc>
    <rfmt sheetId="9" sqref="L2" start="0" length="0">
      <dxf>
        <font>
          <color indexed="8"/>
          <name val="Calibri"/>
          <scheme val="none"/>
        </font>
        <alignment vertical="bottom" readingOrder="0"/>
      </dxf>
    </rfmt>
    <rfmt sheetId="9" sqref="M2" start="0" length="0">
      <dxf>
        <font>
          <color indexed="8"/>
          <name val="Calibri"/>
          <scheme val="none"/>
        </font>
        <alignment vertical="bottom" readingOrder="0"/>
      </dxf>
    </rfmt>
    <rcc rId="0" sId="9">
      <nc r="N2">
        <v>274</v>
      </nc>
    </rcc>
    <rfmt sheetId="9" sqref="O2" start="0" length="0">
      <dxf>
        <alignment horizontal="center" readingOrder="0"/>
      </dxf>
    </rfmt>
    <rcc rId="0" sId="9" dxf="1">
      <nc r="P2" t="inlineStr">
        <is>
          <t>Y</t>
          <phoneticPr fontId="31" type="noConversion"/>
        </is>
      </nc>
      <ndxf>
        <alignment horizontal="center" readingOrder="0"/>
      </ndxf>
    </rcc>
  </rrc>
  <rrc rId="6053"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343</v>
      </nc>
      <ndxf>
        <alignment horizontal="center" wrapText="1" readingOrder="0"/>
      </ndxf>
    </rcc>
    <rcc rId="0" sId="9">
      <nc r="C2">
        <v>454</v>
      </nc>
    </rcc>
    <rcc rId="0" sId="9" dxf="1">
      <nc r="E2" t="inlineStr">
        <is>
          <t>Haematological</t>
          <phoneticPr fontId="31" type="noConversion"/>
        </is>
      </nc>
      <ndxf>
        <font>
          <color indexed="8"/>
          <name val="Calibri"/>
          <scheme val="none"/>
        </font>
        <alignment horizontal="left" vertical="bottom" readingOrder="0"/>
      </ndxf>
    </rcc>
    <rfmt sheetId="9" s="1" sqref="F2" start="0" length="0">
      <dxf>
        <font>
          <sz val="10"/>
          <color indexed="8"/>
          <name val="Calibri"/>
          <scheme val="none"/>
        </font>
        <alignment vertical="bottom" readingOrder="0"/>
      </dxf>
    </rfmt>
    <rcc rId="0" sId="9" s="1" dxf="1">
      <nc r="G2" t="inlineStr">
        <is>
          <t>End_section</t>
        </is>
      </nc>
      <ndxf>
        <font>
          <sz val="10"/>
          <color indexed="8"/>
          <name val="Calibri"/>
          <scheme val="none"/>
        </font>
        <alignment vertical="bottom" readingOrder="0"/>
      </ndxf>
    </rcc>
    <rfmt sheetId="9" sqref="H2" start="0" length="0">
      <dxf>
        <font>
          <color indexed="8"/>
          <name val="Calibri"/>
          <scheme val="none"/>
        </font>
        <alignment vertical="bottom" readingOrder="0"/>
      </dxf>
    </rfmt>
    <rfmt sheetId="9" sqref="J2" start="0" length="0">
      <dxf>
        <font>
          <color indexed="8"/>
          <name val="Calibri"/>
          <scheme val="none"/>
        </font>
        <alignment vertical="bottom" readingOrder="0"/>
      </dxf>
    </rfmt>
    <rfmt sheetId="9" sqref="K2" start="0" length="0">
      <dxf>
        <font>
          <color indexed="8"/>
          <name val="Calibri"/>
          <scheme val="none"/>
        </font>
        <alignment vertical="bottom" readingOrder="0"/>
      </dxf>
    </rfmt>
    <rfmt sheetId="9" sqref="L2" start="0" length="0">
      <dxf>
        <font>
          <color indexed="8"/>
          <name val="Calibri"/>
          <scheme val="none"/>
        </font>
        <alignment vertical="bottom" readingOrder="0"/>
      </dxf>
    </rfmt>
    <rfmt sheetId="9" sqref="M2" start="0" length="0">
      <dxf>
        <font>
          <color indexed="8"/>
          <name val="Calibri"/>
          <scheme val="none"/>
        </font>
        <alignment vertical="bottom" readingOrder="0"/>
      </dxf>
    </rfmt>
    <rfmt sheetId="9" sqref="O2" start="0" length="0">
      <dxf>
        <alignment horizontal="center" readingOrder="0"/>
      </dxf>
    </rfmt>
    <rcc rId="0" sId="9" dxf="1">
      <nc r="P2" t="inlineStr">
        <is>
          <t>Y</t>
          <phoneticPr fontId="31" type="noConversion"/>
        </is>
      </nc>
      <ndxf>
        <alignment horizontal="center" readingOrder="0"/>
      </ndxf>
    </rcc>
  </rrc>
  <rrc rId="6054"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344</v>
      </nc>
      <ndxf>
        <alignment horizontal="center" wrapText="1" readingOrder="0"/>
      </ndxf>
    </rcc>
    <rcc rId="0" sId="9">
      <nc r="C2">
        <v>455</v>
      </nc>
    </rcc>
    <rcc rId="0" sId="9" dxf="1">
      <nc r="E2" t="inlineStr">
        <is>
          <t>Infectious</t>
          <phoneticPr fontId="31" type="noConversion"/>
        </is>
      </nc>
      <ndxf>
        <font>
          <color indexed="8"/>
          <name val="Calibri"/>
          <scheme val="none"/>
        </font>
        <alignment horizontal="left" vertical="bottom" readingOrder="0"/>
      </ndxf>
    </rcc>
    <rfmt sheetId="9" s="1" sqref="F2" start="0" length="0">
      <dxf>
        <font>
          <sz val="10"/>
          <color indexed="8"/>
          <name val="Calibri"/>
          <scheme val="none"/>
        </font>
        <alignment vertical="bottom" readingOrder="0"/>
      </dxf>
    </rfmt>
    <rcc rId="0" sId="9" s="1" dxf="1">
      <nc r="G2" t="inlineStr">
        <is>
          <t>Start_section</t>
        </is>
      </nc>
      <ndxf>
        <font>
          <sz val="10"/>
          <color indexed="8"/>
          <name val="Calibri"/>
          <scheme val="none"/>
        </font>
        <alignment vertical="bottom" readingOrder="0"/>
      </ndxf>
    </rcc>
    <rfmt sheetId="9" sqref="H2" start="0" length="0">
      <dxf>
        <font>
          <color indexed="8"/>
          <name val="Calibri"/>
          <scheme val="none"/>
        </font>
        <alignment vertical="bottom" readingOrder="0"/>
      </dxf>
    </rfmt>
    <rfmt sheetId="9" sqref="J2" start="0" length="0">
      <dxf>
        <font>
          <color indexed="8"/>
          <name val="Calibri"/>
          <scheme val="none"/>
        </font>
        <alignment vertical="bottom" readingOrder="0"/>
      </dxf>
    </rfmt>
    <rfmt sheetId="9" sqref="K2" start="0" length="0">
      <dxf>
        <font>
          <color indexed="8"/>
          <name val="Calibri"/>
          <scheme val="none"/>
        </font>
        <alignment vertical="bottom" readingOrder="0"/>
      </dxf>
    </rfmt>
    <rfmt sheetId="9" sqref="L2" start="0" length="0">
      <dxf>
        <font>
          <color indexed="8"/>
          <name val="Calibri"/>
          <scheme val="none"/>
        </font>
        <alignment vertical="bottom" readingOrder="0"/>
      </dxf>
    </rfmt>
    <rfmt sheetId="9" sqref="M2" start="0" length="0">
      <dxf>
        <font>
          <color indexed="8"/>
          <name val="Calibri"/>
          <scheme val="none"/>
        </font>
        <alignment vertical="bottom" readingOrder="0"/>
      </dxf>
    </rfmt>
    <rfmt sheetId="9" sqref="O2" start="0" length="0">
      <dxf>
        <alignment horizontal="center" readingOrder="0"/>
      </dxf>
    </rfmt>
    <rcc rId="0" sId="9" dxf="1">
      <nc r="P2" t="inlineStr">
        <is>
          <t>Y</t>
          <phoneticPr fontId="31" type="noConversion"/>
        </is>
      </nc>
      <ndxf>
        <alignment horizontal="center" readingOrder="0"/>
      </ndxf>
    </rcc>
  </rrc>
  <rrc rId="6055"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345</v>
      </nc>
      <ndxf>
        <alignment horizontal="center" wrapText="1" readingOrder="0"/>
      </ndxf>
    </rcc>
    <rcc rId="0" sId="9">
      <nc r="B2" t="inlineStr">
        <is>
          <t>URTI within 6 weeks</t>
        </is>
      </nc>
    </rcc>
    <rcc rId="0" sId="9">
      <nc r="C2">
        <v>94</v>
      </nc>
    </rcc>
    <rcc rId="0" sId="9">
      <nc r="D2" t="inlineStr">
        <is>
          <t>Recent_URTI</t>
        </is>
      </nc>
    </rcc>
    <rcc rId="0" sId="9" dxf="1">
      <nc r="E2" t="inlineStr">
        <is>
          <t>URTI within 6 weeks</t>
        </is>
      </nc>
      <ndxf>
        <font>
          <color indexed="8"/>
          <name val="Calibri"/>
          <scheme val="none"/>
        </font>
        <alignment horizontal="left" vertical="bottom" readingOrder="0"/>
      </ndxf>
    </rcc>
    <rcc rId="0" sId="9">
      <nc r="F2" t="inlineStr">
        <is>
          <t>All</t>
          <phoneticPr fontId="31" type="noConversion"/>
        </is>
      </nc>
    </rcc>
    <rcc rId="0" sId="9" dxf="1">
      <nc r="G2" t="inlineStr">
        <is>
          <t>OneOption</t>
        </is>
      </nc>
      <ndxf>
        <font>
          <color indexed="8"/>
          <name val="Calibri"/>
          <scheme val="none"/>
        </font>
        <alignment vertical="bottom" readingOrder="0"/>
      </ndxf>
    </rcc>
    <rcc rId="0" sId="9" dxf="1">
      <nc r="H2" t="inlineStr">
        <is>
          <t>Y_N_U_Clinician</t>
        </is>
      </nc>
      <ndxf>
        <font>
          <color indexed="8"/>
          <name val="Calibri"/>
          <scheme val="none"/>
        </font>
        <alignment vertical="bottom" readingOrder="0"/>
      </ndxf>
    </rcc>
    <rcc rId="0" sId="9">
      <nc r="N2">
        <v>276</v>
      </nc>
    </rcc>
    <rfmt sheetId="9" sqref="O2" start="0" length="0">
      <dxf>
        <alignment horizontal="center" readingOrder="0"/>
      </dxf>
    </rfmt>
    <rcc rId="0" sId="9" dxf="1">
      <nc r="P2" t="inlineStr">
        <is>
          <t>Y</t>
          <phoneticPr fontId="31" type="noConversion"/>
        </is>
      </nc>
      <ndxf>
        <alignment horizontal="center" readingOrder="0"/>
      </ndxf>
    </rcc>
  </rrc>
  <rrc rId="6056"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348</v>
      </nc>
      <ndxf>
        <alignment horizontal="center" wrapText="1" readingOrder="0"/>
      </ndxf>
    </rcc>
    <rcc rId="0" sId="9">
      <nc r="B2" t="inlineStr">
        <is>
          <t>Exposure to infectious disease in last month</t>
        </is>
      </nc>
    </rcc>
    <rcc rId="0" sId="9">
      <nc r="C2">
        <v>96</v>
      </nc>
    </rcc>
    <rcc rId="0" sId="9">
      <nc r="D2" t="inlineStr">
        <is>
          <t>Infectious_Disease_Exposure_Recent</t>
        </is>
      </nc>
    </rcc>
    <rcc rId="0" sId="9" dxf="1">
      <nc r="E2" t="inlineStr">
        <is>
          <t>Exposure to childhood diseases during last month</t>
        </is>
      </nc>
      <ndxf>
        <font>
          <color indexed="8"/>
          <name val="Calibri"/>
          <scheme val="none"/>
        </font>
        <alignment horizontal="left" vertical="bottom" readingOrder="0"/>
      </ndxf>
    </rcc>
    <rcc rId="0" sId="9">
      <nc r="F2" t="inlineStr">
        <is>
          <t>Patient_Age &lt; 14</t>
        </is>
      </nc>
    </rcc>
    <rcc rId="0" sId="9" dxf="1">
      <nc r="G2" t="inlineStr">
        <is>
          <t>ManyOptions</t>
        </is>
      </nc>
      <ndxf>
        <font>
          <color indexed="8"/>
          <name val="Calibri"/>
          <scheme val="none"/>
        </font>
        <alignment vertical="bottom" readingOrder="0"/>
      </ndxf>
    </rcc>
    <rcc rId="0" sId="9" dxf="1">
      <nc r="H2" t="inlineStr">
        <is>
          <t>Childhood_infectious_disease</t>
        </is>
      </nc>
      <ndxf>
        <font>
          <color indexed="8"/>
          <name val="Calibri"/>
          <scheme val="none"/>
        </font>
        <alignment vertical="bottom" readingOrder="0"/>
      </ndxf>
    </rcc>
    <rcc rId="0" sId="9">
      <nc r="N2">
        <v>277</v>
      </nc>
    </rcc>
    <rfmt sheetId="9" sqref="O2" start="0" length="0">
      <dxf>
        <alignment horizontal="center" readingOrder="0"/>
      </dxf>
    </rfmt>
    <rcc rId="0" sId="9" dxf="1">
      <nc r="P2" t="inlineStr">
        <is>
          <t>Y</t>
          <phoneticPr fontId="31" type="noConversion"/>
        </is>
      </nc>
      <ndxf>
        <alignment horizontal="center" readingOrder="0"/>
      </ndxf>
    </rcc>
  </rrc>
  <rrc rId="6057"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351</v>
      </nc>
      <ndxf>
        <alignment horizontal="center" wrapText="1" readingOrder="0"/>
      </ndxf>
    </rcc>
    <rcc rId="0" sId="9">
      <nc r="B2" t="inlineStr">
        <is>
          <t>Infectious disease in last month</t>
        </is>
      </nc>
    </rcc>
    <rcc rId="0" sId="9">
      <nc r="C2">
        <v>98</v>
      </nc>
    </rcc>
    <rcc rId="0" sId="9">
      <nc r="D2" t="inlineStr">
        <is>
          <t>Infectious_Disease_Recent</t>
        </is>
      </nc>
    </rcc>
    <rcc rId="0" sId="9" dxf="1">
      <nc r="E2" t="inlineStr">
        <is>
          <t>Childhood diseases during last month</t>
        </is>
      </nc>
      <ndxf>
        <font>
          <color indexed="8"/>
          <name val="Calibri"/>
          <scheme val="none"/>
        </font>
        <alignment horizontal="left" vertical="bottom" readingOrder="0"/>
      </ndxf>
    </rcc>
    <rcc rId="0" sId="9">
      <nc r="F2" t="inlineStr">
        <is>
          <t>Patient_Age &lt; 14</t>
        </is>
      </nc>
    </rcc>
    <rcc rId="0" sId="9" dxf="1">
      <nc r="G2" t="inlineStr">
        <is>
          <t>ManyOptions</t>
        </is>
      </nc>
      <ndxf>
        <font>
          <color indexed="8"/>
          <name val="Calibri"/>
          <scheme val="none"/>
        </font>
        <alignment vertical="bottom" readingOrder="0"/>
      </ndxf>
    </rcc>
    <rcc rId="0" sId="9" dxf="1">
      <nc r="H2" t="inlineStr">
        <is>
          <t>Childhood_infectious_disease</t>
        </is>
      </nc>
      <ndxf>
        <font>
          <color indexed="8"/>
          <name val="Calibri"/>
          <scheme val="none"/>
        </font>
        <alignment vertical="bottom" readingOrder="0"/>
      </ndxf>
    </rcc>
    <rcc rId="0" sId="9">
      <nc r="N2">
        <v>278</v>
      </nc>
    </rcc>
    <rfmt sheetId="9" sqref="O2" start="0" length="0">
      <dxf>
        <alignment horizontal="center" readingOrder="0"/>
      </dxf>
    </rfmt>
    <rcc rId="0" sId="9" dxf="1">
      <nc r="P2" t="inlineStr">
        <is>
          <t>Y</t>
          <phoneticPr fontId="31" type="noConversion"/>
        </is>
      </nc>
      <ndxf>
        <alignment horizontal="center" readingOrder="0"/>
      </ndxf>
    </rcc>
  </rrc>
  <rrc rId="6058"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353</v>
      </nc>
      <ndxf>
        <alignment horizontal="center" wrapText="1" readingOrder="0"/>
      </ndxf>
    </rcc>
    <rcc rId="0" sId="9">
      <nc r="C2">
        <v>456</v>
      </nc>
    </rcc>
    <rcc rId="0" sId="9" dxf="1">
      <nc r="E2" t="inlineStr">
        <is>
          <t>Infectious</t>
          <phoneticPr fontId="31" type="noConversion"/>
        </is>
      </nc>
      <ndxf>
        <alignment horizontal="left" vertical="bottom" readingOrder="0"/>
      </ndxf>
    </rcc>
    <rfmt sheetId="9" s="1" sqref="F2" start="0" length="0">
      <dxf>
        <font>
          <sz val="10"/>
          <color indexed="8"/>
          <name val="Calibri"/>
          <scheme val="none"/>
        </font>
        <alignment vertical="bottom" readingOrder="0"/>
      </dxf>
    </rfmt>
    <rcc rId="0" sId="9" s="1" dxf="1">
      <nc r="G2" t="inlineStr">
        <is>
          <t>End_section</t>
        </is>
      </nc>
      <ndxf>
        <font>
          <sz val="10"/>
          <color indexed="8"/>
          <name val="Calibri"/>
          <scheme val="none"/>
        </font>
        <alignment vertical="bottom" readingOrder="0"/>
      </ndxf>
    </rcc>
    <rfmt sheetId="9" sqref="H2" start="0" length="0">
      <dxf>
        <alignment vertical="bottom" readingOrder="0"/>
      </dxf>
    </rfmt>
    <rfmt sheetId="9" sqref="O2" start="0" length="0">
      <dxf>
        <alignment horizontal="center" vertical="bottom" readingOrder="0"/>
      </dxf>
    </rfmt>
    <rcc rId="0" sId="9" dxf="1">
      <nc r="P2" t="inlineStr">
        <is>
          <t>Y</t>
          <phoneticPr fontId="31" type="noConversion"/>
        </is>
      </nc>
      <ndxf>
        <alignment horizontal="center" readingOrder="0"/>
      </ndxf>
    </rcc>
  </rrc>
  <rrc rId="6059"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354</v>
      </nc>
      <ndxf>
        <alignment horizontal="center" wrapText="1" readingOrder="0"/>
      </ndxf>
    </rcc>
    <rcc rId="0" sId="9">
      <nc r="C2">
        <v>457</v>
      </nc>
    </rcc>
    <rcc rId="0" sId="9" dxf="1">
      <nc r="E2" t="inlineStr">
        <is>
          <t>Other medical</t>
          <phoneticPr fontId="31" type="noConversion"/>
        </is>
      </nc>
      <ndxf>
        <alignment horizontal="left" vertical="bottom" readingOrder="0"/>
      </ndxf>
    </rcc>
    <rfmt sheetId="9" s="1" sqref="F2" start="0" length="0">
      <dxf>
        <font>
          <sz val="10"/>
          <color indexed="8"/>
          <name val="Calibri"/>
          <scheme val="none"/>
        </font>
        <alignment vertical="bottom" readingOrder="0"/>
      </dxf>
    </rfmt>
    <rcc rId="0" sId="9" s="1" dxf="1">
      <nc r="G2" t="inlineStr">
        <is>
          <t>Start_section</t>
        </is>
      </nc>
      <ndxf>
        <font>
          <sz val="10"/>
          <color indexed="8"/>
          <name val="Calibri"/>
          <scheme val="none"/>
        </font>
        <alignment vertical="bottom" readingOrder="0"/>
      </ndxf>
    </rcc>
    <rfmt sheetId="9" sqref="H2" start="0" length="0">
      <dxf>
        <alignment vertical="bottom" readingOrder="0"/>
      </dxf>
    </rfmt>
    <rfmt sheetId="9" sqref="O2" start="0" length="0">
      <dxf>
        <alignment horizontal="center" vertical="bottom" readingOrder="0"/>
      </dxf>
    </rfmt>
    <rcc rId="0" sId="9" dxf="1">
      <nc r="P2" t="inlineStr">
        <is>
          <t>Y</t>
          <phoneticPr fontId="31" type="noConversion"/>
        </is>
      </nc>
      <ndxf>
        <alignment horizontal="center" readingOrder="0"/>
      </ndxf>
    </rcc>
  </rrc>
  <rrc rId="6060"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355</v>
      </nc>
      <ndxf>
        <alignment horizontal="center" wrapText="1" readingOrder="0"/>
      </ndxf>
    </rcc>
    <rcc rId="0" sId="9" s="1" dxf="1">
      <nc r="B2" t="inlineStr">
        <is>
          <t>Height(cm) patient report</t>
        </is>
      </nc>
      <ndxf/>
    </rcc>
    <rcc rId="0" sId="9" s="1" dxf="1">
      <nc r="C2">
        <v>44</v>
      </nc>
      <ndxf/>
    </rcc>
    <rcc rId="0" sId="9" s="1" dxf="1">
      <nc r="D2" t="inlineStr">
        <is>
          <t>Height_patient_report_cm</t>
        </is>
      </nc>
      <ndxf/>
    </rcc>
    <rcc rId="0" sId="9" s="1" dxf="1">
      <nc r="E2" t="inlineStr">
        <is>
          <t>Height (cm) patient reported</t>
        </is>
      </nc>
      <ndxf>
        <font>
          <sz val="10"/>
          <color indexed="8"/>
          <name val="Calibri"/>
          <scheme val="none"/>
        </font>
        <alignment horizontal="left" vertical="bottom" readingOrder="0"/>
      </ndxf>
    </rcc>
    <rcc rId="0" sId="9" s="1" dxf="1">
      <nc r="F2" t="inlineStr">
        <is>
          <t>All</t>
        </is>
      </nc>
      <ndxf>
        <font>
          <sz val="10"/>
          <color indexed="8"/>
          <name val="Calibri"/>
          <scheme val="none"/>
        </font>
        <alignment vertical="bottom" readingOrder="0"/>
      </ndxf>
    </rcc>
    <rcc rId="0" sId="9" s="1" dxf="1">
      <nc r="G2" t="inlineStr">
        <is>
          <t>Number</t>
        </is>
      </nc>
      <ndxf>
        <font>
          <sz val="10"/>
          <color indexed="8"/>
          <name val="Calibri"/>
          <scheme val="none"/>
        </font>
        <alignment vertical="bottom" readingOrder="0"/>
      </ndxf>
    </rcc>
    <rfmt sheetId="9" s="1" sqref="H2" start="0" length="0">
      <dxf/>
    </rfmt>
    <rfmt sheetId="9" s="1" sqref="I2" start="0" length="0">
      <dxf/>
    </rfmt>
    <rfmt sheetId="9" s="1" sqref="J2" start="0" length="0">
      <dxf/>
    </rfmt>
    <rfmt sheetId="9" s="1" sqref="K2" start="0" length="0">
      <dxf/>
    </rfmt>
    <rfmt sheetId="9" s="1" sqref="L2" start="0" length="0">
      <dxf/>
    </rfmt>
    <rfmt sheetId="9" s="1" sqref="M2" start="0" length="0">
      <dxf/>
    </rfmt>
    <rcc rId="0" sId="9" s="1" dxf="1">
      <nc r="N2">
        <v>98</v>
      </nc>
      <ndxf/>
    </rcc>
    <rfmt sheetId="9" s="1" sqref="O2" start="0" length="0">
      <dxf>
        <alignment horizontal="center" readingOrder="0"/>
      </dxf>
    </rfmt>
    <rcc rId="0" sId="9" s="1" dxf="1">
      <nc r="P2" t="inlineStr">
        <is>
          <t>Y</t>
        </is>
      </nc>
      <ndxf>
        <alignment horizontal="center" readingOrder="0"/>
      </ndxf>
    </rcc>
    <rfmt sheetId="9" s="1" sqref="Q2" start="0" length="0">
      <dxf/>
    </rfmt>
    <rfmt sheetId="9" s="1" sqref="R2" start="0" length="0">
      <dxf/>
    </rfmt>
    <rfmt sheetId="9" s="1" sqref="S2" start="0" length="0">
      <dxf/>
    </rfmt>
    <rfmt sheetId="9" s="1" sqref="T2" start="0" length="0">
      <dxf/>
    </rfmt>
    <rfmt sheetId="9" s="1" sqref="U2" start="0" length="0">
      <dxf/>
    </rfmt>
    <rfmt sheetId="9" s="1" sqref="V2" start="0" length="0">
      <dxf/>
    </rfmt>
    <rfmt sheetId="9" s="1" sqref="W2" start="0" length="0">
      <dxf/>
    </rfmt>
  </rrc>
  <rrc rId="6061"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356</v>
      </nc>
      <ndxf>
        <alignment horizontal="center" wrapText="1" readingOrder="0"/>
      </ndxf>
    </rcc>
    <rcc rId="0" sId="9" s="1" dxf="1">
      <nc r="B2" t="inlineStr">
        <is>
          <t>Weight(kg) patient report</t>
        </is>
      </nc>
      <ndxf/>
    </rcc>
    <rcc rId="0" sId="9" s="1" dxf="1">
      <nc r="C2">
        <v>46</v>
      </nc>
      <ndxf/>
    </rcc>
    <rcc rId="0" sId="9" s="1" dxf="1">
      <nc r="D2" t="inlineStr">
        <is>
          <t>Weight_patient_report_kg</t>
        </is>
      </nc>
      <ndxf/>
    </rcc>
    <rcc rId="0" sId="9" s="1" dxf="1">
      <nc r="E2" t="inlineStr">
        <is>
          <t>Weight (kg) patient report</t>
        </is>
      </nc>
      <ndxf>
        <font>
          <sz val="10"/>
          <color indexed="8"/>
          <name val="Calibri"/>
          <scheme val="none"/>
        </font>
        <alignment horizontal="left" vertical="bottom" readingOrder="0"/>
      </ndxf>
    </rcc>
    <rcc rId="0" sId="9" s="1" dxf="1">
      <nc r="F2" t="inlineStr">
        <is>
          <t>All</t>
        </is>
      </nc>
      <ndxf>
        <font>
          <sz val="10"/>
          <color indexed="8"/>
          <name val="Calibri"/>
          <scheme val="none"/>
        </font>
        <alignment vertical="bottom" readingOrder="0"/>
      </ndxf>
    </rcc>
    <rcc rId="0" sId="9" s="1" dxf="1">
      <nc r="G2" t="inlineStr">
        <is>
          <t>Number</t>
        </is>
      </nc>
      <ndxf>
        <font>
          <sz val="10"/>
          <color indexed="8"/>
          <name val="Calibri"/>
          <scheme val="none"/>
        </font>
        <alignment vertical="bottom" readingOrder="0"/>
      </ndxf>
    </rcc>
    <rfmt sheetId="9" s="1" sqref="H2" start="0" length="0">
      <dxf/>
    </rfmt>
    <rfmt sheetId="9" s="1" sqref="I2" start="0" length="0">
      <dxf/>
    </rfmt>
    <rfmt sheetId="9" s="1" sqref="J2" start="0" length="0">
      <dxf/>
    </rfmt>
    <rfmt sheetId="9" s="1" sqref="K2" start="0" length="0">
      <dxf/>
    </rfmt>
    <rfmt sheetId="9" s="1" sqref="L2" start="0" length="0">
      <dxf/>
    </rfmt>
    <rfmt sheetId="9" s="1" sqref="M2" start="0" length="0">
      <dxf/>
    </rfmt>
    <rcc rId="0" sId="9" s="1" dxf="1">
      <nc r="N2">
        <v>99</v>
      </nc>
      <ndxf/>
    </rcc>
    <rfmt sheetId="9" s="1" sqref="O2" start="0" length="0">
      <dxf>
        <alignment horizontal="center" readingOrder="0"/>
      </dxf>
    </rfmt>
    <rcc rId="0" sId="9" s="1" dxf="1">
      <nc r="P2" t="inlineStr">
        <is>
          <t>Y</t>
        </is>
      </nc>
      <ndxf>
        <alignment horizontal="center" readingOrder="0"/>
      </ndxf>
    </rcc>
    <rfmt sheetId="9" s="1" sqref="Q2" start="0" length="0">
      <dxf/>
    </rfmt>
    <rfmt sheetId="9" s="1" sqref="R2" start="0" length="0">
      <dxf/>
    </rfmt>
    <rfmt sheetId="9" s="1" sqref="S2" start="0" length="0">
      <dxf/>
    </rfmt>
    <rfmt sheetId="9" s="1" sqref="T2" start="0" length="0">
      <dxf/>
    </rfmt>
    <rfmt sheetId="9" s="1" sqref="U2" start="0" length="0">
      <dxf/>
    </rfmt>
    <rfmt sheetId="9" s="1" sqref="V2" start="0" length="0">
      <dxf/>
    </rfmt>
    <rfmt sheetId="9" s="1" sqref="W2" start="0" length="0">
      <dxf/>
    </rfmt>
  </rrc>
  <rrc rId="6062"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357</v>
      </nc>
      <ndxf>
        <alignment horizontal="center" wrapText="1" readingOrder="0"/>
      </ndxf>
    </rcc>
    <rcc rId="0" sId="9" s="1" dxf="1">
      <nc r="B2" t="inlineStr">
        <is>
          <t>Malignancy current</t>
        </is>
      </nc>
      <ndxf/>
    </rcc>
    <rcc rId="0" sId="9" s="1" dxf="1">
      <nc r="C2">
        <v>65</v>
      </nc>
      <ndxf/>
    </rcc>
    <rcc rId="0" sId="9" s="1" dxf="1">
      <nc r="D2" t="inlineStr">
        <is>
          <t>Malignancy_current</t>
        </is>
      </nc>
      <ndxf>
        <font>
          <sz val="10"/>
          <color indexed="8"/>
          <name val="Calibri"/>
          <scheme val="none"/>
        </font>
        <alignment vertical="bottom" readingOrder="0"/>
      </ndxf>
    </rcc>
    <rcc rId="0" sId="9" s="1" dxf="1">
      <nc r="E2" t="inlineStr">
        <is>
          <t>Malignancy (current)</t>
        </is>
      </nc>
      <ndxf>
        <font>
          <sz val="10"/>
          <color indexed="8"/>
          <name val="Calibri"/>
          <scheme val="none"/>
        </font>
        <alignment horizontal="left" vertical="bottom" readingOrder="0"/>
      </ndxf>
    </rcc>
    <rcc rId="0" sId="9" s="1" dxf="1">
      <nc r="F2" t="inlineStr">
        <is>
          <t>All</t>
        </is>
      </nc>
      <ndxf>
        <alignment vertical="bottom" readingOrder="0"/>
      </ndxf>
    </rcc>
    <rcc rId="0" sId="9" s="1" dxf="1">
      <nc r="G2" t="inlineStr">
        <is>
          <t>OneOption</t>
        </is>
      </nc>
      <ndxf>
        <font>
          <sz val="10"/>
          <color indexed="8"/>
          <name val="Calibri"/>
          <scheme val="none"/>
        </font>
        <alignment vertical="bottom" readingOrder="0"/>
      </ndxf>
    </rcc>
    <rcc rId="0" sId="9" s="1" dxf="1">
      <nc r="H2" t="inlineStr">
        <is>
          <t>Y_N_U_Clinician</t>
        </is>
      </nc>
      <ndxf>
        <font>
          <sz val="10"/>
          <color indexed="8"/>
          <name val="Calibri"/>
          <scheme val="none"/>
        </font>
        <alignment vertical="bottom" readingOrder="0"/>
      </ndxf>
    </rcc>
    <rfmt sheetId="9" s="1" sqref="I2" start="0" length="0">
      <dxf/>
    </rfmt>
    <rcc rId="0" sId="9" s="1" dxf="1">
      <nc r="J2" t="inlineStr">
        <is>
          <t>Y</t>
        </is>
      </nc>
      <ndxf>
        <font>
          <sz val="10"/>
          <color indexed="8"/>
          <name val="Calibri"/>
          <scheme val="none"/>
        </font>
        <alignment vertical="bottom" readingOrder="0"/>
      </ndxf>
    </rcc>
    <rcc rId="0" sId="9" s="1" dxf="1">
      <nc r="K2" t="inlineStr">
        <is>
          <t>Yes</t>
        </is>
      </nc>
      <ndxf>
        <font>
          <sz val="10"/>
          <color indexed="8"/>
          <name val="Calibri"/>
          <scheme val="none"/>
        </font>
        <alignment vertical="bottom" readingOrder="0"/>
      </ndxf>
    </rcc>
    <rfmt sheetId="9" s="1" sqref="L2" start="0" length="0">
      <dxf>
        <font>
          <sz val="10"/>
          <color indexed="8"/>
          <name val="Calibri"/>
          <scheme val="none"/>
        </font>
        <alignment vertical="bottom" readingOrder="0"/>
      </dxf>
    </rfmt>
    <rfmt sheetId="9" s="1" sqref="M2" start="0" length="0">
      <dxf>
        <font>
          <sz val="10"/>
          <color indexed="8"/>
          <name val="Calibri"/>
          <scheme val="none"/>
        </font>
        <alignment vertical="bottom" readingOrder="0"/>
      </dxf>
    </rfmt>
    <rcc rId="0" sId="9" s="1" dxf="1">
      <nc r="N2">
        <v>109</v>
      </nc>
      <ndxf/>
    </rcc>
    <rfmt sheetId="9" s="1" sqref="O2" start="0" length="0">
      <dxf>
        <font>
          <sz val="10"/>
          <color indexed="8"/>
          <name val="Calibri"/>
          <scheme val="none"/>
        </font>
        <alignment horizontal="center" vertical="bottom" readingOrder="0"/>
      </dxf>
    </rfmt>
    <rcc rId="0" sId="9" s="1" dxf="1">
      <nc r="P2" t="inlineStr">
        <is>
          <t>Y</t>
        </is>
      </nc>
      <ndxf>
        <alignment horizontal="center" readingOrder="0"/>
      </ndxf>
    </rcc>
    <rfmt sheetId="9" s="1" sqref="Q2" start="0" length="0">
      <dxf/>
    </rfmt>
    <rfmt sheetId="9" s="1" sqref="R2" start="0" length="0">
      <dxf/>
    </rfmt>
    <rfmt sheetId="9" s="1" sqref="S2" start="0" length="0">
      <dxf/>
    </rfmt>
    <rfmt sheetId="9" s="1" sqref="T2" start="0" length="0">
      <dxf/>
    </rfmt>
    <rfmt sheetId="9" s="1" sqref="U2" start="0" length="0">
      <dxf/>
    </rfmt>
    <rfmt sheetId="9" s="1" sqref="V2" start="0" length="0">
      <dxf/>
    </rfmt>
    <rfmt sheetId="9" s="1" sqref="W2" start="0" length="0">
      <dxf/>
    </rfmt>
  </rrc>
  <rrc rId="6063"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358</v>
      </nc>
      <ndxf>
        <alignment horizontal="center" wrapText="1" readingOrder="0"/>
      </ndxf>
    </rcc>
    <rcc rId="0" sId="9" s="1" dxf="1">
      <nc r="B2" t="inlineStr">
        <is>
          <t>Malignancy past</t>
        </is>
      </nc>
      <ndxf/>
    </rcc>
    <rcc rId="0" sId="9" s="1" dxf="1">
      <nc r="C2">
        <v>395</v>
      </nc>
      <ndxf/>
    </rcc>
    <rcc rId="0" sId="9" s="1" dxf="1">
      <nc r="D2" t="inlineStr">
        <is>
          <t>Malignancy_past</t>
        </is>
      </nc>
      <ndxf>
        <alignment vertical="bottom" readingOrder="0"/>
      </ndxf>
    </rcc>
    <rcc rId="0" sId="9" s="1" dxf="1">
      <nc r="E2" t="inlineStr">
        <is>
          <t>Malignancy (past)</t>
        </is>
      </nc>
      <ndxf>
        <alignment horizontal="left" vertical="bottom" readingOrder="0"/>
      </ndxf>
    </rcc>
    <rcc rId="0" sId="9" s="1" dxf="1">
      <nc r="F2" t="inlineStr">
        <is>
          <t>All</t>
        </is>
      </nc>
      <ndxf>
        <alignment vertical="bottom" readingOrder="0"/>
      </ndxf>
    </rcc>
    <rcc rId="0" sId="9" s="1" dxf="1">
      <nc r="G2" t="inlineStr">
        <is>
          <t>OneOption</t>
        </is>
      </nc>
      <ndxf>
        <font>
          <sz val="10"/>
          <color indexed="8"/>
          <name val="Calibri"/>
          <scheme val="none"/>
        </font>
        <alignment vertical="bottom" readingOrder="0"/>
      </ndxf>
    </rcc>
    <rcc rId="0" sId="9" s="1" dxf="1">
      <nc r="H2" t="inlineStr">
        <is>
          <t>Y_N_U_Clinician</t>
        </is>
      </nc>
      <ndxf>
        <font>
          <sz val="10"/>
          <color indexed="8"/>
          <name val="Calibri"/>
          <scheme val="none"/>
        </font>
        <alignment vertical="bottom" readingOrder="0"/>
      </ndxf>
    </rcc>
    <rfmt sheetId="9" s="1" sqref="I2" start="0" length="0">
      <dxf/>
    </rfmt>
    <rcc rId="0" sId="9" s="1" dxf="1">
      <nc r="J2" t="inlineStr">
        <is>
          <t>Y</t>
        </is>
      </nc>
      <ndxf>
        <alignment vertical="bottom" readingOrder="0"/>
      </ndxf>
    </rcc>
    <rcc rId="0" sId="9" s="1" dxf="1">
      <nc r="K2" t="inlineStr">
        <is>
          <t>Yes</t>
        </is>
      </nc>
      <ndxf>
        <alignment vertical="bottom" readingOrder="0"/>
      </ndxf>
    </rcc>
    <rfmt sheetId="9" s="1" sqref="L2" start="0" length="0">
      <dxf>
        <alignment vertical="bottom" readingOrder="0"/>
      </dxf>
    </rfmt>
    <rfmt sheetId="9" s="1" sqref="M2" start="0" length="0">
      <dxf>
        <alignment vertical="bottom" readingOrder="0"/>
      </dxf>
    </rfmt>
    <rcc rId="0" sId="9" s="1" dxf="1">
      <nc r="N2">
        <v>110</v>
      </nc>
      <ndxf/>
    </rcc>
    <rfmt sheetId="9" s="1" sqref="O2" start="0" length="0">
      <dxf>
        <alignment horizontal="center" vertical="bottom" readingOrder="0"/>
      </dxf>
    </rfmt>
    <rcc rId="0" sId="9" s="1" dxf="1">
      <nc r="P2" t="inlineStr">
        <is>
          <t>Y</t>
        </is>
      </nc>
      <ndxf>
        <alignment horizontal="center" readingOrder="0"/>
      </ndxf>
    </rcc>
    <rfmt sheetId="9" s="1" sqref="Q2" start="0" length="0">
      <dxf/>
    </rfmt>
    <rfmt sheetId="9" s="1" sqref="R2" start="0" length="0">
      <dxf/>
    </rfmt>
    <rfmt sheetId="9" s="1" sqref="S2" start="0" length="0">
      <dxf/>
    </rfmt>
    <rfmt sheetId="9" s="1" sqref="T2" start="0" length="0">
      <dxf/>
    </rfmt>
    <rfmt sheetId="9" s="1" sqref="U2" start="0" length="0">
      <dxf/>
    </rfmt>
    <rfmt sheetId="9" s="1" sqref="V2" start="0" length="0">
      <dxf/>
    </rfmt>
    <rfmt sheetId="9" s="1" sqref="W2" start="0" length="0">
      <dxf/>
    </rfmt>
  </rrc>
  <rrc rId="6064"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359</v>
      </nc>
      <ndxf>
        <alignment horizontal="center" wrapText="1" readingOrder="0"/>
      </ndxf>
    </rcc>
    <rcc rId="0" sId="9">
      <nc r="B2" t="inlineStr">
        <is>
          <t>Organ transplant</t>
        </is>
      </nc>
    </rcc>
    <rcc rId="0" sId="9">
      <nc r="C2">
        <v>251</v>
      </nc>
    </rcc>
    <rcc rId="0" sId="9">
      <nc r="D2" t="inlineStr">
        <is>
          <t>Organ_Transplant</t>
        </is>
      </nc>
    </rcc>
    <rcc rId="0" sId="9" dxf="1">
      <nc r="E2" t="inlineStr">
        <is>
          <t>Organ transplant</t>
        </is>
      </nc>
      <ndxf>
        <font>
          <color indexed="8"/>
          <name val="Calibri"/>
          <scheme val="none"/>
        </font>
        <alignment horizontal="left" vertical="bottom" readingOrder="0"/>
      </ndxf>
    </rcc>
    <rcc rId="0" sId="9" dxf="1">
      <nc r="F2" t="inlineStr">
        <is>
          <t>All</t>
        </is>
      </nc>
      <ndxf>
        <font>
          <color indexed="8"/>
          <name val="Calibri"/>
          <scheme val="none"/>
        </font>
        <alignment vertical="bottom" readingOrder="0"/>
      </ndxf>
    </rcc>
    <rcc rId="0" sId="9" dxf="1">
      <nc r="G2" t="inlineStr">
        <is>
          <t>OneOption</t>
        </is>
      </nc>
      <ndxf>
        <font>
          <color indexed="8"/>
          <name val="Calibri"/>
          <scheme val="none"/>
        </font>
        <alignment vertical="bottom" readingOrder="0"/>
      </ndxf>
    </rcc>
    <rcc rId="0" sId="9" dxf="1">
      <nc r="H2" t="inlineStr">
        <is>
          <t>Y_N_U_Clinician</t>
        </is>
      </nc>
      <ndxf>
        <font>
          <color indexed="8"/>
          <name val="Calibri"/>
          <scheme val="none"/>
        </font>
        <alignment vertical="bottom" readingOrder="0"/>
      </ndxf>
    </rcc>
    <rcc rId="0" sId="9" dxf="1">
      <nc r="J2" t="inlineStr">
        <is>
          <t>Y</t>
        </is>
      </nc>
      <ndxf>
        <font>
          <color indexed="8"/>
          <name val="Calibri"/>
          <scheme val="none"/>
        </font>
        <alignment vertical="bottom" readingOrder="0"/>
      </ndxf>
    </rcc>
    <rcc rId="0" sId="9" dxf="1">
      <nc r="K2" t="inlineStr">
        <is>
          <t>Yes</t>
        </is>
      </nc>
      <ndxf>
        <font>
          <color indexed="8"/>
          <name val="Calibri"/>
          <scheme val="none"/>
        </font>
        <alignment vertical="bottom" readingOrder="0"/>
      </ndxf>
    </rcc>
    <rfmt sheetId="9" sqref="L2" start="0" length="0">
      <dxf>
        <font>
          <color indexed="8"/>
          <name val="Calibri"/>
          <scheme val="none"/>
        </font>
        <alignment vertical="bottom" readingOrder="0"/>
      </dxf>
    </rfmt>
    <rfmt sheetId="9" sqref="M2" start="0" length="0">
      <dxf>
        <font>
          <color indexed="8"/>
          <name val="Calibri"/>
          <scheme val="none"/>
        </font>
        <alignment vertical="bottom" readingOrder="0"/>
      </dxf>
    </rfmt>
    <rcc rId="0" sId="9">
      <nc r="N2">
        <v>291</v>
      </nc>
    </rcc>
    <rfmt sheetId="9" sqref="O2" start="0" length="0">
      <dxf>
        <alignment horizontal="center" readingOrder="0"/>
      </dxf>
    </rfmt>
    <rcc rId="0" sId="9" dxf="1">
      <nc r="P2" t="inlineStr">
        <is>
          <t>Y</t>
          <phoneticPr fontId="31" type="noConversion"/>
        </is>
      </nc>
      <ndxf>
        <alignment horizontal="center" readingOrder="0"/>
      </ndxf>
    </rcc>
  </rrc>
  <rrc rId="6065"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361</v>
      </nc>
      <ndxf>
        <alignment horizontal="center" wrapText="1" readingOrder="0"/>
      </ndxf>
    </rcc>
    <rcc rId="0" sId="9">
      <nc r="B2" t="inlineStr">
        <is>
          <t>Other internal disease</t>
        </is>
      </nc>
    </rcc>
    <rcc rId="0" sId="9">
      <nc r="C2">
        <v>253</v>
      </nc>
    </rcc>
    <rcc rId="0" sId="9">
      <nc r="D2" t="inlineStr">
        <is>
          <t>Internal_Disease_Other</t>
        </is>
      </nc>
    </rcc>
    <rcc rId="0" sId="9" dxf="1">
      <nc r="E2" t="inlineStr">
        <is>
          <t>Other internal diseases</t>
        </is>
      </nc>
      <ndxf>
        <font>
          <color indexed="8"/>
          <name val="Calibri"/>
          <scheme val="none"/>
        </font>
        <alignment horizontal="left" vertical="bottom" readingOrder="0"/>
      </ndxf>
    </rcc>
    <rcc rId="0" sId="9" dxf="1">
      <nc r="F2" t="inlineStr">
        <is>
          <t>All</t>
        </is>
      </nc>
      <ndxf>
        <font>
          <color indexed="8"/>
          <name val="Calibri"/>
          <scheme val="none"/>
        </font>
        <alignment vertical="bottom" readingOrder="0"/>
      </ndxf>
    </rcc>
    <rcc rId="0" sId="9" dxf="1">
      <nc r="G2" t="inlineStr">
        <is>
          <t>OneOption</t>
        </is>
      </nc>
      <ndxf>
        <font>
          <color indexed="8"/>
          <name val="Calibri"/>
          <scheme val="none"/>
        </font>
        <alignment vertical="bottom" readingOrder="0"/>
      </ndxf>
    </rcc>
    <rcc rId="0" sId="9" dxf="1">
      <nc r="H2" t="inlineStr">
        <is>
          <t>Y_N_U_Clinician</t>
        </is>
      </nc>
      <ndxf>
        <font>
          <color indexed="8"/>
          <name val="Calibri"/>
          <scheme val="none"/>
        </font>
        <alignment vertical="bottom" readingOrder="0"/>
      </ndxf>
    </rcc>
    <rcc rId="0" sId="9" dxf="1">
      <nc r="J2" t="inlineStr">
        <is>
          <t>Y</t>
        </is>
      </nc>
      <ndxf>
        <font>
          <color indexed="8"/>
          <name val="Calibri"/>
          <scheme val="none"/>
        </font>
        <alignment vertical="bottom" readingOrder="0"/>
      </ndxf>
    </rcc>
    <rcc rId="0" sId="9" dxf="1">
      <nc r="K2" t="inlineStr">
        <is>
          <t>Yes</t>
        </is>
      </nc>
      <ndxf>
        <font>
          <color indexed="8"/>
          <name val="Calibri"/>
          <scheme val="none"/>
        </font>
        <alignment vertical="bottom" readingOrder="0"/>
      </ndxf>
    </rcc>
    <rfmt sheetId="9" sqref="L2" start="0" length="0">
      <dxf>
        <font>
          <color indexed="8"/>
          <name val="Calibri"/>
          <scheme val="none"/>
        </font>
        <alignment vertical="bottom" readingOrder="0"/>
      </dxf>
    </rfmt>
    <rfmt sheetId="9" sqref="M2" start="0" length="0">
      <dxf>
        <font>
          <color indexed="8"/>
          <name val="Calibri"/>
          <scheme val="none"/>
        </font>
        <alignment vertical="bottom" readingOrder="0"/>
      </dxf>
    </rfmt>
    <rcc rId="0" sId="9">
      <nc r="N2">
        <v>292</v>
      </nc>
    </rcc>
    <rfmt sheetId="9" sqref="O2" start="0" length="0">
      <dxf>
        <alignment horizontal="center" readingOrder="0"/>
      </dxf>
    </rfmt>
    <rcc rId="0" sId="9" dxf="1">
      <nc r="P2" t="inlineStr">
        <is>
          <t>Y</t>
          <phoneticPr fontId="31" type="noConversion"/>
        </is>
      </nc>
      <ndxf>
        <alignment horizontal="center" readingOrder="0"/>
      </ndxf>
    </rcc>
  </rrc>
  <rrc rId="6066"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363</v>
      </nc>
      <ndxf>
        <alignment horizontal="center" wrapText="1" readingOrder="0"/>
      </ndxf>
    </rcc>
    <rcc rId="0" sId="9">
      <nc r="C2">
        <v>458</v>
      </nc>
    </rcc>
    <rcc rId="0" sId="9" dxf="1">
      <nc r="E2" t="inlineStr">
        <is>
          <t>Other medical</t>
          <phoneticPr fontId="31" type="noConversion"/>
        </is>
      </nc>
      <ndxf>
        <alignment horizontal="left" vertical="bottom" readingOrder="0"/>
      </ndxf>
    </rcc>
    <rfmt sheetId="9" s="1" sqref="F2" start="0" length="0">
      <dxf>
        <font>
          <sz val="10"/>
          <color indexed="8"/>
          <name val="Calibri"/>
          <scheme val="none"/>
        </font>
        <alignment vertical="bottom" readingOrder="0"/>
      </dxf>
    </rfmt>
    <rcc rId="0" sId="9" s="1" dxf="1">
      <nc r="G2" t="inlineStr">
        <is>
          <t>End_section</t>
        </is>
      </nc>
      <ndxf>
        <font>
          <sz val="10"/>
          <color indexed="8"/>
          <name val="Calibri"/>
          <scheme val="none"/>
        </font>
        <alignment vertical="bottom" readingOrder="0"/>
      </ndxf>
    </rcc>
    <rfmt sheetId="9" sqref="H2" start="0" length="0">
      <dxf>
        <alignment vertical="bottom" readingOrder="0"/>
      </dxf>
    </rfmt>
    <rfmt sheetId="9" sqref="O2" start="0" length="0">
      <dxf>
        <alignment horizontal="center" wrapText="1" readingOrder="0"/>
      </dxf>
    </rfmt>
    <rcc rId="0" sId="9" dxf="1">
      <nc r="P2" t="inlineStr">
        <is>
          <t>Y</t>
          <phoneticPr fontId="31" type="noConversion"/>
        </is>
      </nc>
      <ndxf>
        <alignment horizontal="center" readingOrder="0"/>
      </ndxf>
    </rcc>
  </rrc>
  <rrc rId="6067"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364</v>
      </nc>
      <ndxf>
        <alignment horizontal="center" wrapText="1" readingOrder="0"/>
      </ndxf>
    </rcc>
    <rcc rId="0" sId="9">
      <nc r="C2">
        <v>459</v>
      </nc>
    </rcc>
    <rcc rId="0" sId="9" dxf="1">
      <nc r="E2" t="inlineStr">
        <is>
          <t>General examination</t>
          <phoneticPr fontId="31" type="noConversion"/>
        </is>
      </nc>
      <ndxf>
        <alignment horizontal="left" vertical="bottom" readingOrder="0"/>
      </ndxf>
    </rcc>
    <rfmt sheetId="9" s="1" sqref="F2" start="0" length="0">
      <dxf>
        <font>
          <sz val="10"/>
          <color indexed="8"/>
          <name val="Calibri"/>
          <scheme val="none"/>
        </font>
        <alignment vertical="bottom" readingOrder="0"/>
      </dxf>
    </rfmt>
    <rcc rId="0" sId="9" s="1" dxf="1">
      <nc r="G2" t="inlineStr">
        <is>
          <t>Start_section</t>
        </is>
      </nc>
      <ndxf>
        <font>
          <sz val="10"/>
          <color indexed="8"/>
          <name val="Calibri"/>
          <scheme val="none"/>
        </font>
        <alignment vertical="bottom" readingOrder="0"/>
      </ndxf>
    </rcc>
    <rfmt sheetId="9" sqref="H2" start="0" length="0">
      <dxf>
        <alignment vertical="bottom" readingOrder="0"/>
      </dxf>
    </rfmt>
    <rfmt sheetId="9" sqref="O2" start="0" length="0">
      <dxf>
        <alignment horizontal="center" wrapText="1" readingOrder="0"/>
      </dxf>
    </rfmt>
    <rcc rId="0" sId="9" dxf="1">
      <nc r="P2" t="inlineStr">
        <is>
          <t>Y</t>
          <phoneticPr fontId="31" type="noConversion"/>
        </is>
      </nc>
      <ndxf>
        <alignment horizontal="center" readingOrder="0"/>
      </ndxf>
    </rcc>
  </rrc>
  <rrc rId="6068"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365</v>
      </nc>
      <ndxf>
        <alignment horizontal="center" wrapText="1" readingOrder="0"/>
      </ndxf>
    </rcc>
    <rcc rId="0" sId="9">
      <nc r="B2" t="inlineStr">
        <is>
          <t>Height(cm)</t>
        </is>
      </nc>
    </rcc>
    <rcc rId="0" sId="9">
      <nc r="C2">
        <v>255</v>
      </nc>
    </rcc>
    <rcc rId="0" sId="9">
      <nc r="D2" t="inlineStr">
        <is>
          <t>Height_measured</t>
        </is>
      </nc>
    </rcc>
    <rcc rId="0" sId="9" dxf="1">
      <nc r="E2" t="inlineStr">
        <is>
          <t>Height (cm)</t>
        </is>
      </nc>
      <ndxf>
        <font>
          <color indexed="8"/>
          <name val="Calibri"/>
          <scheme val="none"/>
        </font>
        <alignment horizontal="left" vertical="bottom" readingOrder="0"/>
      </ndxf>
    </rcc>
    <rcc rId="0" sId="9" dxf="1">
      <nc r="F2" t="inlineStr">
        <is>
          <t>All</t>
        </is>
      </nc>
      <ndxf>
        <font>
          <color indexed="8"/>
          <name val="Calibri"/>
          <scheme val="none"/>
        </font>
        <alignment vertical="bottom" readingOrder="0"/>
      </ndxf>
    </rcc>
    <rcc rId="0" sId="9" dxf="1">
      <nc r="G2" t="inlineStr">
        <is>
          <t>Number</t>
        </is>
      </nc>
      <ndxf>
        <font>
          <color indexed="8"/>
          <name val="Calibri"/>
          <scheme val="none"/>
        </font>
        <alignment vertical="bottom" readingOrder="0"/>
      </ndxf>
    </rcc>
    <rcc rId="0" sId="9">
      <nc r="N2">
        <v>293</v>
      </nc>
    </rcc>
    <rfmt sheetId="9" sqref="O2" start="0" length="0">
      <dxf>
        <font>
          <color indexed="8"/>
          <name val="Calibri"/>
          <scheme val="none"/>
        </font>
        <alignment horizontal="center" vertical="bottom" readingOrder="0"/>
      </dxf>
    </rfmt>
    <rcc rId="0" sId="9" dxf="1">
      <nc r="P2" t="inlineStr">
        <is>
          <t>Y</t>
          <phoneticPr fontId="31" type="noConversion"/>
        </is>
      </nc>
      <ndxf>
        <alignment horizontal="center" readingOrder="0"/>
      </ndxf>
    </rcc>
  </rrc>
  <rrc rId="6069"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366</v>
      </nc>
      <ndxf>
        <alignment horizontal="center" wrapText="1" readingOrder="0"/>
      </ndxf>
    </rcc>
    <rcc rId="0" sId="9">
      <nc r="B2" t="inlineStr">
        <is>
          <t>Weight(kg)</t>
        </is>
      </nc>
    </rcc>
    <rcc rId="0" sId="9">
      <nc r="C2">
        <v>256</v>
      </nc>
    </rcc>
    <rcc rId="0" sId="9">
      <nc r="D2" t="inlineStr">
        <is>
          <t>Weight_measured</t>
        </is>
      </nc>
    </rcc>
    <rcc rId="0" sId="9" dxf="1">
      <nc r="E2" t="inlineStr">
        <is>
          <t>Weight(kg)</t>
        </is>
      </nc>
      <ndxf>
        <font>
          <color indexed="8"/>
          <name val="Calibri"/>
          <scheme val="none"/>
        </font>
        <alignment horizontal="left" vertical="bottom" readingOrder="0"/>
      </ndxf>
    </rcc>
    <rcc rId="0" sId="9" dxf="1">
      <nc r="F2" t="inlineStr">
        <is>
          <t>All</t>
        </is>
      </nc>
      <ndxf>
        <font>
          <color indexed="8"/>
          <name val="Calibri"/>
          <scheme val="none"/>
        </font>
        <alignment vertical="bottom" readingOrder="0"/>
      </ndxf>
    </rcc>
    <rcc rId="0" sId="9" dxf="1">
      <nc r="G2" t="inlineStr">
        <is>
          <t>Number</t>
        </is>
      </nc>
      <ndxf>
        <font>
          <color indexed="8"/>
          <name val="Calibri"/>
          <scheme val="none"/>
        </font>
        <alignment vertical="bottom" readingOrder="0"/>
      </ndxf>
    </rcc>
    <rcc rId="0" sId="9">
      <nc r="N2">
        <v>294</v>
      </nc>
    </rcc>
    <rfmt sheetId="9" sqref="O2" start="0" length="0">
      <dxf>
        <font>
          <color indexed="8"/>
          <name val="Calibri"/>
          <scheme val="none"/>
        </font>
        <alignment horizontal="center" vertical="bottom" readingOrder="0"/>
      </dxf>
    </rfmt>
    <rcc rId="0" sId="9" dxf="1">
      <nc r="P2" t="inlineStr">
        <is>
          <t>Y</t>
          <phoneticPr fontId="31" type="noConversion"/>
        </is>
      </nc>
      <ndxf>
        <alignment horizontal="center" readingOrder="0"/>
      </ndxf>
    </rcc>
  </rrc>
  <rrc rId="6070"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367</v>
      </nc>
      <ndxf>
        <alignment horizontal="center" wrapText="1" readingOrder="0"/>
      </ndxf>
    </rcc>
    <rcc rId="0" sId="9">
      <nc r="B2" t="inlineStr">
        <is>
          <t>BMI</t>
        </is>
      </nc>
    </rcc>
    <rcc rId="0" sId="9">
      <nc r="C2">
        <v>257</v>
      </nc>
    </rcc>
    <rcc rId="0" sId="9" dxf="1">
      <nc r="D2" t="inlineStr">
        <is>
          <t>BMI</t>
        </is>
      </nc>
      <ndxf>
        <font>
          <color indexed="8"/>
          <name val="Calibri"/>
          <scheme val="none"/>
        </font>
        <alignment vertical="bottom" readingOrder="0"/>
      </ndxf>
    </rcc>
    <rcc rId="0" sId="9" dxf="1">
      <nc r="E2" t="inlineStr">
        <is>
          <t>BMI (calculated)</t>
        </is>
      </nc>
      <ndxf>
        <font>
          <color indexed="8"/>
          <name val="Calibri"/>
          <scheme val="none"/>
        </font>
        <alignment horizontal="left" vertical="bottom" readingOrder="0"/>
      </ndxf>
    </rcc>
    <rcc rId="0" sId="9" dxf="1">
      <nc r="G2" t="inlineStr">
        <is>
          <t>Calculated</t>
        </is>
      </nc>
      <ndxf>
        <font>
          <color indexed="8"/>
          <name val="Calibri"/>
          <scheme val="none"/>
        </font>
      </ndxf>
    </rcc>
    <rcc rId="0" sId="9">
      <nc r="N2">
        <v>295</v>
      </nc>
    </rcc>
    <rfmt sheetId="9" sqref="O2" start="0" length="0">
      <dxf>
        <font>
          <color indexed="8"/>
          <name val="Calibri"/>
          <scheme val="none"/>
        </font>
        <alignment horizontal="center" vertical="bottom" readingOrder="0"/>
      </dxf>
    </rfmt>
    <rcc rId="0" sId="9" dxf="1">
      <nc r="P2" t="inlineStr">
        <is>
          <t>Y</t>
          <phoneticPr fontId="31" type="noConversion"/>
        </is>
      </nc>
      <ndxf>
        <alignment horizontal="center" readingOrder="0"/>
      </ndxf>
    </rcc>
  </rrc>
  <rrc rId="6071"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368</v>
      </nc>
      <ndxf>
        <alignment horizontal="center" wrapText="1" readingOrder="0"/>
      </ndxf>
    </rcc>
    <rcc rId="0" sId="9">
      <nc r="B2" t="inlineStr">
        <is>
          <t>BSA</t>
        </is>
      </nc>
    </rcc>
    <rcc rId="0" sId="9">
      <nc r="C2">
        <v>258</v>
      </nc>
    </rcc>
    <rcc rId="0" sId="9" dxf="1">
      <nc r="D2" t="inlineStr">
        <is>
          <t>BSA</t>
        </is>
      </nc>
      <ndxf>
        <font>
          <color indexed="8"/>
          <name val="Calibri"/>
          <scheme val="none"/>
        </font>
        <alignment vertical="bottom" readingOrder="0"/>
      </ndxf>
    </rcc>
    <rcc rId="0" sId="9" dxf="1">
      <nc r="E2" t="inlineStr">
        <is>
          <t>Body surface area (calculated)</t>
        </is>
      </nc>
      <ndxf>
        <font>
          <color indexed="8"/>
          <name val="Calibri"/>
          <scheme val="none"/>
        </font>
        <alignment horizontal="left" vertical="bottom" readingOrder="0"/>
      </ndxf>
    </rcc>
    <rcc rId="0" sId="9" dxf="1">
      <nc r="G2" t="inlineStr">
        <is>
          <t>Calculated</t>
        </is>
      </nc>
      <ndxf>
        <font>
          <color indexed="8"/>
          <name val="Calibri"/>
          <scheme val="none"/>
        </font>
      </ndxf>
    </rcc>
    <rcc rId="0" sId="9">
      <nc r="N2">
        <v>296</v>
      </nc>
    </rcc>
    <rfmt sheetId="9" sqref="O2" start="0" length="0">
      <dxf>
        <font>
          <color indexed="8"/>
          <name val="Calibri"/>
          <scheme val="none"/>
        </font>
        <alignment horizontal="center" vertical="bottom" readingOrder="0"/>
      </dxf>
    </rfmt>
    <rcc rId="0" sId="9" dxf="1">
      <nc r="P2" t="inlineStr">
        <is>
          <t>Y</t>
          <phoneticPr fontId="31" type="noConversion"/>
        </is>
      </nc>
      <ndxf>
        <alignment horizontal="center" readingOrder="0"/>
      </ndxf>
    </rcc>
  </rrc>
  <rrc rId="6072"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369</v>
      </nc>
      <ndxf>
        <alignment horizontal="center" wrapText="1" readingOrder="0"/>
      </ndxf>
    </rcc>
    <rcc rId="0" sId="9">
      <nc r="B2" t="inlineStr">
        <is>
          <t>HR</t>
        </is>
      </nc>
    </rcc>
    <rcc rId="0" sId="9">
      <nc r="C2">
        <v>259</v>
      </nc>
    </rcc>
    <rcc rId="0" sId="9">
      <nc r="D2" t="inlineStr">
        <is>
          <t>Heart_rate</t>
        </is>
      </nc>
    </rcc>
    <rcc rId="0" sId="9" dxf="1">
      <nc r="E2" t="inlineStr">
        <is>
          <t>Pulse Rate</t>
        </is>
      </nc>
      <ndxf>
        <font>
          <color indexed="8"/>
          <name val="Calibri"/>
          <scheme val="none"/>
        </font>
        <alignment horizontal="left" vertical="bottom" readingOrder="0"/>
      </ndxf>
    </rcc>
    <rcc rId="0" sId="9" dxf="1">
      <nc r="F2" t="inlineStr">
        <is>
          <t>All</t>
        </is>
      </nc>
      <ndxf>
        <font>
          <color indexed="8"/>
          <name val="Calibri"/>
          <scheme val="none"/>
        </font>
        <alignment vertical="bottom" readingOrder="0"/>
      </ndxf>
    </rcc>
    <rcc rId="0" sId="9" dxf="1">
      <nc r="G2" t="inlineStr">
        <is>
          <t>Number</t>
        </is>
      </nc>
      <ndxf>
        <font>
          <color indexed="8"/>
          <name val="Calibri"/>
          <scheme val="none"/>
        </font>
        <alignment vertical="bottom" readingOrder="0"/>
      </ndxf>
    </rcc>
    <rcc rId="0" sId="9">
      <nc r="N2">
        <v>297</v>
      </nc>
    </rcc>
    <rfmt sheetId="9" sqref="O2" start="0" length="0">
      <dxf>
        <alignment horizontal="center" readingOrder="0"/>
      </dxf>
    </rfmt>
    <rcc rId="0" sId="9" dxf="1">
      <nc r="P2" t="inlineStr">
        <is>
          <t>Y</t>
          <phoneticPr fontId="31" type="noConversion"/>
        </is>
      </nc>
      <ndxf>
        <alignment horizontal="center" readingOrder="0"/>
      </ndxf>
    </rcc>
  </rrc>
  <rrc rId="6073"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370</v>
      </nc>
      <ndxf>
        <alignment horizontal="center" wrapText="1" readingOrder="0"/>
      </ndxf>
    </rcc>
    <rcc rId="0" sId="9">
      <nc r="B2" t="inlineStr">
        <is>
          <t>BP systolic</t>
        </is>
      </nc>
    </rcc>
    <rcc rId="0" sId="9">
      <nc r="C2">
        <v>260</v>
      </nc>
    </rcc>
    <rcc rId="0" sId="9">
      <nc r="D2" t="inlineStr">
        <is>
          <t>BP_Systolic</t>
        </is>
      </nc>
    </rcc>
    <rcc rId="0" sId="9" dxf="1">
      <nc r="E2" t="inlineStr">
        <is>
          <t>Systolic BP</t>
        </is>
      </nc>
      <ndxf>
        <font>
          <color indexed="8"/>
          <name val="Calibri"/>
          <scheme val="none"/>
        </font>
        <alignment horizontal="left" vertical="bottom" readingOrder="0"/>
      </ndxf>
    </rcc>
    <rcc rId="0" sId="9" dxf="1">
      <nc r="F2" t="inlineStr">
        <is>
          <t>All</t>
        </is>
      </nc>
      <ndxf>
        <font>
          <color indexed="8"/>
          <name val="Calibri"/>
          <scheme val="none"/>
        </font>
        <alignment vertical="bottom" readingOrder="0"/>
      </ndxf>
    </rcc>
    <rcc rId="0" sId="9" dxf="1">
      <nc r="G2" t="inlineStr">
        <is>
          <t>Number</t>
        </is>
      </nc>
      <ndxf>
        <font>
          <color indexed="8"/>
          <name val="Calibri"/>
          <scheme val="none"/>
        </font>
        <alignment vertical="bottom" readingOrder="0"/>
      </ndxf>
    </rcc>
    <rcc rId="0" sId="9">
      <nc r="N2">
        <v>298</v>
      </nc>
    </rcc>
    <rfmt sheetId="9" sqref="O2" start="0" length="0">
      <dxf>
        <alignment horizontal="center" readingOrder="0"/>
      </dxf>
    </rfmt>
    <rcc rId="0" sId="9" dxf="1">
      <nc r="P2" t="inlineStr">
        <is>
          <t>Y</t>
          <phoneticPr fontId="31" type="noConversion"/>
        </is>
      </nc>
      <ndxf>
        <alignment horizontal="center" readingOrder="0"/>
      </ndxf>
    </rcc>
  </rrc>
  <rrc rId="6074"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371</v>
      </nc>
      <ndxf>
        <alignment horizontal="center" wrapText="1" readingOrder="0"/>
      </ndxf>
    </rcc>
    <rcc rId="0" sId="9">
      <nc r="B2" t="inlineStr">
        <is>
          <t>BP diastolic</t>
        </is>
      </nc>
    </rcc>
    <rcc rId="0" sId="9">
      <nc r="C2">
        <v>261</v>
      </nc>
    </rcc>
    <rcc rId="0" sId="9">
      <nc r="D2" t="inlineStr">
        <is>
          <t>BP_Diastolic</t>
        </is>
      </nc>
    </rcc>
    <rcc rId="0" sId="9" dxf="1">
      <nc r="E2" t="inlineStr">
        <is>
          <t>Diastolic BP</t>
        </is>
      </nc>
      <ndxf>
        <font>
          <color indexed="8"/>
          <name val="Calibri"/>
          <scheme val="none"/>
        </font>
        <alignment horizontal="left" vertical="bottom" readingOrder="0"/>
      </ndxf>
    </rcc>
    <rcc rId="0" sId="9" dxf="1">
      <nc r="F2" t="inlineStr">
        <is>
          <t>All</t>
        </is>
      </nc>
      <ndxf>
        <font>
          <color indexed="8"/>
          <name val="Calibri"/>
          <scheme val="none"/>
        </font>
        <alignment vertical="bottom" readingOrder="0"/>
      </ndxf>
    </rcc>
    <rcc rId="0" sId="9" dxf="1">
      <nc r="G2" t="inlineStr">
        <is>
          <t>Number</t>
        </is>
      </nc>
      <ndxf>
        <font>
          <color indexed="8"/>
          <name val="Calibri"/>
          <scheme val="none"/>
        </font>
        <alignment vertical="bottom" readingOrder="0"/>
      </ndxf>
    </rcc>
    <rcc rId="0" sId="9">
      <nc r="N2">
        <v>299</v>
      </nc>
    </rcc>
    <rfmt sheetId="9" sqref="O2" start="0" length="0">
      <dxf>
        <font>
          <color indexed="8"/>
          <name val="Calibri"/>
          <scheme val="none"/>
        </font>
        <alignment horizontal="center" vertical="bottom" readingOrder="0"/>
      </dxf>
    </rfmt>
    <rcc rId="0" sId="9" dxf="1">
      <nc r="P2" t="inlineStr">
        <is>
          <t>Y</t>
          <phoneticPr fontId="31" type="noConversion"/>
        </is>
      </nc>
      <ndxf>
        <alignment horizontal="center" readingOrder="0"/>
      </ndxf>
    </rcc>
  </rrc>
  <rrc rId="6075"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373</v>
      </nc>
      <ndxf>
        <alignment horizontal="center" wrapText="1" readingOrder="0"/>
      </ndxf>
    </rcc>
    <rcc rId="0" sId="9">
      <nc r="B2" t="inlineStr">
        <is>
          <t>FiO2</t>
        </is>
      </nc>
    </rcc>
    <rcc rId="0" sId="9">
      <nc r="C2">
        <v>263</v>
      </nc>
    </rcc>
    <rcc rId="0" sId="9">
      <nc r="D2" t="inlineStr">
        <is>
          <t>Inspired_O2</t>
        </is>
      </nc>
    </rcc>
    <rcc rId="0" sId="9" dxf="1">
      <nc r="E2" t="inlineStr">
        <is>
          <t>Inspired oxygen percentage</t>
        </is>
      </nc>
      <ndxf>
        <font>
          <color indexed="8"/>
          <name val="Calibri"/>
          <scheme val="none"/>
        </font>
        <alignment horizontal="left" vertical="bottom" readingOrder="0"/>
      </ndxf>
    </rcc>
    <rcc rId="0" sId="9" dxf="1">
      <nc r="F2" t="inlineStr">
        <is>
          <t>All</t>
        </is>
      </nc>
      <ndxf>
        <font>
          <color indexed="8"/>
          <name val="Calibri"/>
          <scheme val="none"/>
        </font>
        <alignment vertical="bottom" readingOrder="0"/>
      </ndxf>
    </rcc>
    <rcc rId="0" sId="9" dxf="1">
      <nc r="G2" t="inlineStr">
        <is>
          <t>Number</t>
        </is>
      </nc>
      <ndxf>
        <font>
          <color indexed="8"/>
          <name val="Calibri"/>
          <scheme val="none"/>
        </font>
        <alignment vertical="bottom" readingOrder="0"/>
      </ndxf>
    </rcc>
    <rcc rId="0" sId="9">
      <nc r="N2">
        <v>302</v>
      </nc>
    </rcc>
    <rfmt sheetId="9" sqref="O2" start="0" length="0">
      <dxf>
        <alignment horizontal="center" readingOrder="0"/>
      </dxf>
    </rfmt>
    <rcc rId="0" sId="9" dxf="1">
      <nc r="P2" t="inlineStr">
        <is>
          <t>Y</t>
          <phoneticPr fontId="31" type="noConversion"/>
        </is>
      </nc>
      <ndxf>
        <alignment horizontal="center" readingOrder="0"/>
      </ndxf>
    </rcc>
  </rrc>
  <rrc rId="6076"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374</v>
      </nc>
      <ndxf>
        <alignment horizontal="center" wrapText="1" readingOrder="0"/>
      </ndxf>
    </rcc>
    <rcc rId="0" sId="9">
      <nc r="B2" t="inlineStr">
        <is>
          <t>SpO2</t>
        </is>
      </nc>
    </rcc>
    <rcc rId="0" sId="9">
      <nc r="C2">
        <v>264</v>
      </nc>
    </rcc>
    <rcc rId="0" sId="9">
      <nc r="D2" t="inlineStr">
        <is>
          <t>Oxygen_Saturation</t>
        </is>
      </nc>
    </rcc>
    <rcc rId="0" sId="9" dxf="1">
      <nc r="E2" t="inlineStr">
        <is>
          <t>Oxygen saturations</t>
        </is>
      </nc>
      <ndxf>
        <font>
          <color indexed="8"/>
          <name val="Calibri"/>
          <scheme val="none"/>
        </font>
        <alignment horizontal="left" vertical="bottom" readingOrder="0"/>
      </ndxf>
    </rcc>
    <rcc rId="0" sId="9" dxf="1">
      <nc r="F2" t="inlineStr">
        <is>
          <t>All</t>
        </is>
      </nc>
      <ndxf>
        <font>
          <color indexed="8"/>
          <name val="Calibri"/>
          <scheme val="none"/>
        </font>
        <alignment vertical="bottom" readingOrder="0"/>
      </ndxf>
    </rcc>
    <rcc rId="0" sId="9" dxf="1">
      <nc r="G2" t="inlineStr">
        <is>
          <t>Number</t>
        </is>
      </nc>
      <ndxf>
        <font>
          <color indexed="8"/>
          <name val="Calibri"/>
          <scheme val="none"/>
        </font>
        <alignment vertical="bottom" readingOrder="0"/>
      </ndxf>
    </rcc>
    <rcc rId="0" sId="9">
      <nc r="N2">
        <v>303</v>
      </nc>
    </rcc>
    <rfmt sheetId="9" sqref="O2" start="0" length="0">
      <dxf>
        <alignment horizontal="center" readingOrder="0"/>
      </dxf>
    </rfmt>
    <rcc rId="0" sId="9" dxf="1">
      <nc r="P2" t="inlineStr">
        <is>
          <t>Y</t>
          <phoneticPr fontId="31" type="noConversion"/>
        </is>
      </nc>
      <ndxf>
        <alignment horizontal="center" readingOrder="0"/>
      </ndxf>
    </rcc>
  </rrc>
  <rrc rId="6077"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375</v>
      </nc>
      <ndxf>
        <alignment horizontal="center" wrapText="1" readingOrder="0"/>
      </ndxf>
    </rcc>
    <rcc rId="0" sId="9">
      <nc r="B2" t="inlineStr">
        <is>
          <t>Poor nutrition</t>
        </is>
      </nc>
    </rcc>
    <rcc rId="0" sId="9">
      <nc r="C2">
        <v>265</v>
      </nc>
    </rcc>
    <rcc rId="0" sId="9">
      <nc r="D2" t="inlineStr">
        <is>
          <t>Poor_nutrition</t>
        </is>
      </nc>
    </rcc>
    <rcc rId="0" sId="9" dxf="1">
      <nc r="E2" t="inlineStr">
        <is>
          <t>Poor nutritional status</t>
        </is>
      </nc>
      <ndxf>
        <font>
          <color indexed="8"/>
          <name val="Calibri"/>
          <scheme val="none"/>
        </font>
        <alignment horizontal="left" vertical="bottom" readingOrder="0"/>
      </ndxf>
    </rcc>
    <rcc rId="0" sId="9">
      <nc r="F2" t="inlineStr">
        <is>
          <t>Patient_Age &lt; 14</t>
        </is>
      </nc>
    </rcc>
    <rcc rId="0" sId="9" dxf="1">
      <nc r="G2" t="inlineStr">
        <is>
          <t>OneOption</t>
        </is>
      </nc>
      <ndxf>
        <font>
          <color indexed="8"/>
          <name val="Calibri"/>
          <scheme val="none"/>
        </font>
        <alignment vertical="bottom" readingOrder="0"/>
      </ndxf>
    </rcc>
    <rcc rId="0" sId="9" dxf="1">
      <nc r="H2" t="inlineStr">
        <is>
          <t>Y_N_U_Clinician</t>
        </is>
      </nc>
      <ndxf>
        <font>
          <color indexed="8"/>
          <name val="Calibri"/>
          <scheme val="none"/>
        </font>
        <alignment vertical="bottom" readingOrder="0"/>
      </ndxf>
    </rcc>
    <rcc rId="0" sId="9">
      <nc r="N2">
        <v>306</v>
      </nc>
    </rcc>
    <rfmt sheetId="9" sqref="O2" start="0" length="0">
      <dxf>
        <alignment horizontal="center" readingOrder="0"/>
      </dxf>
    </rfmt>
    <rcc rId="0" sId="9" dxf="1">
      <nc r="P2" t="inlineStr">
        <is>
          <t>Y</t>
          <phoneticPr fontId="31" type="noConversion"/>
        </is>
      </nc>
      <ndxf>
        <alignment horizontal="center" readingOrder="0"/>
      </ndxf>
    </rcc>
  </rrc>
  <rrc rId="6078"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376</v>
      </nc>
      <ndxf>
        <alignment horizontal="center" wrapText="1" readingOrder="0"/>
      </ndxf>
    </rcc>
    <rcc rId="0" sId="9">
      <nc r="B2" t="inlineStr">
        <is>
          <t>Heart auscultation</t>
        </is>
      </nc>
    </rcc>
    <rcc rId="0" sId="9">
      <nc r="C2">
        <v>266</v>
      </nc>
    </rcc>
    <rcc rId="0" sId="9">
      <nc r="D2" t="inlineStr">
        <is>
          <t>Heart_auscultation</t>
        </is>
      </nc>
    </rcc>
    <rcc rId="0" sId="9" dxf="1">
      <nc r="E2" t="inlineStr">
        <is>
          <t>Heart auscultation</t>
        </is>
      </nc>
      <ndxf>
        <font>
          <color indexed="8"/>
          <name val="Calibri"/>
          <scheme val="none"/>
        </font>
        <alignment horizontal="left" vertical="bottom" readingOrder="0"/>
      </ndxf>
    </rcc>
    <rcc rId="0" sId="9" dxf="1">
      <nc r="F2" t="inlineStr">
        <is>
          <t>All</t>
        </is>
      </nc>
      <ndxf>
        <font>
          <color indexed="8"/>
          <name val="Calibri"/>
          <scheme val="none"/>
        </font>
        <alignment vertical="bottom" readingOrder="0"/>
      </ndxf>
    </rcc>
    <rcc rId="0" sId="9" dxf="1">
      <nc r="G2" t="inlineStr">
        <is>
          <t>OneOption</t>
        </is>
      </nc>
      <ndxf>
        <font>
          <color indexed="8"/>
          <name val="Calibri"/>
          <scheme val="none"/>
        </font>
        <alignment vertical="bottom" readingOrder="0"/>
      </ndxf>
    </rcc>
    <rcc rId="0" sId="9" dxf="1">
      <nc r="H2" t="inlineStr">
        <is>
          <t>Normal_or_not</t>
        </is>
      </nc>
      <ndxf>
        <font>
          <color indexed="8"/>
          <name val="Calibri"/>
          <scheme val="none"/>
        </font>
        <alignment vertical="bottom" readingOrder="0"/>
      </ndxf>
    </rcc>
    <rcc rId="0" sId="9" dxf="1">
      <nc r="J2" t="inlineStr">
        <is>
          <t>Y</t>
        </is>
      </nc>
      <ndxf>
        <font>
          <color indexed="8"/>
          <name val="Calibri"/>
          <scheme val="none"/>
        </font>
        <alignment vertical="bottom" readingOrder="0"/>
      </ndxf>
    </rcc>
    <rcc rId="0" sId="9" dxf="1">
      <nc r="K2" t="inlineStr">
        <is>
          <t>Abnormal</t>
        </is>
      </nc>
      <ndxf>
        <font>
          <color indexed="8"/>
          <name val="Calibri"/>
          <scheme val="none"/>
        </font>
        <alignment vertical="bottom" readingOrder="0"/>
      </ndxf>
    </rcc>
    <rfmt sheetId="9" sqref="L2" start="0" length="0">
      <dxf>
        <font>
          <color indexed="8"/>
          <name val="Calibri"/>
          <scheme val="none"/>
        </font>
        <alignment vertical="bottom" readingOrder="0"/>
      </dxf>
    </rfmt>
    <rfmt sheetId="9" sqref="M2" start="0" length="0">
      <dxf>
        <font>
          <color indexed="8"/>
          <name val="Calibri"/>
          <scheme val="none"/>
        </font>
        <alignment vertical="bottom" readingOrder="0"/>
      </dxf>
    </rfmt>
    <rcc rId="0" sId="9">
      <nc r="N2">
        <v>312</v>
      </nc>
    </rcc>
    <rfmt sheetId="9" sqref="O2" start="0" length="0">
      <dxf>
        <alignment horizontal="center" readingOrder="0"/>
      </dxf>
    </rfmt>
    <rcc rId="0" sId="9" dxf="1">
      <nc r="P2" t="inlineStr">
        <is>
          <t>Y</t>
          <phoneticPr fontId="31" type="noConversion"/>
        </is>
      </nc>
      <ndxf>
        <alignment horizontal="center" readingOrder="0"/>
      </ndxf>
    </rcc>
  </rrc>
  <rrc rId="6079"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377</v>
      </nc>
      <ndxf>
        <alignment horizontal="center" wrapText="1" readingOrder="0"/>
      </ndxf>
    </rcc>
    <rcc rId="0" sId="9">
      <nc r="B2" t="inlineStr">
        <is>
          <t>Lung auscultation</t>
        </is>
      </nc>
    </rcc>
    <rcc rId="0" sId="9">
      <nc r="C2">
        <v>267</v>
      </nc>
    </rcc>
    <rcc rId="0" sId="9">
      <nc r="D2" t="inlineStr">
        <is>
          <t>Lung_auscultation</t>
        </is>
      </nc>
    </rcc>
    <rcc rId="0" sId="9" dxf="1">
      <nc r="E2" t="inlineStr">
        <is>
          <t>Lung ausculation</t>
        </is>
      </nc>
      <ndxf>
        <font>
          <color indexed="8"/>
          <name val="Calibri"/>
          <scheme val="none"/>
        </font>
        <alignment horizontal="left" vertical="bottom" readingOrder="0"/>
      </ndxf>
    </rcc>
    <rcc rId="0" sId="9" dxf="1">
      <nc r="F2" t="inlineStr">
        <is>
          <t>All</t>
        </is>
      </nc>
      <ndxf>
        <font>
          <color indexed="8"/>
          <name val="Calibri"/>
          <scheme val="none"/>
        </font>
        <alignment vertical="bottom" readingOrder="0"/>
      </ndxf>
    </rcc>
    <rcc rId="0" sId="9" dxf="1">
      <nc r="G2" t="inlineStr">
        <is>
          <t>OneOption</t>
        </is>
      </nc>
      <ndxf>
        <font>
          <color indexed="8"/>
          <name val="Calibri"/>
          <scheme val="none"/>
        </font>
        <alignment vertical="bottom" readingOrder="0"/>
      </ndxf>
    </rcc>
    <rcc rId="0" sId="9" dxf="1">
      <nc r="H2" t="inlineStr">
        <is>
          <t>Normal_or_not</t>
        </is>
      </nc>
      <ndxf>
        <font>
          <color indexed="8"/>
          <name val="Calibri"/>
          <scheme val="none"/>
        </font>
        <alignment vertical="bottom" readingOrder="0"/>
      </ndxf>
    </rcc>
    <rcc rId="0" sId="9" dxf="1">
      <nc r="J2" t="inlineStr">
        <is>
          <t>Y</t>
        </is>
      </nc>
      <ndxf>
        <font>
          <color indexed="8"/>
          <name val="Calibri"/>
          <scheme val="none"/>
        </font>
        <alignment vertical="bottom" readingOrder="0"/>
      </ndxf>
    </rcc>
    <rcc rId="0" sId="9" dxf="1">
      <nc r="K2" t="inlineStr">
        <is>
          <t>Abnormal</t>
        </is>
      </nc>
      <ndxf>
        <font>
          <color indexed="8"/>
          <name val="Calibri"/>
          <scheme val="none"/>
        </font>
        <alignment vertical="bottom" readingOrder="0"/>
      </ndxf>
    </rcc>
    <rfmt sheetId="9" sqref="L2" start="0" length="0">
      <dxf>
        <font>
          <color indexed="8"/>
          <name val="Calibri"/>
          <scheme val="none"/>
        </font>
        <alignment vertical="bottom" readingOrder="0"/>
      </dxf>
    </rfmt>
    <rfmt sheetId="9" sqref="M2" start="0" length="0">
      <dxf>
        <font>
          <color indexed="8"/>
          <name val="Calibri"/>
          <scheme val="none"/>
        </font>
        <alignment vertical="bottom" readingOrder="0"/>
      </dxf>
    </rfmt>
    <rcc rId="0" sId="9">
      <nc r="N2">
        <v>313</v>
      </nc>
    </rcc>
    <rfmt sheetId="9" sqref="O2" start="0" length="0">
      <dxf>
        <alignment horizontal="center" readingOrder="0"/>
      </dxf>
    </rfmt>
    <rcc rId="0" sId="9" dxf="1">
      <nc r="P2" t="inlineStr">
        <is>
          <t>Y</t>
          <phoneticPr fontId="31" type="noConversion"/>
        </is>
      </nc>
      <ndxf>
        <alignment horizontal="center" readingOrder="0"/>
      </ndxf>
    </rcc>
  </rrc>
  <rrc rId="6080"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378</v>
      </nc>
      <ndxf>
        <alignment horizontal="center" wrapText="1" readingOrder="0"/>
      </ndxf>
    </rcc>
    <rcc rId="0" sId="9">
      <nc r="B2" t="inlineStr">
        <is>
          <t>RASS</t>
        </is>
      </nc>
    </rcc>
    <rcc rId="0" sId="9">
      <nc r="C2">
        <v>268</v>
      </nc>
    </rcc>
    <rcc rId="0" sId="9">
      <nc r="D2" t="inlineStr">
        <is>
          <t>Ramsey_agitation_sedation_score</t>
        </is>
      </nc>
    </rcc>
    <rcc rId="0" sId="9" dxf="1">
      <nc r="E2" t="inlineStr">
        <is>
          <t>Richmond Agitation Sedation Scale (RASS)</t>
        </is>
      </nc>
      <ndxf>
        <font>
          <color indexed="8"/>
          <name val="Calibri"/>
          <scheme val="none"/>
        </font>
        <alignment horizontal="left" vertical="bottom" readingOrder="0"/>
      </ndxf>
    </rcc>
    <rcc rId="0" sId="9" dxf="1">
      <nc r="F2" t="inlineStr">
        <is>
          <t>All</t>
        </is>
      </nc>
      <ndxf>
        <font>
          <color indexed="8"/>
          <name val="Calibri"/>
          <scheme val="none"/>
        </font>
        <alignment vertical="bottom" readingOrder="0"/>
      </ndxf>
    </rcc>
    <rcc rId="0" sId="9" dxf="1">
      <nc r="G2" t="inlineStr">
        <is>
          <t>OneOption</t>
        </is>
      </nc>
      <ndxf>
        <font>
          <color indexed="8"/>
          <name val="Calibri"/>
          <scheme val="none"/>
        </font>
        <alignment vertical="bottom" readingOrder="0"/>
      </ndxf>
    </rcc>
    <rcc rId="0" sId="9" dxf="1">
      <nc r="H2" t="inlineStr">
        <is>
          <t>RASS</t>
        </is>
      </nc>
      <ndxf>
        <font>
          <color indexed="8"/>
          <name val="Calibri"/>
          <scheme val="none"/>
        </font>
        <alignment vertical="bottom" readingOrder="0"/>
      </ndxf>
    </rcc>
    <rcc rId="0" sId="9">
      <nc r="N2">
        <v>314</v>
      </nc>
    </rcc>
    <rfmt sheetId="9" sqref="O2" start="0" length="0">
      <dxf>
        <alignment horizontal="center" readingOrder="0"/>
      </dxf>
    </rfmt>
    <rcc rId="0" sId="9" dxf="1">
      <nc r="P2" t="inlineStr">
        <is>
          <t>Y</t>
          <phoneticPr fontId="31" type="noConversion"/>
        </is>
      </nc>
      <ndxf>
        <alignment horizontal="center" readingOrder="0"/>
      </ndxf>
    </rcc>
  </rrc>
  <rrc rId="6081"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379</v>
      </nc>
      <ndxf>
        <alignment horizontal="center" wrapText="1" readingOrder="0"/>
      </ndxf>
    </rcc>
    <rcc rId="0" sId="9">
      <nc r="B2" t="inlineStr">
        <is>
          <t>GCS 15</t>
        </is>
      </nc>
    </rcc>
    <rcc rId="0" sId="9">
      <nc r="C2">
        <v>269</v>
      </nc>
    </rcc>
    <rcc rId="0" sId="9">
      <nc r="D2" t="inlineStr">
        <is>
          <t>Glasgow_Coma_Score_is_15</t>
        </is>
      </nc>
    </rcc>
    <rcc rId="0" sId="9" dxf="1">
      <nc r="E2" t="inlineStr">
        <is>
          <t>GCS = 15</t>
        </is>
      </nc>
      <ndxf>
        <font>
          <color indexed="8"/>
          <name val="Calibri"/>
          <scheme val="none"/>
        </font>
        <alignment horizontal="left" vertical="bottom" readingOrder="0"/>
      </ndxf>
    </rcc>
    <rcc rId="0" sId="9" dxf="1">
      <nc r="F2" t="inlineStr">
        <is>
          <t>All</t>
        </is>
      </nc>
      <ndxf>
        <font>
          <color indexed="8"/>
          <name val="Calibri"/>
          <scheme val="none"/>
        </font>
        <alignment vertical="bottom" readingOrder="0"/>
      </ndxf>
    </rcc>
    <rcc rId="0" sId="9" dxf="1">
      <nc r="G2" t="inlineStr">
        <is>
          <t>OneOption</t>
        </is>
      </nc>
      <ndxf>
        <font>
          <color indexed="8"/>
          <name val="Calibri"/>
          <scheme val="none"/>
        </font>
        <alignment vertical="bottom" readingOrder="0"/>
      </ndxf>
    </rcc>
    <rcc rId="0" sId="9" dxf="1">
      <nc r="H2" t="inlineStr">
        <is>
          <t>Y_N_U_Clinician</t>
        </is>
      </nc>
      <ndxf>
        <font>
          <color indexed="8"/>
          <name val="Calibri"/>
          <scheme val="none"/>
        </font>
        <alignment vertical="bottom" readingOrder="0"/>
      </ndxf>
    </rcc>
    <rcc rId="0" sId="9">
      <nc r="N2">
        <v>315</v>
      </nc>
    </rcc>
    <rfmt sheetId="9" sqref="O2" start="0" length="0">
      <dxf>
        <alignment horizontal="center" readingOrder="0"/>
      </dxf>
    </rfmt>
    <rcc rId="0" sId="9" dxf="1">
      <nc r="P2" t="inlineStr">
        <is>
          <t>Y</t>
          <phoneticPr fontId="31" type="noConversion"/>
        </is>
      </nc>
      <ndxf>
        <alignment horizontal="center" readingOrder="0"/>
      </ndxf>
    </rcc>
  </rrc>
  <rrc rId="6082"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380</v>
      </nc>
      <ndxf>
        <alignment horizontal="center" wrapText="1" readingOrder="0"/>
      </ndxf>
    </rcc>
    <rcc rId="0" sId="9">
      <nc r="B2" t="inlineStr">
        <is>
          <t>GCS E</t>
        </is>
      </nc>
    </rcc>
    <rcc rId="0" sId="9">
      <nc r="C2">
        <v>199</v>
      </nc>
    </rcc>
    <rcc rId="0" sId="9">
      <nc r="D2" t="inlineStr">
        <is>
          <t>GCS_E</t>
        </is>
      </nc>
    </rcc>
    <rcc rId="0" sId="9" dxf="1">
      <nc r="E2" t="inlineStr">
        <is>
          <t>GCS E</t>
          <phoneticPr fontId="31" type="noConversion"/>
        </is>
      </nc>
      <ndxf>
        <font>
          <color indexed="8"/>
          <name val="Calibri"/>
          <scheme val="none"/>
        </font>
        <alignment horizontal="left" vertical="bottom" readingOrder="0"/>
      </ndxf>
    </rcc>
    <rcc rId="0" sId="9">
      <nc r="F2" t="inlineStr">
        <is>
          <t>Glasgow_Coma_Score_is_15=No</t>
        </is>
      </nc>
    </rcc>
    <rcc rId="0" sId="9" dxf="1">
      <nc r="G2" t="inlineStr">
        <is>
          <t>OneOption</t>
        </is>
      </nc>
      <ndxf>
        <font>
          <color indexed="8"/>
          <name val="Calibri"/>
          <scheme val="none"/>
        </font>
        <alignment vertical="bottom" readingOrder="0"/>
      </ndxf>
    </rcc>
    <rcc rId="0" sId="9" dxf="1">
      <nc r="H2" t="inlineStr">
        <is>
          <t>GCS_E</t>
        </is>
      </nc>
      <ndxf>
        <font>
          <color indexed="8"/>
          <name val="Calibri"/>
          <scheme val="none"/>
        </font>
        <alignment vertical="bottom" readingOrder="0"/>
      </ndxf>
    </rcc>
    <rcc rId="0" sId="9">
      <nc r="N2">
        <v>316</v>
      </nc>
    </rcc>
    <rfmt sheetId="9" sqref="O2" start="0" length="0">
      <dxf>
        <font>
          <color indexed="8"/>
          <name val="Calibri"/>
          <scheme val="none"/>
        </font>
        <alignment horizontal="center" vertical="bottom" readingOrder="0"/>
      </dxf>
    </rfmt>
    <rcc rId="0" sId="9" dxf="1">
      <nc r="P2" t="inlineStr">
        <is>
          <t>Y</t>
          <phoneticPr fontId="31" type="noConversion"/>
        </is>
      </nc>
      <ndxf>
        <alignment horizontal="center" readingOrder="0"/>
      </ndxf>
    </rcc>
  </rrc>
  <rrc rId="6083"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381</v>
      </nc>
      <ndxf>
        <alignment horizontal="center" wrapText="1" readingOrder="0"/>
      </ndxf>
    </rcc>
    <rcc rId="0" sId="9">
      <nc r="B2" t="inlineStr">
        <is>
          <t>GCS V</t>
        </is>
      </nc>
    </rcc>
    <rcc rId="0" sId="9">
      <nc r="C2">
        <v>200</v>
      </nc>
    </rcc>
    <rcc rId="0" sId="9">
      <nc r="D2" t="inlineStr">
        <is>
          <t>GCS_V</t>
        </is>
      </nc>
    </rcc>
    <rcc rId="0" sId="9" dxf="1">
      <nc r="E2" t="inlineStr">
        <is>
          <t>GCS V</t>
        </is>
      </nc>
      <ndxf>
        <font>
          <color indexed="8"/>
          <name val="Calibri"/>
          <scheme val="none"/>
        </font>
        <alignment horizontal="left" vertical="bottom" readingOrder="0"/>
      </ndxf>
    </rcc>
    <rcc rId="0" sId="9">
      <nc r="F2" t="inlineStr">
        <is>
          <t>Glasgow_Coma_Score_is_15 = No</t>
        </is>
      </nc>
    </rcc>
    <rcc rId="0" sId="9" dxf="1">
      <nc r="G2" t="inlineStr">
        <is>
          <t>OneOption</t>
        </is>
      </nc>
      <ndxf>
        <font>
          <color indexed="8"/>
          <name val="Calibri"/>
          <scheme val="none"/>
        </font>
        <alignment vertical="bottom" readingOrder="0"/>
      </ndxf>
    </rcc>
    <rcc rId="0" sId="9">
      <nc r="N2">
        <v>317</v>
      </nc>
    </rcc>
    <rfmt sheetId="9" sqref="O2" start="0" length="0">
      <dxf>
        <alignment horizontal="center" readingOrder="0"/>
      </dxf>
    </rfmt>
    <rcc rId="0" sId="9" dxf="1">
      <nc r="P2" t="inlineStr">
        <is>
          <t>Y</t>
          <phoneticPr fontId="31" type="noConversion"/>
        </is>
      </nc>
      <ndxf>
        <alignment horizontal="center" readingOrder="0"/>
      </ndxf>
    </rcc>
  </rrc>
  <rrc rId="6084"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382</v>
      </nc>
      <ndxf>
        <alignment horizontal="center" wrapText="1" readingOrder="0"/>
      </ndxf>
    </rcc>
    <rcc rId="0" sId="9">
      <nc r="B2" t="inlineStr">
        <is>
          <t>GCS M</t>
        </is>
      </nc>
    </rcc>
    <rcc rId="0" sId="9">
      <nc r="C2">
        <v>201</v>
      </nc>
    </rcc>
    <rcc rId="0" sId="9">
      <nc r="D2" t="inlineStr">
        <is>
          <t>GCS_M</t>
        </is>
      </nc>
    </rcc>
    <rcc rId="0" sId="9" dxf="1">
      <nc r="E2" t="inlineStr">
        <is>
          <t>GCS M</t>
        </is>
      </nc>
      <ndxf>
        <font>
          <color indexed="8"/>
          <name val="Calibri"/>
          <scheme val="none"/>
        </font>
        <alignment horizontal="left" vertical="bottom" readingOrder="0"/>
      </ndxf>
    </rcc>
    <rcc rId="0" sId="9">
      <nc r="F2" t="inlineStr">
        <is>
          <t>Glasgow_Coma_Score_is_15=No</t>
        </is>
      </nc>
    </rcc>
    <rcc rId="0" sId="9" dxf="1">
      <nc r="G2" t="inlineStr">
        <is>
          <t>OneOption</t>
        </is>
      </nc>
      <ndxf>
        <font>
          <color indexed="8"/>
          <name val="Calibri"/>
          <scheme val="none"/>
        </font>
        <alignment vertical="bottom" readingOrder="0"/>
      </ndxf>
    </rcc>
    <rcc rId="0" sId="9" dxf="1">
      <nc r="H2" t="inlineStr">
        <is>
          <t>GCS_M</t>
        </is>
      </nc>
      <ndxf>
        <font>
          <color indexed="8"/>
          <name val="Calibri"/>
          <scheme val="none"/>
        </font>
        <alignment vertical="bottom" readingOrder="0"/>
      </ndxf>
    </rcc>
    <rcc rId="0" sId="9">
      <nc r="N2">
        <v>318</v>
      </nc>
    </rcc>
    <rfmt sheetId="9" sqref="O2" start="0" length="0">
      <dxf>
        <font>
          <color indexed="8"/>
          <name val="Calibri"/>
          <scheme val="none"/>
        </font>
        <alignment horizontal="center" vertical="bottom" readingOrder="0"/>
      </dxf>
    </rfmt>
    <rcc rId="0" sId="9" dxf="1">
      <nc r="P2" t="inlineStr">
        <is>
          <t>Y</t>
          <phoneticPr fontId="31" type="noConversion"/>
        </is>
      </nc>
      <ndxf>
        <alignment horizontal="center" readingOrder="0"/>
      </ndxf>
    </rcc>
  </rrc>
  <rrc rId="6085"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384</v>
      </nc>
      <ndxf>
        <alignment horizontal="center" wrapText="1" readingOrder="0"/>
      </ndxf>
    </rcc>
    <rcc rId="0" sId="9">
      <nc r="C2">
        <v>460</v>
      </nc>
    </rcc>
    <rcc rId="0" sId="9" dxf="1">
      <nc r="E2" t="inlineStr">
        <is>
          <t>General examination</t>
          <phoneticPr fontId="31" type="noConversion"/>
        </is>
      </nc>
      <ndxf>
        <font>
          <color indexed="8"/>
          <name val="Calibri"/>
          <scheme val="none"/>
        </font>
        <alignment horizontal="left" vertical="bottom" readingOrder="0"/>
      </ndxf>
    </rcc>
    <rfmt sheetId="9" s="1" sqref="F2" start="0" length="0">
      <dxf>
        <font>
          <sz val="10"/>
          <color indexed="8"/>
          <name val="Calibri"/>
          <scheme val="none"/>
        </font>
        <alignment vertical="bottom" readingOrder="0"/>
      </dxf>
    </rfmt>
    <rcc rId="0" sId="9" s="1" dxf="1">
      <nc r="G2" t="inlineStr">
        <is>
          <t>End_section</t>
        </is>
      </nc>
      <ndxf>
        <font>
          <sz val="10"/>
          <color indexed="8"/>
          <name val="Calibri"/>
          <scheme val="none"/>
        </font>
        <alignment vertical="bottom" readingOrder="0"/>
      </ndxf>
    </rcc>
    <rfmt sheetId="9" sqref="O2" start="0" length="0">
      <dxf>
        <alignment horizontal="center" readingOrder="0"/>
      </dxf>
    </rfmt>
    <rcc rId="0" sId="9" dxf="1">
      <nc r="P2" t="inlineStr">
        <is>
          <t>Y</t>
          <phoneticPr fontId="31" type="noConversion"/>
        </is>
      </nc>
      <ndxf>
        <alignment horizontal="center" readingOrder="0"/>
      </ndxf>
    </rcc>
  </rrc>
  <rrc rId="6086"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385</v>
      </nc>
      <ndxf>
        <alignment horizontal="center" wrapText="1" readingOrder="0"/>
      </ndxf>
    </rcc>
    <rcc rId="0" sId="9">
      <nc r="C2">
        <v>461</v>
      </nc>
    </rcc>
    <rcc rId="0" sId="9" dxf="1">
      <nc r="E2" t="inlineStr">
        <is>
          <t>Airway examination</t>
          <phoneticPr fontId="31" type="noConversion"/>
        </is>
      </nc>
      <ndxf>
        <font>
          <color indexed="8"/>
          <name val="Calibri"/>
          <scheme val="none"/>
        </font>
        <alignment horizontal="left" vertical="bottom" readingOrder="0"/>
      </ndxf>
    </rcc>
    <rfmt sheetId="9" s="1" sqref="F2" start="0" length="0">
      <dxf>
        <font>
          <sz val="10"/>
          <color indexed="8"/>
          <name val="Calibri"/>
          <scheme val="none"/>
        </font>
        <alignment vertical="bottom" readingOrder="0"/>
      </dxf>
    </rfmt>
    <rcc rId="0" sId="9" s="1" dxf="1">
      <nc r="G2" t="inlineStr">
        <is>
          <t>Start_section</t>
        </is>
      </nc>
      <ndxf>
        <font>
          <sz val="10"/>
          <color indexed="8"/>
          <name val="Calibri"/>
          <scheme val="none"/>
        </font>
        <alignment vertical="bottom" readingOrder="0"/>
      </ndxf>
    </rcc>
    <rfmt sheetId="9" sqref="O2" start="0" length="0">
      <dxf>
        <alignment horizontal="center" readingOrder="0"/>
      </dxf>
    </rfmt>
    <rcc rId="0" sId="9" dxf="1">
      <nc r="P2" t="inlineStr">
        <is>
          <t>Y</t>
          <phoneticPr fontId="31" type="noConversion"/>
        </is>
      </nc>
      <ndxf>
        <alignment horizontal="center" readingOrder="0"/>
      </ndxf>
    </rcc>
  </rrc>
  <rrc rId="6087"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386</v>
      </nc>
      <ndxf>
        <alignment horizontal="center" wrapText="1" readingOrder="0"/>
      </ndxf>
    </rcc>
    <rcc rId="0" sId="9">
      <nc r="B2" t="inlineStr">
        <is>
          <t>History of difficult intubation</t>
        </is>
      </nc>
    </rcc>
    <rcc rId="0" sId="9">
      <nc r="C2">
        <v>271</v>
      </nc>
    </rcc>
    <rcc rId="0" sId="9" dxf="1">
      <nc r="D2" t="inlineStr">
        <is>
          <t>History_of_difficult_intubation</t>
        </is>
      </nc>
      <ndxf>
        <alignment vertical="bottom" wrapText="1" readingOrder="0"/>
      </ndxf>
    </rcc>
    <rcc rId="0" sId="9" dxf="1">
      <nc r="E2" t="inlineStr">
        <is>
          <t>History of difficult intubation</t>
        </is>
      </nc>
      <ndxf>
        <font>
          <color indexed="8"/>
          <name val="Calibri"/>
          <scheme val="none"/>
        </font>
        <alignment horizontal="left" vertical="bottom" readingOrder="0"/>
      </ndxf>
    </rcc>
    <rcc rId="0" sId="9" dxf="1">
      <nc r="F2" t="inlineStr">
        <is>
          <t>All</t>
        </is>
      </nc>
      <ndxf>
        <font>
          <color indexed="8"/>
          <name val="Calibri"/>
          <scheme val="none"/>
        </font>
        <alignment vertical="bottom" readingOrder="0"/>
      </ndxf>
    </rcc>
    <rcc rId="0" sId="9" dxf="1">
      <nc r="G2" t="inlineStr">
        <is>
          <t>OneOption</t>
        </is>
      </nc>
      <ndxf>
        <font>
          <color indexed="8"/>
          <name val="Calibri"/>
          <scheme val="none"/>
        </font>
        <alignment vertical="bottom" readingOrder="0"/>
      </ndxf>
    </rcc>
    <rcc rId="0" sId="9" dxf="1">
      <nc r="H2" t="inlineStr">
        <is>
          <t>Y_N_U_Clinician</t>
        </is>
      </nc>
      <ndxf>
        <font>
          <color indexed="8"/>
          <name val="Calibri"/>
          <scheme val="none"/>
        </font>
        <alignment vertical="bottom" readingOrder="0"/>
      </ndxf>
    </rcc>
    <rcc rId="0" sId="9">
      <nc r="J2" t="inlineStr">
        <is>
          <t>Y</t>
        </is>
      </nc>
    </rcc>
    <rcc rId="0" sId="9">
      <nc r="K2" t="inlineStr">
        <is>
          <t>Yes</t>
        </is>
      </nc>
    </rcc>
    <rcc rId="0" sId="9">
      <nc r="N2">
        <v>320</v>
      </nc>
    </rcc>
    <rfmt sheetId="9" sqref="O2" start="0" length="0">
      <dxf>
        <alignment horizontal="center" readingOrder="0"/>
      </dxf>
    </rfmt>
    <rcc rId="0" sId="9" dxf="1">
      <nc r="P2" t="inlineStr">
        <is>
          <t>Y</t>
          <phoneticPr fontId="31" type="noConversion"/>
        </is>
      </nc>
      <ndxf>
        <alignment horizontal="center" readingOrder="0"/>
      </ndxf>
    </rcc>
  </rrc>
  <rrc rId="6088"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388</v>
      </nc>
      <ndxf>
        <alignment horizontal="center" wrapText="1" readingOrder="0"/>
      </ndxf>
    </rcc>
    <rcc rId="0" sId="9">
      <nc r="B2" t="inlineStr">
        <is>
          <t>Mallampati</t>
        </is>
      </nc>
    </rcc>
    <rcc rId="0" sId="9">
      <nc r="C2">
        <v>273</v>
      </nc>
    </rcc>
    <rcc rId="0" sId="9">
      <nc r="D2" t="inlineStr">
        <is>
          <t>Mallampati_unspecified</t>
        </is>
      </nc>
    </rcc>
    <rcc rId="0" sId="9" dxf="1">
      <nc r="E2" t="inlineStr">
        <is>
          <t>Mallampati</t>
        </is>
      </nc>
      <ndxf>
        <font>
          <color indexed="8"/>
          <name val="Calibri"/>
          <scheme val="none"/>
        </font>
        <alignment horizontal="left" vertical="bottom" readingOrder="0"/>
      </ndxf>
    </rcc>
    <rcc rId="0" sId="9" dxf="1">
      <nc r="F2" t="inlineStr">
        <is>
          <t>All</t>
        </is>
      </nc>
      <ndxf>
        <font>
          <color indexed="8"/>
          <name val="Calibri"/>
          <scheme val="none"/>
        </font>
        <alignment vertical="bottom" readingOrder="0"/>
      </ndxf>
    </rcc>
    <rcc rId="0" sId="9" dxf="1">
      <nc r="G2" t="inlineStr">
        <is>
          <t>OneOption</t>
        </is>
      </nc>
      <ndxf>
        <font>
          <color indexed="8"/>
          <name val="Calibri"/>
          <scheme val="none"/>
        </font>
        <alignment vertical="bottom" readingOrder="0"/>
      </ndxf>
    </rcc>
    <rcc rId="0" sId="9" dxf="1">
      <nc r="H2" t="inlineStr">
        <is>
          <t>Mallampati</t>
        </is>
      </nc>
      <ndxf>
        <font>
          <color indexed="8"/>
          <name val="Calibri"/>
          <scheme val="none"/>
        </font>
        <alignment vertical="bottom" readingOrder="0"/>
      </ndxf>
    </rcc>
    <rcc rId="0" sId="9">
      <nc r="N2">
        <v>322</v>
      </nc>
    </rcc>
    <rfmt sheetId="9" sqref="O2" start="0" length="0">
      <dxf>
        <alignment horizontal="center" readingOrder="0"/>
      </dxf>
    </rfmt>
    <rcc rId="0" sId="9" dxf="1">
      <nc r="P2" t="inlineStr">
        <is>
          <t>Y</t>
          <phoneticPr fontId="31" type="noConversion"/>
        </is>
      </nc>
      <ndxf>
        <alignment horizontal="center" readingOrder="0"/>
      </ndxf>
    </rcc>
  </rrc>
  <rrc rId="6089"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389</v>
      </nc>
      <ndxf>
        <alignment horizontal="center" wrapText="1" readingOrder="0"/>
      </ndxf>
    </rcc>
    <rcc rId="0" sId="9">
      <nc r="B2" t="inlineStr">
        <is>
          <t>Neck extension</t>
        </is>
      </nc>
    </rcc>
    <rcc rId="0" sId="9">
      <nc r="C2">
        <v>274</v>
      </nc>
    </rcc>
    <rcc rId="0" sId="9" dxf="1">
      <nc r="D2" t="inlineStr">
        <is>
          <t>Wilson_Neck_extension</t>
        </is>
      </nc>
      <ndxf>
        <alignment vertical="bottom" wrapText="1" readingOrder="0"/>
      </ndxf>
    </rcc>
    <rcc rId="0" sId="9" dxf="1">
      <nc r="E2" t="inlineStr">
        <is>
          <t>Neck extension</t>
          <phoneticPr fontId="31" type="noConversion"/>
        </is>
      </nc>
      <ndxf>
        <font>
          <color indexed="8"/>
          <name val="Calibri"/>
          <scheme val="none"/>
        </font>
        <alignment horizontal="left" vertical="bottom" readingOrder="0"/>
      </ndxf>
    </rcc>
    <rcc rId="0" sId="9" dxf="1">
      <nc r="F2" t="inlineStr">
        <is>
          <t>All</t>
        </is>
      </nc>
      <ndxf>
        <font>
          <color indexed="8"/>
          <name val="Calibri"/>
          <scheme val="none"/>
        </font>
        <alignment vertical="bottom" readingOrder="0"/>
      </ndxf>
    </rcc>
    <rcc rId="0" sId="9" dxf="1">
      <nc r="G2" t="inlineStr">
        <is>
          <t>OneOption</t>
        </is>
      </nc>
      <ndxf>
        <font>
          <color indexed="8"/>
          <name val="Calibri"/>
          <scheme val="none"/>
        </font>
        <alignment vertical="bottom" readingOrder="0"/>
      </ndxf>
    </rcc>
    <rcc rId="0" sId="9" dxf="1">
      <nc r="H2" t="inlineStr">
        <is>
          <t>Wilson_Neck_extension</t>
        </is>
      </nc>
      <ndxf>
        <font>
          <sz val="12"/>
          <color indexed="8"/>
          <name val="Calibri"/>
          <scheme val="none"/>
        </font>
        <alignment vertical="bottom" readingOrder="0"/>
      </ndxf>
    </rcc>
    <rcc rId="0" sId="9">
      <nc r="N2">
        <v>325</v>
      </nc>
    </rcc>
    <rfmt sheetId="9" sqref="O2" start="0" length="0">
      <dxf>
        <alignment horizontal="center" readingOrder="0"/>
      </dxf>
    </rfmt>
    <rcc rId="0" sId="9" dxf="1">
      <nc r="P2" t="inlineStr">
        <is>
          <t>Y</t>
          <phoneticPr fontId="31" type="noConversion"/>
        </is>
      </nc>
      <ndxf>
        <alignment horizontal="center" readingOrder="0"/>
      </ndxf>
    </rcc>
  </rrc>
  <rrc rId="6090"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390</v>
      </nc>
      <ndxf>
        <alignment horizontal="center" wrapText="1" readingOrder="0"/>
      </ndxf>
    </rcc>
    <rcc rId="0" sId="9">
      <nc r="B2" t="inlineStr">
        <is>
          <t>Mouth opening / Jaw protrusion (for Wilson Score)</t>
        </is>
      </nc>
    </rcc>
    <rcc rId="0" sId="9">
      <nc r="C2">
        <v>275</v>
      </nc>
    </rcc>
    <rcc rId="0" sId="9" dxf="1">
      <nc r="D2" t="inlineStr">
        <is>
          <t>Wilson_Score_Mouth_opening_Jaw_protrusion</t>
        </is>
      </nc>
      <ndxf>
        <alignment vertical="bottom" wrapText="1" readingOrder="0"/>
      </ndxf>
    </rcc>
    <rcc rId="0" sId="9" dxf="1">
      <nc r="E2" t="inlineStr">
        <is>
          <t>Jaw movement</t>
          <phoneticPr fontId="31" type="noConversion"/>
        </is>
      </nc>
      <ndxf>
        <font>
          <color indexed="8"/>
          <name val="Calibri"/>
          <scheme val="none"/>
        </font>
        <alignment horizontal="left" vertical="bottom" readingOrder="0"/>
      </ndxf>
    </rcc>
    <rcc rId="0" sId="9" dxf="1">
      <nc r="F2" t="inlineStr">
        <is>
          <t>All</t>
        </is>
      </nc>
      <ndxf>
        <font>
          <color indexed="8"/>
          <name val="Calibri"/>
          <scheme val="none"/>
        </font>
        <alignment vertical="bottom" readingOrder="0"/>
      </ndxf>
    </rcc>
    <rcc rId="0" sId="9" dxf="1">
      <nc r="G2" t="inlineStr">
        <is>
          <t>OneOption</t>
        </is>
      </nc>
      <ndxf>
        <font>
          <color indexed="8"/>
          <name val="Calibri"/>
          <scheme val="none"/>
        </font>
        <alignment vertical="bottom" readingOrder="0"/>
      </ndxf>
    </rcc>
    <rcc rId="0" sId="9" dxf="1">
      <nc r="H2" t="inlineStr">
        <is>
          <t>Wilson_Jaw_movement</t>
        </is>
      </nc>
      <ndxf>
        <font>
          <color indexed="8"/>
          <name val="Calibri"/>
          <scheme val="none"/>
        </font>
        <alignment vertical="bottom" readingOrder="0"/>
      </ndxf>
    </rcc>
    <rcc rId="0" sId="9">
      <nc r="N2">
        <v>326</v>
      </nc>
    </rcc>
    <rfmt sheetId="9" sqref="O2" start="0" length="0">
      <dxf>
        <alignment horizontal="center" readingOrder="0"/>
      </dxf>
    </rfmt>
    <rcc rId="0" sId="9" dxf="1">
      <nc r="P2" t="inlineStr">
        <is>
          <t>Y</t>
          <phoneticPr fontId="31" type="noConversion"/>
        </is>
      </nc>
      <ndxf>
        <alignment horizontal="center" readingOrder="0"/>
      </ndxf>
    </rcc>
  </rrc>
  <rrc rId="6091"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391</v>
      </nc>
      <ndxf>
        <alignment horizontal="center" wrapText="1" readingOrder="0"/>
      </ndxf>
    </rcc>
    <rcc rId="0" sId="9">
      <nc r="B2" t="inlineStr">
        <is>
          <t>Mouth opening</t>
        </is>
      </nc>
    </rcc>
    <rcc rId="0" sId="9">
      <nc r="C2">
        <v>276</v>
      </nc>
    </rcc>
    <rcc rId="0" sId="9" dxf="1">
      <nc r="D2" t="inlineStr">
        <is>
          <t>Mouth_Opening</t>
        </is>
      </nc>
      <ndxf>
        <alignment vertical="bottom" wrapText="1" readingOrder="0"/>
      </ndxf>
    </rcc>
    <rcc rId="0" sId="9" dxf="1">
      <nc r="E2" t="inlineStr">
        <is>
          <t>Mouth opening decreased?</t>
        </is>
      </nc>
      <ndxf>
        <font>
          <color indexed="8"/>
          <name val="Calibri"/>
          <scheme val="none"/>
        </font>
        <alignment horizontal="left" vertical="bottom" readingOrder="0"/>
      </ndxf>
    </rcc>
    <rcc rId="0" sId="9" dxf="1">
      <nc r="F2" t="inlineStr">
        <is>
          <t>All</t>
        </is>
      </nc>
      <ndxf>
        <font>
          <color indexed="8"/>
          <name val="Calibri"/>
          <scheme val="none"/>
        </font>
        <alignment vertical="bottom" readingOrder="0"/>
      </ndxf>
    </rcc>
    <rcc rId="0" sId="9" dxf="1">
      <nc r="G2" t="inlineStr">
        <is>
          <t>OneOption</t>
        </is>
      </nc>
      <ndxf>
        <font>
          <color indexed="8"/>
          <name val="Calibri"/>
          <scheme val="none"/>
        </font>
        <alignment vertical="bottom" readingOrder="0"/>
      </ndxf>
    </rcc>
    <rcc rId="0" sId="9" dxf="1">
      <nc r="H2" t="inlineStr">
        <is>
          <t>Y_N_U_Clinician</t>
        </is>
      </nc>
      <ndxf>
        <font>
          <color indexed="8"/>
          <name val="Calibri"/>
          <scheme val="none"/>
        </font>
        <alignment vertical="bottom" readingOrder="0"/>
      </ndxf>
    </rcc>
    <rcc rId="0" sId="9">
      <nc r="J2" t="inlineStr">
        <is>
          <t>Y</t>
        </is>
      </nc>
    </rcc>
    <rcc rId="0" sId="9">
      <nc r="K2" t="inlineStr">
        <is>
          <t>Yes</t>
        </is>
      </nc>
    </rcc>
    <rcc rId="0" sId="9">
      <nc r="N2">
        <v>327</v>
      </nc>
    </rcc>
    <rfmt sheetId="9" sqref="O2" start="0" length="0">
      <dxf>
        <alignment horizontal="center" readingOrder="0"/>
      </dxf>
    </rfmt>
    <rcc rId="0" sId="9" dxf="1">
      <nc r="P2" t="inlineStr">
        <is>
          <t>Y</t>
          <phoneticPr fontId="31" type="noConversion"/>
        </is>
      </nc>
      <ndxf>
        <alignment horizontal="center" readingOrder="0"/>
      </ndxf>
    </rcc>
  </rrc>
  <rrc rId="6092"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392</v>
      </nc>
      <ndxf>
        <alignment horizontal="center" wrapText="1" readingOrder="0"/>
      </ndxf>
    </rcc>
    <rcc rId="0" sId="9">
      <nc r="B2" t="inlineStr">
        <is>
          <t>Short thyromental distance</t>
        </is>
      </nc>
    </rcc>
    <rcc rId="0" sId="9">
      <nc r="C2">
        <v>277</v>
      </nc>
    </rcc>
    <rcc rId="0" sId="9">
      <nc r="D2" t="inlineStr">
        <is>
          <t>Short_thyromental_distance</t>
        </is>
      </nc>
    </rcc>
    <rcc rId="0" sId="9" dxf="1">
      <nc r="E2" t="inlineStr">
        <is>
          <t>Decreased thyromental distance (&lt; 6cm or short)</t>
        </is>
      </nc>
      <ndxf>
        <font>
          <color indexed="8"/>
          <name val="Calibri"/>
          <scheme val="none"/>
        </font>
        <alignment horizontal="left" vertical="bottom" readingOrder="0"/>
      </ndxf>
    </rcc>
    <rcc rId="0" sId="9" dxf="1">
      <nc r="F2" t="inlineStr">
        <is>
          <t>All</t>
        </is>
      </nc>
      <ndxf>
        <font>
          <color indexed="8"/>
          <name val="Calibri"/>
          <scheme val="none"/>
        </font>
        <alignment vertical="bottom" readingOrder="0"/>
      </ndxf>
    </rcc>
    <rcc rId="0" sId="9" dxf="1">
      <nc r="G2" t="inlineStr">
        <is>
          <t>OneOption</t>
        </is>
      </nc>
      <ndxf>
        <font>
          <color indexed="8"/>
          <name val="Calibri"/>
          <scheme val="none"/>
        </font>
        <alignment vertical="bottom" readingOrder="0"/>
      </ndxf>
    </rcc>
    <rcc rId="0" sId="9" dxf="1">
      <nc r="H2" t="inlineStr">
        <is>
          <t>Y_N_U_Clinician</t>
        </is>
      </nc>
      <ndxf>
        <font>
          <color indexed="8"/>
          <name val="Calibri"/>
          <scheme val="none"/>
        </font>
        <alignment vertical="bottom" readingOrder="0"/>
      </ndxf>
    </rcc>
    <rcc rId="0" sId="9">
      <nc r="N2">
        <v>328</v>
      </nc>
    </rcc>
    <rfmt sheetId="9" sqref="O2" start="0" length="0">
      <dxf>
        <alignment horizontal="center" readingOrder="0"/>
      </dxf>
    </rfmt>
    <rcc rId="0" sId="9" dxf="1">
      <nc r="P2" t="inlineStr">
        <is>
          <t>Y</t>
          <phoneticPr fontId="31" type="noConversion"/>
        </is>
      </nc>
      <ndxf>
        <alignment horizontal="center" readingOrder="0"/>
      </ndxf>
    </rcc>
  </rrc>
  <rrc rId="6093"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393</v>
      </nc>
      <ndxf>
        <alignment horizontal="center" wrapText="1" readingOrder="0"/>
      </ndxf>
    </rcc>
    <rcc rId="0" sId="9">
      <nc r="B2" t="inlineStr">
        <is>
          <t>Dentition</t>
        </is>
      </nc>
    </rcc>
    <rcc rId="0" sId="9">
      <nc r="C2">
        <v>278</v>
      </nc>
    </rcc>
    <rcc rId="0" sId="9" dxf="1">
      <nc r="D2" t="inlineStr">
        <is>
          <t>Dentition</t>
        </is>
      </nc>
      <ndxf>
        <alignment vertical="bottom" wrapText="1" readingOrder="0"/>
      </ndxf>
    </rcc>
    <rcc rId="0" sId="9" dxf="1">
      <nc r="E2" t="inlineStr">
        <is>
          <t>Dental examination</t>
        </is>
      </nc>
      <ndxf>
        <font>
          <color indexed="8"/>
          <name val="Calibri"/>
          <scheme val="none"/>
        </font>
        <alignment horizontal="left" vertical="bottom" readingOrder="0"/>
      </ndxf>
    </rcc>
    <rcc rId="0" sId="9" dxf="1">
      <nc r="F2" t="inlineStr">
        <is>
          <t>All</t>
        </is>
      </nc>
      <ndxf>
        <font>
          <color indexed="8"/>
          <name val="Calibri"/>
          <scheme val="none"/>
        </font>
        <alignment vertical="bottom" readingOrder="0"/>
      </ndxf>
    </rcc>
    <rcc rId="0" sId="9" dxf="1">
      <nc r="G2" t="inlineStr">
        <is>
          <t>ManyOptions</t>
        </is>
      </nc>
      <ndxf>
        <font>
          <color indexed="8"/>
          <name val="Calibri"/>
          <scheme val="none"/>
        </font>
        <alignment vertical="bottom" readingOrder="0"/>
      </ndxf>
    </rcc>
    <rcc rId="0" sId="9" dxf="1">
      <nc r="H2" t="inlineStr">
        <is>
          <t>Dental_status</t>
        </is>
      </nc>
      <ndxf>
        <font>
          <color indexed="8"/>
          <name val="Calibri"/>
          <scheme val="none"/>
        </font>
        <alignment vertical="bottom" readingOrder="0"/>
      </ndxf>
    </rcc>
    <rcc rId="0" sId="9">
      <nc r="J2" t="inlineStr">
        <is>
          <t>Y</t>
        </is>
      </nc>
    </rcc>
    <rcc rId="0" sId="9">
      <nc r="N2">
        <v>331</v>
      </nc>
    </rcc>
    <rfmt sheetId="9" sqref="O2" start="0" length="0">
      <dxf>
        <font>
          <color indexed="8"/>
          <name val="Calibri"/>
          <scheme val="none"/>
        </font>
        <alignment horizontal="center" vertical="bottom" readingOrder="0"/>
      </dxf>
    </rfmt>
    <rcc rId="0" sId="9" dxf="1">
      <nc r="P2" t="inlineStr">
        <is>
          <t>Y</t>
          <phoneticPr fontId="31" type="noConversion"/>
        </is>
      </nc>
      <ndxf>
        <alignment horizontal="center" readingOrder="0"/>
      </ndxf>
    </rcc>
  </rrc>
  <rrc rId="6094"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394</v>
      </nc>
      <ndxf>
        <alignment horizontal="center" wrapText="1" readingOrder="0"/>
      </ndxf>
    </rcc>
    <rcc rId="0" sId="9">
      <nc r="B2" t="inlineStr">
        <is>
          <t>Receding mandible</t>
        </is>
      </nc>
    </rcc>
    <rcc rId="0" sId="9">
      <nc r="C2">
        <v>279</v>
      </nc>
    </rcc>
    <rcc rId="0" sId="9" dxf="1">
      <nc r="D2" t="inlineStr">
        <is>
          <t>Receding_mandible</t>
        </is>
      </nc>
      <ndxf>
        <alignment vertical="bottom" wrapText="1" readingOrder="0"/>
      </ndxf>
    </rcc>
    <rcc rId="0" sId="9" dxf="1">
      <nc r="E2" t="inlineStr">
        <is>
          <t>Receding mandible</t>
          <phoneticPr fontId="31" type="noConversion"/>
        </is>
      </nc>
      <ndxf>
        <font>
          <color indexed="8"/>
          <name val="Calibri"/>
          <scheme val="none"/>
        </font>
        <alignment horizontal="left" vertical="bottom" readingOrder="0"/>
      </ndxf>
    </rcc>
    <rcc rId="0" sId="9" dxf="1">
      <nc r="F2" t="inlineStr">
        <is>
          <t>All</t>
        </is>
      </nc>
      <ndxf>
        <font>
          <color indexed="8"/>
          <name val="Calibri"/>
          <scheme val="none"/>
        </font>
        <alignment vertical="bottom" readingOrder="0"/>
      </ndxf>
    </rcc>
    <rcc rId="0" sId="9" dxf="1">
      <nc r="G2" t="inlineStr">
        <is>
          <t>OneOption</t>
        </is>
      </nc>
      <ndxf>
        <font>
          <color indexed="8"/>
          <name val="Calibri"/>
          <scheme val="none"/>
        </font>
        <alignment vertical="bottom" readingOrder="0"/>
      </ndxf>
    </rcc>
    <rcc rId="0" sId="9" dxf="1">
      <nc r="H2" t="inlineStr">
        <is>
          <t>Wilson_receding_mandible</t>
        </is>
      </nc>
      <ndxf>
        <font>
          <sz val="12"/>
          <color indexed="8"/>
          <name val="Calibri"/>
          <scheme val="none"/>
        </font>
        <alignment vertical="bottom" readingOrder="0"/>
      </ndxf>
    </rcc>
    <rcc rId="0" sId="9">
      <nc r="N2">
        <v>332</v>
      </nc>
    </rcc>
    <rfmt sheetId="9" sqref="O2" start="0" length="0">
      <dxf>
        <alignment horizontal="center" readingOrder="0"/>
      </dxf>
    </rfmt>
    <rcc rId="0" sId="9" dxf="1">
      <nc r="P2" t="inlineStr">
        <is>
          <t>Y</t>
          <phoneticPr fontId="31" type="noConversion"/>
        </is>
      </nc>
      <ndxf>
        <alignment horizontal="center" readingOrder="0"/>
      </ndxf>
    </rcc>
  </rrc>
  <rrc rId="6095"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395</v>
      </nc>
      <ndxf>
        <alignment horizontal="center" wrapText="1" readingOrder="0"/>
      </ndxf>
    </rcc>
    <rcc rId="0" sId="9">
      <nc r="B2" t="inlineStr">
        <is>
          <t>Upper airway obstuction</t>
        </is>
      </nc>
    </rcc>
    <rcc rId="0" sId="9">
      <nc r="C2">
        <v>280</v>
      </nc>
    </rcc>
    <rcc rId="0" sId="9" dxf="1">
      <nc r="D2" t="inlineStr">
        <is>
          <t>Upper_airway_obstruction</t>
        </is>
      </nc>
      <ndxf>
        <alignment vertical="bottom" wrapText="1" readingOrder="0"/>
      </ndxf>
    </rcc>
    <rcc rId="0" sId="9" dxf="1">
      <nc r="E2" t="inlineStr">
        <is>
          <t>Upper airway obstruction</t>
        </is>
      </nc>
      <ndxf>
        <font>
          <color indexed="8"/>
          <name val="Calibri"/>
          <scheme val="none"/>
        </font>
        <alignment horizontal="left" vertical="bottom" readingOrder="0"/>
      </ndxf>
    </rcc>
    <rcc rId="0" sId="9" dxf="1">
      <nc r="F2" t="inlineStr">
        <is>
          <t>All</t>
        </is>
      </nc>
      <ndxf>
        <font>
          <color indexed="8"/>
          <name val="Calibri"/>
          <scheme val="none"/>
        </font>
        <alignment vertical="bottom" readingOrder="0"/>
      </ndxf>
    </rcc>
    <rcc rId="0" sId="9" dxf="1">
      <nc r="G2" t="inlineStr">
        <is>
          <t>OneOption</t>
        </is>
      </nc>
      <ndxf>
        <font>
          <color indexed="8"/>
          <name val="Calibri"/>
          <scheme val="none"/>
        </font>
        <alignment vertical="bottom" readingOrder="0"/>
      </ndxf>
    </rcc>
    <rcc rId="0" sId="9" dxf="1">
      <nc r="H2" t="inlineStr">
        <is>
          <t>Y_N_U_Clinician</t>
        </is>
      </nc>
      <ndxf>
        <font>
          <color indexed="8"/>
          <name val="Calibri"/>
          <scheme val="none"/>
        </font>
        <alignment vertical="bottom" readingOrder="0"/>
      </ndxf>
    </rcc>
    <rcc rId="0" sId="9">
      <nc r="J2" t="inlineStr">
        <is>
          <t>Y</t>
        </is>
      </nc>
    </rcc>
    <rcc rId="0" sId="9">
      <nc r="K2" t="inlineStr">
        <is>
          <t>Yes</t>
        </is>
      </nc>
    </rcc>
    <rcc rId="0" sId="9">
      <nc r="N2">
        <v>335</v>
      </nc>
    </rcc>
    <rfmt sheetId="9" sqref="O2" start="0" length="0">
      <dxf>
        <alignment horizontal="center" readingOrder="0"/>
      </dxf>
    </rfmt>
    <rcc rId="0" sId="9" dxf="1">
      <nc r="P2" t="inlineStr">
        <is>
          <t>Y</t>
          <phoneticPr fontId="31" type="noConversion"/>
        </is>
      </nc>
      <ndxf>
        <alignment horizontal="center" readingOrder="0"/>
      </ndxf>
    </rcc>
  </rrc>
  <rrc rId="6096"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396</v>
      </nc>
      <ndxf>
        <alignment horizontal="center" wrapText="1" readingOrder="0"/>
      </ndxf>
    </rcc>
    <rcc rId="0" sId="9">
      <nc r="B2" t="inlineStr">
        <is>
          <t>Upper airway infection</t>
        </is>
      </nc>
    </rcc>
    <rcc rId="0" sId="9">
      <nc r="C2">
        <v>281</v>
      </nc>
    </rcc>
    <rcc rId="0" sId="9" dxf="1">
      <nc r="D2" t="inlineStr">
        <is>
          <t>Upper_airway_infection</t>
          <phoneticPr fontId="31" type="noConversion"/>
        </is>
      </nc>
      <ndxf>
        <alignment vertical="bottom" wrapText="1" readingOrder="0"/>
      </ndxf>
    </rcc>
    <rcc rId="0" sId="9" dxf="1">
      <nc r="E2" t="inlineStr">
        <is>
          <t>Upper Airway Infection</t>
        </is>
      </nc>
      <ndxf>
        <font>
          <color indexed="8"/>
          <name val="Calibri"/>
          <scheme val="none"/>
        </font>
        <alignment horizontal="left" vertical="bottom" readingOrder="0"/>
      </ndxf>
    </rcc>
    <rcc rId="0" sId="9" dxf="1">
      <nc r="F2" t="inlineStr">
        <is>
          <t>All</t>
        </is>
      </nc>
      <ndxf>
        <font>
          <color indexed="8"/>
          <name val="Calibri"/>
          <scheme val="none"/>
        </font>
        <alignment vertical="bottom" readingOrder="0"/>
      </ndxf>
    </rcc>
    <rcc rId="0" sId="9" dxf="1">
      <nc r="G2" t="inlineStr">
        <is>
          <t>OneOption</t>
        </is>
      </nc>
      <ndxf>
        <font>
          <color indexed="8"/>
          <name val="Calibri"/>
          <scheme val="none"/>
        </font>
        <alignment vertical="bottom" readingOrder="0"/>
      </ndxf>
    </rcc>
    <rcc rId="0" sId="9" dxf="1">
      <nc r="H2" t="inlineStr">
        <is>
          <t>Y_N_U_Clinician</t>
        </is>
      </nc>
      <ndxf>
        <font>
          <color indexed="8"/>
          <name val="Calibri"/>
          <scheme val="none"/>
        </font>
        <alignment vertical="bottom" readingOrder="0"/>
      </ndxf>
    </rcc>
    <rcc rId="0" sId="9">
      <nc r="J2" t="inlineStr">
        <is>
          <t>Y</t>
        </is>
      </nc>
    </rcc>
    <rcc rId="0" sId="9">
      <nc r="K2" t="inlineStr">
        <is>
          <t>Yes</t>
          <phoneticPr fontId="31" type="noConversion"/>
        </is>
      </nc>
    </rcc>
    <rcc rId="0" sId="9">
      <nc r="N2">
        <v>336</v>
      </nc>
    </rcc>
    <rfmt sheetId="9" sqref="O2" start="0" length="0">
      <dxf>
        <alignment horizontal="center" readingOrder="0"/>
      </dxf>
    </rfmt>
    <rcc rId="0" sId="9" dxf="1">
      <nc r="P2" t="inlineStr">
        <is>
          <t>Y</t>
          <phoneticPr fontId="31" type="noConversion"/>
        </is>
      </nc>
      <ndxf>
        <alignment horizontal="center" readingOrder="0"/>
      </ndxf>
    </rcc>
  </rrc>
  <rrc rId="6097"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397</v>
      </nc>
      <ndxf>
        <alignment horizontal="center" wrapText="1" readingOrder="0"/>
      </ndxf>
    </rcc>
    <rcc rId="0" sId="9">
      <nc r="B2" t="inlineStr">
        <is>
          <t>High arched palate</t>
        </is>
      </nc>
    </rcc>
    <rcc rId="0" sId="9">
      <nc r="C2">
        <v>282</v>
      </nc>
    </rcc>
    <rcc rId="0" sId="9" dxf="1">
      <nc r="D2" t="inlineStr">
        <is>
          <t>High_arched_palate</t>
        </is>
      </nc>
      <ndxf>
        <alignment vertical="bottom" wrapText="1" readingOrder="0"/>
      </ndxf>
    </rcc>
    <rcc rId="0" sId="9" dxf="1">
      <nc r="E2" t="inlineStr">
        <is>
          <t>High arched palate</t>
        </is>
      </nc>
      <ndxf>
        <font>
          <color indexed="8"/>
          <name val="Calibri"/>
          <scheme val="none"/>
        </font>
        <alignment horizontal="left" vertical="bottom" readingOrder="0"/>
      </ndxf>
    </rcc>
    <rcc rId="0" sId="9" dxf="1">
      <nc r="F2" t="inlineStr">
        <is>
          <t>All</t>
        </is>
      </nc>
      <ndxf>
        <font>
          <color indexed="8"/>
          <name val="Calibri"/>
          <scheme val="none"/>
        </font>
        <alignment vertical="bottom" readingOrder="0"/>
      </ndxf>
    </rcc>
    <rcc rId="0" sId="9" dxf="1">
      <nc r="G2" t="inlineStr">
        <is>
          <t>OneOption</t>
        </is>
      </nc>
      <ndxf>
        <font>
          <color indexed="8"/>
          <name val="Calibri"/>
          <scheme val="none"/>
        </font>
        <alignment vertical="bottom" readingOrder="0"/>
      </ndxf>
    </rcc>
    <rcc rId="0" sId="9" dxf="1">
      <nc r="H2" t="inlineStr">
        <is>
          <t>Y_N_U_Clinician</t>
        </is>
      </nc>
      <ndxf>
        <font>
          <color indexed="8"/>
          <name val="Calibri"/>
          <scheme val="none"/>
        </font>
        <alignment vertical="bottom" readingOrder="0"/>
      </ndxf>
    </rcc>
    <rcc rId="0" sId="9">
      <nc r="N2">
        <v>340</v>
      </nc>
    </rcc>
    <rfmt sheetId="9" sqref="O2" start="0" length="0">
      <dxf>
        <alignment horizontal="center" readingOrder="0"/>
      </dxf>
    </rfmt>
    <rcc rId="0" sId="9" dxf="1">
      <nc r="P2" t="inlineStr">
        <is>
          <t>Y</t>
          <phoneticPr fontId="31" type="noConversion"/>
        </is>
      </nc>
      <ndxf>
        <alignment horizontal="center" readingOrder="0"/>
      </ndxf>
    </rcc>
  </rrc>
  <rrc rId="6098"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398</v>
      </nc>
      <ndxf>
        <alignment horizontal="center" wrapText="1" readingOrder="0"/>
      </ndxf>
    </rcc>
    <rcc rId="0" sId="9">
      <nc r="B2" t="inlineStr">
        <is>
          <t>Protruding incisors</t>
        </is>
      </nc>
    </rcc>
    <rcc rId="0" sId="9">
      <nc r="C2">
        <v>283</v>
      </nc>
    </rcc>
    <rcc rId="0" sId="9" dxf="1">
      <nc r="D2" t="inlineStr">
        <is>
          <t>Protruding_incisors</t>
        </is>
      </nc>
      <ndxf>
        <alignment vertical="bottom" wrapText="1" readingOrder="0"/>
      </ndxf>
    </rcc>
    <rcc rId="0" sId="9" dxf="1">
      <nc r="E2" t="inlineStr">
        <is>
          <t>Protruding maxillary incisors</t>
          <phoneticPr fontId="31" type="noConversion"/>
        </is>
      </nc>
      <ndxf>
        <font>
          <color indexed="8"/>
          <name val="Calibri"/>
          <scheme val="none"/>
        </font>
        <alignment horizontal="left" vertical="bottom" readingOrder="0"/>
      </ndxf>
    </rcc>
    <rcc rId="0" sId="9" dxf="1">
      <nc r="F2" t="inlineStr">
        <is>
          <t>All</t>
        </is>
      </nc>
      <ndxf>
        <font>
          <color indexed="8"/>
          <name val="Calibri"/>
          <scheme val="none"/>
        </font>
        <alignment vertical="bottom" readingOrder="0"/>
      </ndxf>
    </rcc>
    <rcc rId="0" sId="9" dxf="1">
      <nc r="G2" t="inlineStr">
        <is>
          <t>OneOption</t>
        </is>
      </nc>
      <ndxf>
        <font>
          <color indexed="8"/>
          <name val="Calibri"/>
          <scheme val="none"/>
        </font>
        <alignment vertical="bottom" readingOrder="0"/>
      </ndxf>
    </rcc>
    <rcc rId="0" sId="9" dxf="1">
      <nc r="H2" t="inlineStr">
        <is>
          <t>Wilson_protruding_incisors</t>
        </is>
      </nc>
      <ndxf>
        <font>
          <sz val="12"/>
          <color indexed="8"/>
          <name val="Calibri"/>
          <scheme val="none"/>
        </font>
        <alignment vertical="bottom" readingOrder="0"/>
      </ndxf>
    </rcc>
    <rcc rId="0" sId="9">
      <nc r="N2">
        <v>341</v>
      </nc>
    </rcc>
    <rfmt sheetId="9" sqref="O2" start="0" length="0">
      <dxf>
        <alignment horizontal="center" readingOrder="0"/>
      </dxf>
    </rfmt>
    <rcc rId="0" sId="9" dxf="1">
      <nc r="P2" t="inlineStr">
        <is>
          <t>Y</t>
          <phoneticPr fontId="31" type="noConversion"/>
        </is>
      </nc>
      <ndxf>
        <alignment horizontal="center" readingOrder="0"/>
      </ndxf>
    </rcc>
  </rrc>
  <rrc rId="6099"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399</v>
      </nc>
      <ndxf>
        <alignment horizontal="center" wrapText="1" readingOrder="0"/>
      </ndxf>
    </rcc>
    <rcc rId="0" sId="9">
      <nc r="B2" t="inlineStr">
        <is>
          <t>Craniofacial abnormality</t>
        </is>
      </nc>
    </rcc>
    <rcc rId="0" sId="9">
      <nc r="C2">
        <v>284</v>
      </nc>
    </rcc>
    <rcc rId="0" sId="9" dxf="1">
      <nc r="D2" t="inlineStr">
        <is>
          <t>Craniofacial_abnormality</t>
        </is>
      </nc>
      <ndxf>
        <alignment vertical="bottom" wrapText="1" readingOrder="0"/>
      </ndxf>
    </rcc>
    <rcc rId="0" sId="9" dxf="1">
      <nc r="E2" t="inlineStr">
        <is>
          <t>Craniofacial abnormalities</t>
        </is>
      </nc>
      <ndxf>
        <font>
          <color indexed="8"/>
          <name val="Calibri"/>
          <scheme val="none"/>
        </font>
        <alignment horizontal="left" vertical="bottom" readingOrder="0"/>
      </ndxf>
    </rcc>
    <rcc rId="0" sId="9" dxf="1">
      <nc r="F2" t="inlineStr">
        <is>
          <t>All</t>
        </is>
      </nc>
      <ndxf>
        <font>
          <color indexed="8"/>
          <name val="Calibri"/>
          <scheme val="none"/>
        </font>
        <alignment vertical="bottom" readingOrder="0"/>
      </ndxf>
    </rcc>
    <rcc rId="0" sId="9" dxf="1">
      <nc r="G2" t="inlineStr">
        <is>
          <t>OneOption</t>
        </is>
      </nc>
      <ndxf>
        <font>
          <color indexed="8"/>
          <name val="Calibri"/>
          <scheme val="none"/>
        </font>
        <alignment vertical="bottom" readingOrder="0"/>
      </ndxf>
    </rcc>
    <rcc rId="0" sId="9" dxf="1">
      <nc r="H2" t="inlineStr">
        <is>
          <t>Y_N_U_Clinician</t>
        </is>
      </nc>
      <ndxf>
        <font>
          <color indexed="8"/>
          <name val="Calibri"/>
          <scheme val="none"/>
        </font>
        <alignment vertical="bottom" readingOrder="0"/>
      </ndxf>
    </rcc>
    <rcc rId="0" sId="9">
      <nc r="J2" t="inlineStr">
        <is>
          <t>Y</t>
        </is>
      </nc>
    </rcc>
    <rcc rId="0" sId="9">
      <nc r="K2" t="inlineStr">
        <is>
          <t>Yes</t>
        </is>
      </nc>
    </rcc>
    <rcc rId="0" sId="9">
      <nc r="N2">
        <v>342</v>
      </nc>
    </rcc>
    <rfmt sheetId="9" sqref="O2" start="0" length="0">
      <dxf>
        <font>
          <color indexed="8"/>
          <name val="Calibri"/>
          <scheme val="none"/>
        </font>
        <alignment horizontal="center" vertical="bottom" readingOrder="0"/>
      </dxf>
    </rfmt>
    <rcc rId="0" sId="9" dxf="1">
      <nc r="P2" t="inlineStr">
        <is>
          <t>Y</t>
          <phoneticPr fontId="31" type="noConversion"/>
        </is>
      </nc>
      <ndxf>
        <alignment horizontal="center" readingOrder="0"/>
      </ndxf>
    </rcc>
  </rrc>
  <rrc rId="6100"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400</v>
      </nc>
      <ndxf>
        <alignment horizontal="center" wrapText="1" readingOrder="0"/>
      </ndxf>
    </rcc>
    <rcc rId="0" sId="9">
      <nc r="B2" t="inlineStr">
        <is>
          <t>Other airway comments</t>
        </is>
      </nc>
    </rcc>
    <rcc rId="0" sId="9">
      <nc r="C2">
        <v>285</v>
      </nc>
    </rcc>
    <rcc rId="0" sId="9" dxf="1">
      <nc r="D2" t="inlineStr">
        <is>
          <t>Airway_comment_other</t>
        </is>
      </nc>
      <ndxf>
        <alignment vertical="bottom" wrapText="1" readingOrder="0"/>
      </ndxf>
    </rcc>
    <rcc rId="0" sId="9" dxf="1">
      <nc r="E2" t="inlineStr">
        <is>
          <t>Other airway comments</t>
        </is>
      </nc>
      <ndxf>
        <font>
          <color indexed="8"/>
          <name val="Calibri"/>
          <scheme val="none"/>
        </font>
        <alignment horizontal="left" vertical="bottom" readingOrder="0"/>
      </ndxf>
    </rcc>
    <rcc rId="0" sId="9" dxf="1">
      <nc r="F2" t="inlineStr">
        <is>
          <t>All</t>
        </is>
      </nc>
      <ndxf>
        <font>
          <color indexed="8"/>
          <name val="Calibri"/>
          <scheme val="none"/>
        </font>
        <alignment vertical="bottom" readingOrder="0"/>
      </ndxf>
    </rcc>
    <rcc rId="0" sId="9" dxf="1">
      <nc r="G2" t="inlineStr">
        <is>
          <t>Text_box</t>
        </is>
      </nc>
      <ndxf>
        <font>
          <color indexed="8"/>
          <name val="Calibri"/>
          <scheme val="none"/>
        </font>
        <alignment vertical="bottom" readingOrder="0"/>
      </ndxf>
    </rcc>
    <rcc rId="0" sId="9" dxf="1">
      <nc r="I2">
        <v>65535</v>
      </nc>
      <ndxf>
        <font>
          <color indexed="8"/>
          <name val="Calibri"/>
          <scheme val="none"/>
        </font>
        <alignment vertical="bottom" readingOrder="0"/>
      </ndxf>
    </rcc>
    <rcc rId="0" sId="9">
      <nc r="N2">
        <v>343</v>
      </nc>
    </rcc>
    <rfmt sheetId="9" sqref="O2" start="0" length="0">
      <dxf>
        <alignment horizontal="center" readingOrder="0"/>
      </dxf>
    </rfmt>
    <rcc rId="0" sId="9" dxf="1">
      <nc r="P2" t="inlineStr">
        <is>
          <t>Y</t>
          <phoneticPr fontId="31" type="noConversion"/>
        </is>
      </nc>
      <ndxf>
        <alignment horizontal="center" readingOrder="0"/>
      </ndxf>
    </rcc>
  </rrc>
  <rrc rId="6101"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401</v>
      </nc>
      <ndxf>
        <alignment horizontal="center" wrapText="1" readingOrder="0"/>
      </ndxf>
    </rcc>
    <rcc rId="0" sId="9">
      <nc r="C2">
        <v>462</v>
      </nc>
    </rcc>
    <rfmt sheetId="9" sqref="D2" start="0" length="0">
      <dxf>
        <alignment vertical="bottom" wrapText="1" readingOrder="0"/>
      </dxf>
    </rfmt>
    <rcc rId="0" sId="9" dxf="1">
      <nc r="E2" t="inlineStr">
        <is>
          <t>Airway examination</t>
          <phoneticPr fontId="31" type="noConversion"/>
        </is>
      </nc>
      <ndxf>
        <font>
          <color indexed="8"/>
          <name val="Calibri"/>
          <scheme val="none"/>
        </font>
        <alignment horizontal="left" vertical="bottom" readingOrder="0"/>
      </ndxf>
    </rcc>
    <rfmt sheetId="9" s="1" sqref="F2" start="0" length="0">
      <dxf>
        <font>
          <sz val="10"/>
          <color indexed="8"/>
          <name val="Calibri"/>
          <scheme val="none"/>
        </font>
        <alignment vertical="bottom" readingOrder="0"/>
      </dxf>
    </rfmt>
    <rcc rId="0" sId="9" s="1" dxf="1">
      <nc r="G2" t="inlineStr">
        <is>
          <t>End_section</t>
        </is>
      </nc>
      <ndxf>
        <font>
          <sz val="10"/>
          <color indexed="8"/>
          <name val="Calibri"/>
          <scheme val="none"/>
        </font>
        <alignment vertical="bottom" readingOrder="0"/>
      </ndxf>
    </rcc>
    <rfmt sheetId="9" sqref="I2" start="0" length="0">
      <dxf>
        <font>
          <color indexed="8"/>
          <name val="Calibri"/>
          <scheme val="none"/>
        </font>
        <alignment vertical="bottom" readingOrder="0"/>
      </dxf>
    </rfmt>
    <rfmt sheetId="9" sqref="O2" start="0" length="0">
      <dxf>
        <alignment horizontal="center" readingOrder="0"/>
      </dxf>
    </rfmt>
    <rcc rId="0" sId="9" dxf="1">
      <nc r="P2" t="inlineStr">
        <is>
          <t>Y</t>
          <phoneticPr fontId="31" type="noConversion"/>
        </is>
      </nc>
      <ndxf>
        <alignment horizontal="center" readingOrder="0"/>
      </ndxf>
    </rcc>
  </rrc>
  <rrc rId="6102"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402</v>
      </nc>
      <ndxf>
        <alignment horizontal="center" wrapText="1" readingOrder="0"/>
      </ndxf>
    </rcc>
    <rcc rId="0" sId="9">
      <nc r="C2">
        <v>463</v>
      </nc>
    </rcc>
    <rfmt sheetId="9" sqref="D2" start="0" length="0">
      <dxf>
        <alignment vertical="bottom" wrapText="1" readingOrder="0"/>
      </dxf>
    </rfmt>
    <rcc rId="0" sId="9" dxf="1">
      <nc r="E2" t="inlineStr">
        <is>
          <t>Investigations</t>
          <phoneticPr fontId="31" type="noConversion"/>
        </is>
      </nc>
      <ndxf>
        <font>
          <color indexed="8"/>
          <name val="Calibri"/>
          <scheme val="none"/>
        </font>
        <alignment horizontal="left" vertical="bottom" readingOrder="0"/>
      </ndxf>
    </rcc>
    <rfmt sheetId="9" s="1" sqref="F2" start="0" length="0">
      <dxf>
        <font>
          <sz val="10"/>
          <color indexed="8"/>
          <name val="Calibri"/>
          <scheme val="none"/>
        </font>
        <alignment vertical="bottom" readingOrder="0"/>
      </dxf>
    </rfmt>
    <rcc rId="0" sId="9" s="1" dxf="1">
      <nc r="G2" t="inlineStr">
        <is>
          <t>Start_section</t>
        </is>
      </nc>
      <ndxf>
        <font>
          <sz val="10"/>
          <color indexed="8"/>
          <name val="Calibri"/>
          <scheme val="none"/>
        </font>
        <alignment vertical="bottom" readingOrder="0"/>
      </ndxf>
    </rcc>
    <rfmt sheetId="9" sqref="I2" start="0" length="0">
      <dxf>
        <font>
          <color indexed="8"/>
          <name val="Calibri"/>
          <scheme val="none"/>
        </font>
        <alignment vertical="bottom" readingOrder="0"/>
      </dxf>
    </rfmt>
    <rfmt sheetId="9" sqref="O2" start="0" length="0">
      <dxf>
        <alignment horizontal="center" readingOrder="0"/>
      </dxf>
    </rfmt>
    <rcc rId="0" sId="9" dxf="1">
      <nc r="P2" t="inlineStr">
        <is>
          <t>Y</t>
          <phoneticPr fontId="31" type="noConversion"/>
        </is>
      </nc>
      <ndxf>
        <alignment horizontal="center" readingOrder="0"/>
      </ndxf>
    </rcc>
  </rrc>
  <rrc rId="6103"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403</v>
      </nc>
      <ndxf>
        <alignment horizontal="center" wrapText="1" readingOrder="0"/>
      </ndxf>
    </rcc>
    <rcc rId="0" sId="9">
      <nc r="B2" t="inlineStr">
        <is>
          <t>Other investigations required</t>
        </is>
      </nc>
    </rcc>
    <rcc rId="0" sId="9">
      <nc r="C2">
        <v>286</v>
      </nc>
    </rcc>
    <rcc rId="0" sId="9">
      <nc r="D2" t="inlineStr">
        <is>
          <t>Investigations_Ordered_Required</t>
        </is>
      </nc>
    </rcc>
    <rcc rId="0" sId="9" dxf="1">
      <nc r="E2" t="inlineStr">
        <is>
          <t>Other investigations required?</t>
        </is>
      </nc>
      <ndxf>
        <font>
          <color indexed="8"/>
          <name val="Calibri"/>
          <scheme val="none"/>
        </font>
        <alignment horizontal="left" vertical="bottom" readingOrder="0"/>
      </ndxf>
    </rcc>
    <rcc rId="0" sId="9" dxf="1">
      <nc r="F2" t="inlineStr">
        <is>
          <t>All</t>
        </is>
      </nc>
      <ndxf>
        <font>
          <color indexed="8"/>
          <name val="Calibri"/>
          <scheme val="none"/>
        </font>
        <alignment vertical="bottom" readingOrder="0"/>
      </ndxf>
    </rcc>
    <rcc rId="0" sId="9" dxf="1">
      <nc r="G2" t="inlineStr">
        <is>
          <t>OneOption</t>
        </is>
      </nc>
      <ndxf>
        <font>
          <color indexed="8"/>
          <name val="Calibri"/>
          <scheme val="none"/>
        </font>
        <alignment vertical="bottom" readingOrder="0"/>
      </ndxf>
    </rcc>
    <rcc rId="0" sId="9" dxf="1">
      <nc r="H2" t="inlineStr">
        <is>
          <t>Y_N_U_Clinician</t>
        </is>
      </nc>
      <ndxf>
        <font>
          <color indexed="8"/>
          <name val="Calibri"/>
          <scheme val="none"/>
        </font>
        <alignment vertical="bottom" readingOrder="0"/>
      </ndxf>
    </rcc>
    <rcc rId="0" sId="9" dxf="1">
      <nc r="J2" t="inlineStr">
        <is>
          <t>Y</t>
        </is>
      </nc>
      <ndxf>
        <font>
          <color indexed="8"/>
          <name val="Calibri"/>
          <scheme val="none"/>
        </font>
        <alignment vertical="bottom" readingOrder="0"/>
      </ndxf>
    </rcc>
    <rcc rId="0" sId="9" dxf="1">
      <nc r="K2" t="inlineStr">
        <is>
          <t>Yes</t>
        </is>
      </nc>
      <ndxf>
        <font>
          <color indexed="8"/>
          <name val="Calibri"/>
          <scheme val="none"/>
        </font>
        <alignment vertical="bottom" readingOrder="0"/>
      </ndxf>
    </rcc>
    <rfmt sheetId="9" sqref="L2" start="0" length="0">
      <dxf>
        <font>
          <color indexed="8"/>
          <name val="Calibri"/>
          <scheme val="none"/>
        </font>
        <alignment vertical="bottom" readingOrder="0"/>
      </dxf>
    </rfmt>
    <rfmt sheetId="9" sqref="M2" start="0" length="0">
      <dxf>
        <font>
          <color indexed="8"/>
          <name val="Calibri"/>
          <scheme val="none"/>
        </font>
        <alignment vertical="bottom" readingOrder="0"/>
      </dxf>
    </rfmt>
    <rcc rId="0" sId="9">
      <nc r="N2">
        <v>345</v>
      </nc>
    </rcc>
    <rfmt sheetId="9" sqref="O2" start="0" length="0">
      <dxf>
        <alignment horizontal="center" readingOrder="0"/>
      </dxf>
    </rfmt>
    <rcc rId="0" sId="9" dxf="1">
      <nc r="P2" t="inlineStr">
        <is>
          <t>Y</t>
          <phoneticPr fontId="31" type="noConversion"/>
        </is>
      </nc>
      <ndxf>
        <alignment horizontal="center" readingOrder="0"/>
      </ndxf>
    </rcc>
  </rrc>
  <rrc rId="6104"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404</v>
      </nc>
      <ndxf>
        <alignment horizontal="center" wrapText="1" readingOrder="0"/>
      </ndxf>
    </rcc>
    <rcc rId="0" sId="9">
      <nc r="B2" t="inlineStr">
        <is>
          <t>Blood results available</t>
        </is>
      </nc>
    </rcc>
    <rcc rId="0" sId="9">
      <nc r="C2">
        <v>287</v>
      </nc>
    </rcc>
    <rcc rId="0" sId="9">
      <nc r="D2" t="inlineStr">
        <is>
          <t>Investigations_Lab_Results</t>
        </is>
      </nc>
    </rcc>
    <rcc rId="0" sId="9" dxf="1">
      <nc r="E2" t="inlineStr">
        <is>
          <t>Lab results available</t>
        </is>
      </nc>
      <ndxf>
        <font>
          <color indexed="8"/>
          <name val="Calibri"/>
          <scheme val="none"/>
        </font>
        <alignment horizontal="left" vertical="bottom" readingOrder="0"/>
      </ndxf>
    </rcc>
    <rcc rId="0" sId="9" dxf="1">
      <nc r="F2" t="inlineStr">
        <is>
          <t>All</t>
        </is>
      </nc>
      <ndxf>
        <font>
          <color indexed="8"/>
          <name val="Calibri"/>
          <scheme val="none"/>
        </font>
        <alignment vertical="bottom" readingOrder="0"/>
      </ndxf>
    </rcc>
    <rcc rId="0" sId="9" dxf="1">
      <nc r="G2" t="inlineStr">
        <is>
          <t>OneOption</t>
        </is>
      </nc>
      <ndxf>
        <font>
          <color indexed="8"/>
          <name val="Calibri"/>
          <scheme val="none"/>
        </font>
        <alignment vertical="bottom" readingOrder="0"/>
      </ndxf>
    </rcc>
    <rcc rId="0" sId="9" dxf="1">
      <nc r="H2" t="inlineStr">
        <is>
          <t>Y_N_U_Clinician</t>
        </is>
      </nc>
      <ndxf>
        <font>
          <color indexed="8"/>
          <name val="Calibri"/>
          <scheme val="none"/>
        </font>
        <alignment vertical="bottom" readingOrder="0"/>
      </ndxf>
    </rcc>
    <rcc rId="0" sId="9">
      <nc r="N2">
        <v>346</v>
      </nc>
    </rcc>
    <rfmt sheetId="9" sqref="O2" start="0" length="0">
      <dxf>
        <font>
          <color indexed="8"/>
          <name val="Calibri"/>
          <scheme val="none"/>
        </font>
        <alignment horizontal="center" vertical="bottom" readingOrder="0"/>
      </dxf>
    </rfmt>
    <rcc rId="0" sId="9" dxf="1">
      <nc r="P2" t="inlineStr">
        <is>
          <t>Y</t>
          <phoneticPr fontId="31" type="noConversion"/>
        </is>
      </nc>
      <ndxf>
        <alignment horizontal="center" readingOrder="0"/>
      </ndxf>
    </rcc>
  </rrc>
  <rrc rId="6105"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408</v>
      </nc>
      <ndxf>
        <alignment horizontal="center" wrapText="1" readingOrder="0"/>
      </ndxf>
    </rcc>
    <rcc rId="0" sId="9">
      <nc r="B2" t="inlineStr">
        <is>
          <t>Hb</t>
        </is>
      </nc>
    </rcc>
    <rcc rId="0" sId="9">
      <nc r="C2">
        <v>290</v>
      </nc>
    </rcc>
    <rcc rId="0" sId="9">
      <nc r="D2" t="inlineStr">
        <is>
          <t>Investigations_Lab_Results_Hb</t>
        </is>
      </nc>
    </rcc>
    <rcc rId="0" sId="9" dxf="1">
      <nc r="E2" t="inlineStr">
        <is>
          <t>Hb</t>
        </is>
      </nc>
      <ndxf>
        <font>
          <color indexed="8"/>
          <name val="Calibri"/>
          <scheme val="none"/>
        </font>
        <alignment horizontal="left" vertical="bottom" readingOrder="0"/>
      </ndxf>
    </rcc>
    <rcc rId="0" sId="9" dxf="1">
      <nc r="F2" t="inlineStr">
        <is>
          <t>Investigations_Lab_Results=Yes</t>
        </is>
      </nc>
      <ndxf>
        <font>
          <color indexed="8"/>
          <name val="Calibri"/>
          <scheme val="none"/>
        </font>
        <alignment vertical="bottom" readingOrder="0"/>
      </ndxf>
    </rcc>
    <rcc rId="0" sId="9" dxf="1">
      <nc r="G2" t="inlineStr">
        <is>
          <t>Number</t>
          <phoneticPr fontId="31" type="noConversion"/>
        </is>
      </nc>
      <ndxf>
        <font>
          <color indexed="8"/>
          <name val="Calibri"/>
          <scheme val="none"/>
        </font>
        <alignment vertical="bottom" readingOrder="0"/>
      </ndxf>
    </rcc>
    <rcc rId="0" sId="9">
      <nc r="N2">
        <v>349</v>
      </nc>
    </rcc>
    <rfmt sheetId="9" sqref="O2" start="0" length="0">
      <dxf>
        <alignment horizontal="center" readingOrder="0"/>
      </dxf>
    </rfmt>
    <rcc rId="0" sId="9" dxf="1">
      <nc r="P2" t="inlineStr">
        <is>
          <t>Y</t>
          <phoneticPr fontId="31" type="noConversion"/>
        </is>
      </nc>
      <ndxf>
        <alignment horizontal="center" readingOrder="0"/>
      </ndxf>
    </rcc>
  </rrc>
  <rrc rId="6106"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409</v>
      </nc>
      <ndxf>
        <alignment horizontal="center" wrapText="1" readingOrder="0"/>
      </ndxf>
    </rcc>
    <rcc rId="0" sId="9">
      <nc r="B2" t="inlineStr">
        <is>
          <t>Platelets</t>
        </is>
      </nc>
    </rcc>
    <rcc rId="0" sId="9">
      <nc r="C2">
        <v>291</v>
      </nc>
    </rcc>
    <rcc rId="0" sId="9">
      <nc r="D2" t="inlineStr">
        <is>
          <t>Investigations_Lab_Results_Plt</t>
        </is>
      </nc>
    </rcc>
    <rcc rId="0" sId="9" dxf="1">
      <nc r="E2" t="inlineStr">
        <is>
          <t>Platelets</t>
        </is>
      </nc>
      <ndxf>
        <font>
          <color indexed="8"/>
          <name val="Calibri"/>
          <scheme val="none"/>
        </font>
        <alignment horizontal="left" vertical="bottom" readingOrder="0"/>
      </ndxf>
    </rcc>
    <rcc rId="0" sId="9" dxf="1">
      <nc r="F2" t="inlineStr">
        <is>
          <t>Investigations_Lab_Results=Yes</t>
        </is>
      </nc>
      <ndxf>
        <font>
          <color indexed="8"/>
          <name val="Calibri"/>
          <scheme val="none"/>
        </font>
        <alignment vertical="bottom" readingOrder="0"/>
      </ndxf>
    </rcc>
    <rcc rId="0" sId="9" dxf="1">
      <nc r="G2" t="inlineStr">
        <is>
          <t>Number</t>
          <phoneticPr fontId="31" type="noConversion"/>
        </is>
      </nc>
      <ndxf>
        <font>
          <color indexed="8"/>
          <name val="Calibri"/>
          <scheme val="none"/>
        </font>
        <alignment vertical="bottom" readingOrder="0"/>
      </ndxf>
    </rcc>
    <rcc rId="0" sId="9">
      <nc r="N2">
        <v>350</v>
      </nc>
    </rcc>
    <rfmt sheetId="9" sqref="O2" start="0" length="0">
      <dxf>
        <alignment horizontal="center" readingOrder="0"/>
      </dxf>
    </rfmt>
    <rcc rId="0" sId="9" dxf="1">
      <nc r="P2" t="inlineStr">
        <is>
          <t>Y</t>
          <phoneticPr fontId="31" type="noConversion"/>
        </is>
      </nc>
      <ndxf>
        <alignment horizontal="center" readingOrder="0"/>
      </ndxf>
    </rcc>
  </rrc>
  <rrc rId="6107"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410</v>
      </nc>
      <ndxf>
        <alignment horizontal="center" wrapText="1" readingOrder="0"/>
      </ndxf>
    </rcc>
    <rcc rId="0" sId="9">
      <nc r="B2" t="inlineStr">
        <is>
          <t>INR</t>
        </is>
      </nc>
    </rcc>
    <rcc rId="0" sId="9">
      <nc r="C2">
        <v>292</v>
      </nc>
    </rcc>
    <rcc rId="0" sId="9">
      <nc r="D2" t="inlineStr">
        <is>
          <t>Investigations_Lab_Results_INR</t>
        </is>
      </nc>
    </rcc>
    <rcc rId="0" sId="9" dxf="1">
      <nc r="E2" t="inlineStr">
        <is>
          <t>INR</t>
        </is>
      </nc>
      <ndxf>
        <font>
          <color indexed="8"/>
          <name val="Calibri"/>
          <scheme val="none"/>
        </font>
        <alignment horizontal="left" vertical="bottom" readingOrder="0"/>
      </ndxf>
    </rcc>
    <rcc rId="0" sId="9" dxf="1">
      <nc r="F2" t="inlineStr">
        <is>
          <t>Investigations_Lab_Results=Yes</t>
        </is>
      </nc>
      <ndxf>
        <font>
          <color indexed="8"/>
          <name val="Calibri"/>
          <scheme val="none"/>
        </font>
        <alignment vertical="bottom" readingOrder="0"/>
      </ndxf>
    </rcc>
    <rcc rId="0" sId="9" dxf="1">
      <nc r="G2" t="inlineStr">
        <is>
          <t>Number</t>
          <phoneticPr fontId="31" type="noConversion"/>
        </is>
      </nc>
      <ndxf>
        <font>
          <color indexed="8"/>
          <name val="Calibri"/>
          <scheme val="none"/>
        </font>
        <alignment vertical="bottom" readingOrder="0"/>
      </ndxf>
    </rcc>
    <rcc rId="0" sId="9">
      <nc r="N2">
        <v>351</v>
      </nc>
    </rcc>
    <rfmt sheetId="9" sqref="O2" start="0" length="0">
      <dxf>
        <alignment horizontal="center" readingOrder="0"/>
      </dxf>
    </rfmt>
    <rcc rId="0" sId="9" dxf="1">
      <nc r="P2" t="inlineStr">
        <is>
          <t>Y</t>
          <phoneticPr fontId="31" type="noConversion"/>
        </is>
      </nc>
      <ndxf>
        <alignment horizontal="center" readingOrder="0"/>
      </ndxf>
    </rcc>
  </rrc>
  <rrc rId="6108"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411</v>
      </nc>
      <ndxf>
        <alignment horizontal="center" wrapText="1" readingOrder="0"/>
      </ndxf>
    </rcc>
    <rcc rId="0" sId="9">
      <nc r="B2" t="inlineStr">
        <is>
          <t>PT</t>
        </is>
      </nc>
    </rcc>
    <rcc rId="0" sId="9">
      <nc r="C2">
        <v>293</v>
      </nc>
    </rcc>
    <rcc rId="0" sId="9">
      <nc r="D2" t="inlineStr">
        <is>
          <t>Investigations_Lab_Results_PT</t>
        </is>
      </nc>
    </rcc>
    <rcc rId="0" sId="9" dxf="1">
      <nc r="E2" t="inlineStr">
        <is>
          <t>Prothrombin time</t>
        </is>
      </nc>
      <ndxf>
        <font>
          <color indexed="8"/>
          <name val="Calibri"/>
          <scheme val="none"/>
        </font>
        <alignment horizontal="left" vertical="bottom" readingOrder="0"/>
      </ndxf>
    </rcc>
    <rcc rId="0" sId="9" dxf="1">
      <nc r="F2" t="inlineStr">
        <is>
          <t>Investigations_Lab_Results=Yes</t>
        </is>
      </nc>
      <ndxf>
        <font>
          <color indexed="8"/>
          <name val="Calibri"/>
          <scheme val="none"/>
        </font>
        <alignment vertical="bottom" readingOrder="0"/>
      </ndxf>
    </rcc>
    <rcc rId="0" sId="9" dxf="1">
      <nc r="G2" t="inlineStr">
        <is>
          <t>Number</t>
          <phoneticPr fontId="31" type="noConversion"/>
        </is>
      </nc>
      <ndxf>
        <font>
          <color indexed="8"/>
          <name val="Calibri"/>
          <scheme val="none"/>
        </font>
        <alignment vertical="bottom" readingOrder="0"/>
      </ndxf>
    </rcc>
    <rcc rId="0" sId="9">
      <nc r="N2">
        <v>352</v>
      </nc>
    </rcc>
    <rfmt sheetId="9" sqref="O2" start="0" length="0">
      <dxf>
        <alignment horizontal="center" readingOrder="0"/>
      </dxf>
    </rfmt>
    <rcc rId="0" sId="9" dxf="1">
      <nc r="P2" t="inlineStr">
        <is>
          <t>Y</t>
          <phoneticPr fontId="31" type="noConversion"/>
        </is>
      </nc>
      <ndxf>
        <alignment horizontal="center" readingOrder="0"/>
      </ndxf>
    </rcc>
  </rrc>
  <rrc rId="6109"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412</v>
      </nc>
      <ndxf>
        <alignment horizontal="center" wrapText="1" readingOrder="0"/>
      </ndxf>
    </rcc>
    <rcc rId="0" sId="9">
      <nc r="B2" t="inlineStr">
        <is>
          <t>aPTT</t>
        </is>
      </nc>
    </rcc>
    <rcc rId="0" sId="9">
      <nc r="C2">
        <v>294</v>
      </nc>
    </rcc>
    <rcc rId="0" sId="9">
      <nc r="D2" t="inlineStr">
        <is>
          <t>Investigations_Lab_Results_aPTT</t>
        </is>
      </nc>
    </rcc>
    <rcc rId="0" sId="9" dxf="1">
      <nc r="E2" t="inlineStr">
        <is>
          <t>aPTT</t>
        </is>
      </nc>
      <ndxf>
        <font>
          <color indexed="8"/>
          <name val="Calibri"/>
          <scheme val="none"/>
        </font>
        <alignment horizontal="left" vertical="bottom" readingOrder="0"/>
      </ndxf>
    </rcc>
    <rcc rId="0" sId="9" dxf="1">
      <nc r="F2" t="inlineStr">
        <is>
          <t>Investigations_Lab_Results=Yes</t>
        </is>
      </nc>
      <ndxf>
        <font>
          <color indexed="8"/>
          <name val="Calibri"/>
          <scheme val="none"/>
        </font>
        <alignment vertical="bottom" readingOrder="0"/>
      </ndxf>
    </rcc>
    <rcc rId="0" sId="9" dxf="1">
      <nc r="G2" t="inlineStr">
        <is>
          <t>Number</t>
          <phoneticPr fontId="31" type="noConversion"/>
        </is>
      </nc>
      <ndxf>
        <font>
          <color indexed="8"/>
          <name val="Calibri"/>
          <scheme val="none"/>
        </font>
        <alignment vertical="bottom" readingOrder="0"/>
      </ndxf>
    </rcc>
    <rcc rId="0" sId="9">
      <nc r="N2">
        <v>353</v>
      </nc>
    </rcc>
    <rfmt sheetId="9" sqref="O2" start="0" length="0">
      <dxf>
        <font>
          <color indexed="8"/>
          <name val="Calibri"/>
          <scheme val="none"/>
        </font>
        <alignment horizontal="center" vertical="bottom" readingOrder="0"/>
      </dxf>
    </rfmt>
    <rcc rId="0" sId="9" dxf="1">
      <nc r="P2" t="inlineStr">
        <is>
          <t>Y</t>
          <phoneticPr fontId="31" type="noConversion"/>
        </is>
      </nc>
      <ndxf>
        <alignment horizontal="center" readingOrder="0"/>
      </ndxf>
    </rcc>
  </rrc>
  <rrc rId="6110"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413</v>
      </nc>
      <ndxf>
        <alignment horizontal="center" wrapText="1" readingOrder="0"/>
      </ndxf>
    </rcc>
    <rcc rId="0" sId="9">
      <nc r="B2" t="inlineStr">
        <is>
          <t>Na</t>
        </is>
      </nc>
    </rcc>
    <rcc rId="0" sId="9">
      <nc r="C2">
        <v>295</v>
      </nc>
    </rcc>
    <rcc rId="0" sId="9">
      <nc r="D2" t="inlineStr">
        <is>
          <t>Investigations_Lab_Results_Sodium</t>
        </is>
      </nc>
    </rcc>
    <rcc rId="0" sId="9" dxf="1">
      <nc r="E2" t="inlineStr">
        <is>
          <t>Sodium</t>
        </is>
      </nc>
      <ndxf>
        <font>
          <color indexed="8"/>
          <name val="Calibri"/>
          <scheme val="none"/>
        </font>
        <alignment horizontal="left" vertical="bottom" readingOrder="0"/>
      </ndxf>
    </rcc>
    <rcc rId="0" sId="9" dxf="1">
      <nc r="F2" t="inlineStr">
        <is>
          <t>Investigations_Lab_Results=Yes</t>
        </is>
      </nc>
      <ndxf>
        <font>
          <color indexed="8"/>
          <name val="Calibri"/>
          <scheme val="none"/>
        </font>
        <alignment vertical="bottom" readingOrder="0"/>
      </ndxf>
    </rcc>
    <rcc rId="0" sId="9" dxf="1">
      <nc r="G2" t="inlineStr">
        <is>
          <t>Number</t>
          <phoneticPr fontId="31" type="noConversion"/>
        </is>
      </nc>
      <ndxf>
        <font>
          <color indexed="8"/>
          <name val="Calibri"/>
          <scheme val="none"/>
        </font>
        <alignment vertical="bottom" readingOrder="0"/>
      </ndxf>
    </rcc>
    <rcc rId="0" sId="9">
      <nc r="N2">
        <v>354</v>
      </nc>
    </rcc>
    <rfmt sheetId="9" sqref="O2" start="0" length="0">
      <dxf>
        <alignment horizontal="center" readingOrder="0"/>
      </dxf>
    </rfmt>
    <rcc rId="0" sId="9" dxf="1">
      <nc r="P2" t="inlineStr">
        <is>
          <t>Y</t>
          <phoneticPr fontId="31" type="noConversion"/>
        </is>
      </nc>
      <ndxf>
        <alignment horizontal="center" readingOrder="0"/>
      </ndxf>
    </rcc>
  </rrc>
  <rrc rId="6111"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414</v>
      </nc>
      <ndxf>
        <alignment horizontal="center" wrapText="1" readingOrder="0"/>
      </ndxf>
    </rcc>
    <rcc rId="0" sId="9">
      <nc r="B2" t="inlineStr">
        <is>
          <t>K</t>
        </is>
      </nc>
    </rcc>
    <rcc rId="0" sId="9">
      <nc r="C2">
        <v>296</v>
      </nc>
    </rcc>
    <rcc rId="0" sId="9">
      <nc r="D2" t="inlineStr">
        <is>
          <t>Investigations_Lab_Results_Potassium</t>
        </is>
      </nc>
    </rcc>
    <rcc rId="0" sId="9" dxf="1">
      <nc r="E2" t="inlineStr">
        <is>
          <t>Potassium</t>
        </is>
      </nc>
      <ndxf>
        <font>
          <color indexed="8"/>
          <name val="Calibri"/>
          <scheme val="none"/>
        </font>
        <alignment horizontal="left" vertical="bottom" readingOrder="0"/>
      </ndxf>
    </rcc>
    <rcc rId="0" sId="9" dxf="1">
      <nc r="F2" t="inlineStr">
        <is>
          <t>Investigations_Lab_Results=Yes</t>
        </is>
      </nc>
      <ndxf>
        <font>
          <color indexed="8"/>
          <name val="Calibri"/>
          <scheme val="none"/>
        </font>
        <alignment vertical="bottom" readingOrder="0"/>
      </ndxf>
    </rcc>
    <rcc rId="0" sId="9" dxf="1">
      <nc r="G2" t="inlineStr">
        <is>
          <t>Number</t>
          <phoneticPr fontId="31" type="noConversion"/>
        </is>
      </nc>
      <ndxf>
        <font>
          <color indexed="8"/>
          <name val="Calibri"/>
          <scheme val="none"/>
        </font>
        <alignment vertical="bottom" readingOrder="0"/>
      </ndxf>
    </rcc>
    <rcc rId="0" sId="9">
      <nc r="N2">
        <v>355</v>
      </nc>
    </rcc>
    <rfmt sheetId="9" sqref="O2" start="0" length="0">
      <dxf>
        <alignment horizontal="center" readingOrder="0"/>
      </dxf>
    </rfmt>
    <rcc rId="0" sId="9" dxf="1">
      <nc r="P2" t="inlineStr">
        <is>
          <t>Y</t>
          <phoneticPr fontId="31" type="noConversion"/>
        </is>
      </nc>
      <ndxf>
        <alignment horizontal="center" readingOrder="0"/>
      </ndxf>
    </rcc>
  </rrc>
  <rrc rId="6112"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415</v>
      </nc>
      <ndxf>
        <alignment horizontal="center" wrapText="1" readingOrder="0"/>
      </ndxf>
    </rcc>
    <rcc rId="0" sId="9">
      <nc r="B2" t="inlineStr">
        <is>
          <t>HCO3</t>
        </is>
      </nc>
    </rcc>
    <rcc rId="0" sId="9">
      <nc r="C2">
        <v>297</v>
      </nc>
    </rcc>
    <rcc rId="0" sId="9">
      <nc r="D2" t="inlineStr">
        <is>
          <t>Investigations_Lab_Results_HCO3</t>
        </is>
      </nc>
    </rcc>
    <rcc rId="0" sId="9" dxf="1">
      <nc r="E2" t="inlineStr">
        <is>
          <t>HCO3</t>
        </is>
      </nc>
      <ndxf>
        <font>
          <color indexed="8"/>
          <name val="Calibri"/>
          <scheme val="none"/>
        </font>
        <alignment horizontal="left" vertical="bottom" readingOrder="0"/>
      </ndxf>
    </rcc>
    <rcc rId="0" sId="9" dxf="1">
      <nc r="F2" t="inlineStr">
        <is>
          <t>Investigations_Lab_Results=Yes</t>
        </is>
      </nc>
      <ndxf>
        <font>
          <color indexed="8"/>
          <name val="Calibri"/>
          <scheme val="none"/>
        </font>
        <alignment vertical="bottom" readingOrder="0"/>
      </ndxf>
    </rcc>
    <rcc rId="0" sId="9" dxf="1">
      <nc r="G2" t="inlineStr">
        <is>
          <t>Number</t>
          <phoneticPr fontId="31" type="noConversion"/>
        </is>
      </nc>
      <ndxf>
        <font>
          <color indexed="8"/>
          <name val="Calibri"/>
          <scheme val="none"/>
        </font>
        <alignment vertical="bottom" readingOrder="0"/>
      </ndxf>
    </rcc>
    <rcc rId="0" sId="9">
      <nc r="N2">
        <v>356</v>
      </nc>
    </rcc>
    <rfmt sheetId="9" sqref="O2" start="0" length="0">
      <dxf>
        <alignment horizontal="center" readingOrder="0"/>
      </dxf>
    </rfmt>
    <rcc rId="0" sId="9" dxf="1">
      <nc r="P2" t="inlineStr">
        <is>
          <t>Y</t>
          <phoneticPr fontId="31" type="noConversion"/>
        </is>
      </nc>
      <ndxf>
        <alignment horizontal="center" readingOrder="0"/>
      </ndxf>
    </rcc>
  </rrc>
  <rrc rId="6113"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416</v>
      </nc>
      <ndxf>
        <alignment horizontal="center" wrapText="1" readingOrder="0"/>
      </ndxf>
    </rcc>
    <rcc rId="0" sId="9">
      <nc r="B2" t="inlineStr">
        <is>
          <t>Urea</t>
        </is>
      </nc>
    </rcc>
    <rcc rId="0" sId="9">
      <nc r="C2">
        <v>298</v>
      </nc>
    </rcc>
    <rcc rId="0" sId="9">
      <nc r="D2" t="inlineStr">
        <is>
          <t>Investigations_Lab_Results_Urea</t>
        </is>
      </nc>
    </rcc>
    <rcc rId="0" sId="9" dxf="1">
      <nc r="E2" t="inlineStr">
        <is>
          <t>Urea</t>
        </is>
      </nc>
      <ndxf>
        <font>
          <color indexed="8"/>
          <name val="Calibri"/>
          <scheme val="none"/>
        </font>
        <alignment horizontal="left" vertical="bottom" readingOrder="0"/>
      </ndxf>
    </rcc>
    <rcc rId="0" sId="9" dxf="1">
      <nc r="F2" t="inlineStr">
        <is>
          <t>Investigations_Lab_Results=Yes</t>
        </is>
      </nc>
      <ndxf>
        <font>
          <color indexed="8"/>
          <name val="Calibri"/>
          <scheme val="none"/>
        </font>
        <alignment vertical="bottom" readingOrder="0"/>
      </ndxf>
    </rcc>
    <rcc rId="0" sId="9" dxf="1">
      <nc r="G2" t="inlineStr">
        <is>
          <t>Number</t>
          <phoneticPr fontId="31" type="noConversion"/>
        </is>
      </nc>
      <ndxf>
        <font>
          <color indexed="8"/>
          <name val="Calibri"/>
          <scheme val="none"/>
        </font>
        <alignment vertical="bottom" readingOrder="0"/>
      </ndxf>
    </rcc>
    <rcc rId="0" sId="9">
      <nc r="N2">
        <v>357</v>
      </nc>
    </rcc>
    <rfmt sheetId="9" sqref="O2" start="0" length="0">
      <dxf>
        <alignment horizontal="center" readingOrder="0"/>
      </dxf>
    </rfmt>
    <rcc rId="0" sId="9" dxf="1">
      <nc r="P2" t="inlineStr">
        <is>
          <t>Y</t>
          <phoneticPr fontId="31" type="noConversion"/>
        </is>
      </nc>
      <ndxf>
        <alignment horizontal="center" readingOrder="0"/>
      </ndxf>
    </rcc>
  </rrc>
  <rrc rId="6114"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417</v>
      </nc>
      <ndxf>
        <alignment horizontal="center" wrapText="1" readingOrder="0"/>
      </ndxf>
    </rcc>
    <rcc rId="0" sId="9">
      <nc r="B2" t="inlineStr">
        <is>
          <t>Creatinine</t>
        </is>
      </nc>
    </rcc>
    <rcc rId="0" sId="9">
      <nc r="C2">
        <v>299</v>
      </nc>
    </rcc>
    <rcc rId="0" sId="9">
      <nc r="D2" t="inlineStr">
        <is>
          <t>Investigations_Lab_Results_Creatinine</t>
        </is>
      </nc>
    </rcc>
    <rcc rId="0" sId="9" dxf="1">
      <nc r="E2" t="inlineStr">
        <is>
          <t>Creatinine</t>
        </is>
      </nc>
      <ndxf>
        <font>
          <color indexed="8"/>
          <name val="Calibri"/>
          <scheme val="none"/>
        </font>
        <alignment horizontal="left" vertical="bottom" readingOrder="0"/>
      </ndxf>
    </rcc>
    <rcc rId="0" sId="9" dxf="1">
      <nc r="F2" t="inlineStr">
        <is>
          <t>Investigations_Lab_Results=Yes</t>
        </is>
      </nc>
      <ndxf>
        <font>
          <color indexed="8"/>
          <name val="Calibri"/>
          <scheme val="none"/>
        </font>
        <alignment vertical="bottom" readingOrder="0"/>
      </ndxf>
    </rcc>
    <rcc rId="0" sId="9" dxf="1">
      <nc r="G2" t="inlineStr">
        <is>
          <t>Number</t>
          <phoneticPr fontId="31" type="noConversion"/>
        </is>
      </nc>
      <ndxf>
        <font>
          <color indexed="8"/>
          <name val="Calibri"/>
          <scheme val="none"/>
        </font>
        <alignment vertical="bottom" readingOrder="0"/>
      </ndxf>
    </rcc>
    <rcc rId="0" sId="9">
      <nc r="N2">
        <v>358</v>
      </nc>
    </rcc>
    <rfmt sheetId="9" sqref="O2" start="0" length="0">
      <dxf>
        <font>
          <color indexed="8"/>
          <name val="Calibri"/>
          <scheme val="none"/>
        </font>
        <alignment horizontal="center" vertical="bottom" readingOrder="0"/>
      </dxf>
    </rfmt>
    <rcc rId="0" sId="9" dxf="1">
      <nc r="P2" t="inlineStr">
        <is>
          <t>Y</t>
          <phoneticPr fontId="31" type="noConversion"/>
        </is>
      </nc>
      <ndxf>
        <alignment horizontal="center" readingOrder="0"/>
      </ndxf>
    </rcc>
  </rrc>
  <rrc rId="6115"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419</v>
      </nc>
      <ndxf>
        <alignment horizontal="center" wrapText="1" readingOrder="0"/>
      </ndxf>
    </rcc>
    <rcc rId="0" sId="9">
      <nc r="B2" t="inlineStr">
        <is>
          <t>Albumin</t>
        </is>
      </nc>
    </rcc>
    <rcc rId="0" sId="9">
      <nc r="C2">
        <v>301</v>
      </nc>
    </rcc>
    <rcc rId="0" sId="9" dxf="1">
      <nc r="D2" t="inlineStr">
        <is>
          <t>Investigations_Lab_Results_Albumin</t>
        </is>
      </nc>
      <ndxf>
        <font>
          <color indexed="8"/>
          <name val="Calibri"/>
          <scheme val="none"/>
        </font>
        <alignment vertical="bottom" readingOrder="0"/>
      </ndxf>
    </rcc>
    <rcc rId="0" sId="9" dxf="1">
      <nc r="E2" t="inlineStr">
        <is>
          <t>Albumin</t>
        </is>
      </nc>
      <ndxf>
        <font>
          <color indexed="8"/>
          <name val="Calibri"/>
          <scheme val="none"/>
        </font>
        <alignment horizontal="left" vertical="bottom" readingOrder="0"/>
      </ndxf>
    </rcc>
    <rcc rId="0" sId="9" dxf="1">
      <nc r="F2" t="inlineStr">
        <is>
          <t>Investigations_Lab_Results=Yes</t>
        </is>
      </nc>
      <ndxf>
        <font>
          <color indexed="8"/>
          <name val="Calibri"/>
          <scheme val="none"/>
        </font>
        <alignment vertical="bottom" readingOrder="0"/>
      </ndxf>
    </rcc>
    <rcc rId="0" sId="9" dxf="1">
      <nc r="G2" t="inlineStr">
        <is>
          <t>Number</t>
        </is>
      </nc>
      <ndxf>
        <font>
          <color indexed="8"/>
          <name val="Calibri"/>
          <scheme val="none"/>
        </font>
        <alignment vertical="bottom" readingOrder="0"/>
      </ndxf>
    </rcc>
    <rcc rId="0" sId="9">
      <nc r="N2">
        <v>360</v>
      </nc>
    </rcc>
    <rfmt sheetId="9" sqref="O2" start="0" length="0">
      <dxf>
        <font>
          <color indexed="8"/>
          <name val="Calibri"/>
          <scheme val="none"/>
        </font>
        <alignment horizontal="center" vertical="bottom" readingOrder="0"/>
      </dxf>
    </rfmt>
    <rcc rId="0" sId="9" dxf="1">
      <nc r="P2" t="inlineStr">
        <is>
          <t>Y</t>
          <phoneticPr fontId="31" type="noConversion"/>
        </is>
      </nc>
      <ndxf>
        <alignment horizontal="center" readingOrder="0"/>
      </ndxf>
    </rcc>
  </rrc>
  <rrc rId="6116"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420</v>
      </nc>
      <ndxf>
        <alignment horizontal="center" wrapText="1" readingOrder="0"/>
      </ndxf>
    </rcc>
    <rcc rId="0" sId="9">
      <nc r="B2" t="inlineStr">
        <is>
          <t>HbA1C</t>
        </is>
      </nc>
    </rcc>
    <rcc rId="0" sId="9">
      <nc r="C2">
        <v>302</v>
      </nc>
    </rcc>
    <rcc rId="0" sId="9">
      <nc r="D2" t="inlineStr">
        <is>
          <t>Investigations_Lab_Results_HbA1C</t>
        </is>
      </nc>
    </rcc>
    <rcc rId="0" sId="9" dxf="1">
      <nc r="E2" t="inlineStr">
        <is>
          <t>HbA1C</t>
        </is>
      </nc>
      <ndxf>
        <font>
          <color indexed="8"/>
          <name val="Calibri"/>
          <scheme val="none"/>
        </font>
        <alignment horizontal="left" vertical="bottom" readingOrder="0"/>
      </ndxf>
    </rcc>
    <rcc rId="0" sId="9" dxf="1">
      <nc r="F2" t="inlineStr">
        <is>
          <t>Diabetes=Yes</t>
        </is>
      </nc>
      <ndxf>
        <font>
          <color indexed="8"/>
          <name val="Calibri"/>
          <scheme val="none"/>
        </font>
        <alignment vertical="bottom" readingOrder="0"/>
      </ndxf>
    </rcc>
    <rcc rId="0" sId="9" dxf="1">
      <nc r="G2" t="inlineStr">
        <is>
          <t>Number</t>
        </is>
      </nc>
      <ndxf>
        <font>
          <color indexed="8"/>
          <name val="Calibri"/>
          <scheme val="none"/>
        </font>
        <alignment vertical="bottom" readingOrder="0"/>
      </ndxf>
    </rcc>
    <rfmt sheetId="9" sqref="H2" start="0" length="0">
      <dxf>
        <font>
          <color indexed="8"/>
          <name val="Calibri"/>
          <scheme val="none"/>
        </font>
        <alignment vertical="bottom" readingOrder="0"/>
      </dxf>
    </rfmt>
    <rcc rId="0" sId="9">
      <nc r="N2">
        <v>361</v>
      </nc>
    </rcc>
    <rfmt sheetId="9" sqref="O2" start="0" length="0">
      <dxf>
        <font>
          <color indexed="8"/>
          <name val="Calibri"/>
          <scheme val="none"/>
        </font>
        <alignment horizontal="center" vertical="bottom" readingOrder="0"/>
      </dxf>
    </rfmt>
    <rcc rId="0" sId="9" dxf="1">
      <nc r="P2" t="inlineStr">
        <is>
          <t>Y</t>
          <phoneticPr fontId="31" type="noConversion"/>
        </is>
      </nc>
      <ndxf>
        <alignment horizontal="center" readingOrder="0"/>
      </ndxf>
    </rcc>
  </rrc>
  <rrc rId="6117"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421</v>
      </nc>
      <ndxf>
        <alignment horizontal="center" wrapText="1" readingOrder="0"/>
      </ndxf>
    </rcc>
    <rcc rId="0" sId="9">
      <nc r="B2" t="inlineStr">
        <is>
          <t>ECG</t>
        </is>
      </nc>
    </rcc>
    <rcc rId="0" sId="9">
      <nc r="C2">
        <v>303</v>
      </nc>
    </rcc>
    <rcc rId="0" sId="9">
      <nc r="D2" t="inlineStr">
        <is>
          <t>Investigations_ECG_Performed</t>
        </is>
      </nc>
    </rcc>
    <rcc rId="0" sId="9" dxf="1">
      <nc r="E2" t="inlineStr">
        <is>
          <t>ECG performed</t>
          <phoneticPr fontId="31" type="noConversion"/>
        </is>
      </nc>
      <ndxf>
        <font>
          <color indexed="8"/>
          <name val="Calibri"/>
          <scheme val="none"/>
        </font>
        <alignment horizontal="left" vertical="bottom" readingOrder="0"/>
      </ndxf>
    </rcc>
    <rcc rId="0" sId="9" dxf="1">
      <nc r="F2" t="inlineStr">
        <is>
          <t>All</t>
        </is>
      </nc>
      <ndxf>
        <font>
          <color indexed="8"/>
          <name val="Calibri"/>
          <scheme val="none"/>
        </font>
        <alignment vertical="bottom" readingOrder="0"/>
      </ndxf>
    </rcc>
    <rcc rId="0" sId="9" dxf="1">
      <nc r="G2" t="inlineStr">
        <is>
          <t>OneOption</t>
        </is>
      </nc>
      <ndxf>
        <font>
          <color indexed="8"/>
          <name val="Calibri"/>
          <scheme val="none"/>
        </font>
        <alignment vertical="bottom" readingOrder="0"/>
      </ndxf>
    </rcc>
    <rcc rId="0" sId="9" dxf="1">
      <nc r="H2" t="inlineStr">
        <is>
          <t>Y_N_U_Clinician</t>
        </is>
      </nc>
      <ndxf>
        <font>
          <color indexed="8"/>
          <name val="Calibri"/>
          <scheme val="none"/>
        </font>
        <alignment vertical="bottom" readingOrder="0"/>
      </ndxf>
    </rcc>
    <rcc rId="0" sId="9">
      <nc r="N2">
        <v>362</v>
      </nc>
    </rcc>
    <rfmt sheetId="9" sqref="O2" start="0" length="0">
      <dxf>
        <font>
          <color indexed="8"/>
          <name val="Calibri"/>
          <scheme val="none"/>
        </font>
        <alignment horizontal="center" vertical="bottom" readingOrder="0"/>
      </dxf>
    </rfmt>
    <rcc rId="0" sId="9" dxf="1">
      <nc r="P2" t="inlineStr">
        <is>
          <t>Y</t>
          <phoneticPr fontId="31" type="noConversion"/>
        </is>
      </nc>
      <ndxf>
        <alignment horizontal="center" readingOrder="0"/>
      </ndxf>
    </rcc>
  </rrc>
  <rrc rId="6118"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422</v>
      </nc>
      <ndxf>
        <alignment horizontal="center" wrapText="1" readingOrder="0"/>
      </ndxf>
    </rcc>
    <rcc rId="0" sId="9">
      <nc r="B2" t="inlineStr">
        <is>
          <t>ECG Date</t>
        </is>
      </nc>
    </rcc>
    <rcc rId="0" sId="9">
      <nc r="C2">
        <v>304</v>
      </nc>
    </rcc>
    <rcc rId="0" sId="9">
      <nc r="D2" t="inlineStr">
        <is>
          <t>Investigations_ECG_Date</t>
        </is>
      </nc>
    </rcc>
    <rcc rId="0" sId="9" dxf="1">
      <nc r="E2" t="inlineStr">
        <is>
          <t>ECG date</t>
        </is>
      </nc>
      <ndxf>
        <font>
          <color indexed="8"/>
          <name val="Calibri"/>
          <scheme val="none"/>
        </font>
        <alignment horizontal="left" vertical="bottom" readingOrder="0"/>
      </ndxf>
    </rcc>
    <rcc rId="0" sId="9">
      <nc r="F2" t="inlineStr">
        <is>
          <t>Investigations_ECG_Performed = Yes</t>
          <phoneticPr fontId="31" type="noConversion"/>
        </is>
      </nc>
    </rcc>
    <rcc rId="0" sId="9" dxf="1">
      <nc r="G2" t="inlineStr">
        <is>
          <t>Date</t>
        </is>
      </nc>
      <ndxf>
        <font>
          <color indexed="8"/>
          <name val="Calibri"/>
          <scheme val="none"/>
        </font>
        <alignment vertical="bottom" readingOrder="0"/>
      </ndxf>
    </rcc>
    <rcc rId="0" sId="9">
      <nc r="M2" t="inlineStr">
        <is>
          <t>Past</t>
        </is>
      </nc>
    </rcc>
    <rcc rId="0" sId="9">
      <nc r="N2">
        <v>363</v>
      </nc>
    </rcc>
    <rfmt sheetId="9" sqref="O2" start="0" length="0">
      <dxf>
        <font>
          <color indexed="8"/>
          <name val="Calibri"/>
          <scheme val="none"/>
        </font>
        <alignment horizontal="center" vertical="bottom" readingOrder="0"/>
      </dxf>
    </rfmt>
    <rcc rId="0" sId="9" dxf="1">
      <nc r="P2" t="inlineStr">
        <is>
          <t>Y</t>
          <phoneticPr fontId="31" type="noConversion"/>
        </is>
      </nc>
      <ndxf>
        <alignment horizontal="center" readingOrder="0"/>
      </ndxf>
    </rcc>
  </rrc>
  <rrc rId="6119"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423</v>
      </nc>
      <ndxf>
        <alignment horizontal="center" wrapText="1" readingOrder="0"/>
      </ndxf>
    </rcc>
    <rcc rId="0" sId="9">
      <nc r="B2" t="inlineStr">
        <is>
          <t>ECG Results</t>
        </is>
      </nc>
    </rcc>
    <rcc rId="0" sId="9">
      <nc r="C2">
        <v>305</v>
      </nc>
    </rcc>
    <rcc rId="0" sId="9">
      <nc r="D2" t="inlineStr">
        <is>
          <t>Investigations_ECG_Result</t>
        </is>
      </nc>
    </rcc>
    <rcc rId="0" sId="9" dxf="1">
      <nc r="E2" t="inlineStr">
        <is>
          <t>ECG result</t>
        </is>
      </nc>
      <ndxf>
        <font>
          <color indexed="8"/>
          <name val="Calibri"/>
          <scheme val="none"/>
        </font>
        <alignment horizontal="left" vertical="bottom" readingOrder="0"/>
      </ndxf>
    </rcc>
    <rcc rId="0" sId="9">
      <nc r="F2" t="inlineStr">
        <is>
          <t>Investigations_ECG_Performed = Yes</t>
          <phoneticPr fontId="31" type="noConversion"/>
        </is>
      </nc>
    </rcc>
    <rcc rId="0" sId="9" dxf="1">
      <nc r="G2" t="inlineStr">
        <is>
          <t>Text_box</t>
        </is>
      </nc>
      <ndxf>
        <font>
          <color indexed="8"/>
          <name val="Calibri"/>
          <scheme val="none"/>
        </font>
        <alignment vertical="bottom" readingOrder="0"/>
      </ndxf>
    </rcc>
    <rcc rId="0" sId="9" dxf="1">
      <nc r="I2">
        <v>65535</v>
      </nc>
      <ndxf>
        <font>
          <color indexed="8"/>
          <name val="Calibri"/>
          <scheme val="none"/>
        </font>
        <alignment vertical="bottom" readingOrder="0"/>
      </ndxf>
    </rcc>
    <rcc rId="0" sId="9">
      <nc r="N2">
        <v>364</v>
      </nc>
    </rcc>
    <rfmt sheetId="9" sqref="O2" start="0" length="0">
      <dxf>
        <font>
          <color indexed="8"/>
          <name val="Calibri"/>
          <scheme val="none"/>
        </font>
        <alignment horizontal="center" vertical="bottom" readingOrder="0"/>
      </dxf>
    </rfmt>
    <rcc rId="0" sId="9" dxf="1">
      <nc r="P2" t="inlineStr">
        <is>
          <t>Y</t>
          <phoneticPr fontId="31" type="noConversion"/>
        </is>
      </nc>
      <ndxf>
        <alignment horizontal="center" readingOrder="0"/>
      </ndxf>
    </rcc>
  </rrc>
  <rrc rId="6120"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424</v>
      </nc>
      <ndxf>
        <alignment horizontal="center" wrapText="1" readingOrder="0"/>
      </ndxf>
    </rcc>
    <rcc rId="0" sId="9">
      <nc r="B2" t="inlineStr">
        <is>
          <t>Pulmonary function tests performed</t>
        </is>
      </nc>
    </rcc>
    <rcc rId="0" sId="9">
      <nc r="C2">
        <v>306</v>
      </nc>
    </rcc>
    <rcc rId="0" sId="9">
      <nc r="D2" t="inlineStr">
        <is>
          <t>Investigations_PFT_Performed</t>
        </is>
      </nc>
    </rcc>
    <rcc rId="0" sId="9" dxf="1">
      <nc r="E2" t="inlineStr">
        <is>
          <t>Pulmonary function tests performed</t>
        </is>
      </nc>
      <ndxf>
        <font>
          <color indexed="8"/>
          <name val="Calibri"/>
          <scheme val="none"/>
        </font>
        <alignment horizontal="left" vertical="bottom" readingOrder="0"/>
      </ndxf>
    </rcc>
    <rcc rId="0" sId="9" dxf="1">
      <nc r="F2" t="inlineStr">
        <is>
          <t>All</t>
        </is>
      </nc>
      <ndxf>
        <font>
          <color indexed="8"/>
          <name val="Calibri"/>
          <scheme val="none"/>
        </font>
        <alignment vertical="bottom" readingOrder="0"/>
      </ndxf>
    </rcc>
    <rcc rId="0" sId="9" dxf="1">
      <nc r="G2" t="inlineStr">
        <is>
          <t>OneOption</t>
        </is>
      </nc>
      <ndxf>
        <font>
          <color indexed="8"/>
          <name val="Calibri"/>
          <scheme val="none"/>
        </font>
        <alignment vertical="bottom" readingOrder="0"/>
      </ndxf>
    </rcc>
    <rcc rId="0" sId="9" dxf="1">
      <nc r="H2" t="inlineStr">
        <is>
          <t>Y_N_U_Clinician</t>
        </is>
      </nc>
      <ndxf>
        <font>
          <color indexed="8"/>
          <name val="Calibri"/>
          <scheme val="none"/>
        </font>
        <alignment vertical="bottom" readingOrder="0"/>
      </ndxf>
    </rcc>
    <rcc rId="0" sId="9">
      <nc r="N2">
        <v>365</v>
      </nc>
    </rcc>
    <rfmt sheetId="9" sqref="O2" start="0" length="0">
      <dxf>
        <alignment horizontal="center" readingOrder="0"/>
      </dxf>
    </rfmt>
    <rcc rId="0" sId="9" dxf="1">
      <nc r="P2" t="inlineStr">
        <is>
          <t>Y</t>
          <phoneticPr fontId="31" type="noConversion"/>
        </is>
      </nc>
      <ndxf>
        <alignment horizontal="center" readingOrder="0"/>
      </ndxf>
    </rcc>
  </rrc>
  <rrc rId="6121"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427</v>
      </nc>
      <ndxf>
        <alignment horizontal="center" wrapText="1" readingOrder="0"/>
      </ndxf>
    </rcc>
    <rcc rId="0" sId="9">
      <nc r="B2" t="inlineStr">
        <is>
          <t>PFT date</t>
        </is>
      </nc>
    </rcc>
    <rcc rId="0" sId="9">
      <nc r="C2">
        <v>309</v>
      </nc>
    </rcc>
    <rcc rId="0" sId="9">
      <nc r="D2" t="inlineStr">
        <is>
          <t>Investigations_PFT_Date</t>
        </is>
      </nc>
    </rcc>
    <rcc rId="0" sId="9" dxf="1">
      <nc r="E2" t="inlineStr">
        <is>
          <t>Pulmonary function test date</t>
        </is>
      </nc>
      <ndxf>
        <font>
          <color indexed="8"/>
          <name val="Calibri"/>
          <scheme val="none"/>
        </font>
        <alignment horizontal="left" vertical="bottom" readingOrder="0"/>
      </ndxf>
    </rcc>
    <rcc rId="0" sId="9">
      <nc r="F2" t="inlineStr">
        <is>
          <t>Investigations_PFT_Performed = Yes</t>
        </is>
      </nc>
    </rcc>
    <rcc rId="0" sId="9" dxf="1">
      <nc r="G2" t="inlineStr">
        <is>
          <t>Date</t>
        </is>
      </nc>
      <ndxf>
        <font>
          <color indexed="8"/>
          <name val="Calibri"/>
          <scheme val="none"/>
        </font>
        <alignment vertical="bottom" readingOrder="0"/>
      </ndxf>
    </rcc>
    <rcc rId="0" sId="9">
      <nc r="M2" t="inlineStr">
        <is>
          <t>Past</t>
        </is>
      </nc>
    </rcc>
    <rcc rId="0" sId="9">
      <nc r="N2">
        <v>367</v>
      </nc>
    </rcc>
    <rfmt sheetId="9" sqref="O2" start="0" length="0">
      <dxf>
        <alignment horizontal="center" readingOrder="0"/>
      </dxf>
    </rfmt>
    <rcc rId="0" sId="9" dxf="1">
      <nc r="P2" t="inlineStr">
        <is>
          <t>Y</t>
          <phoneticPr fontId="31" type="noConversion"/>
        </is>
      </nc>
      <ndxf>
        <alignment horizontal="center" readingOrder="0"/>
      </ndxf>
    </rcc>
  </rrc>
  <rrc rId="6122"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428</v>
      </nc>
      <ndxf>
        <alignment horizontal="center" wrapText="1" readingOrder="0"/>
      </ndxf>
    </rcc>
    <rcc rId="0" sId="9">
      <nc r="B2" t="inlineStr">
        <is>
          <t>Pulmonary function test results</t>
        </is>
      </nc>
    </rcc>
    <rcc rId="0" sId="9">
      <nc r="C2">
        <v>308</v>
      </nc>
    </rcc>
    <rcc rId="0" sId="9">
      <nc r="D2" t="inlineStr">
        <is>
          <t>Investigations_PFT_Results</t>
        </is>
      </nc>
    </rcc>
    <rcc rId="0" sId="9" dxf="1">
      <nc r="E2" t="inlineStr">
        <is>
          <t>Pulmonary function test results</t>
        </is>
      </nc>
      <ndxf>
        <font>
          <color indexed="8"/>
          <name val="Calibri"/>
          <scheme val="none"/>
        </font>
        <alignment horizontal="left" vertical="bottom" readingOrder="0"/>
      </ndxf>
    </rcc>
    <rcc rId="0" sId="9">
      <nc r="F2" t="inlineStr">
        <is>
          <t>Investigations_PFT_Performed = Yes</t>
        </is>
      </nc>
    </rcc>
    <rcc rId="0" sId="9" dxf="1">
      <nc r="G2" t="inlineStr">
        <is>
          <t>Text_box</t>
        </is>
      </nc>
      <ndxf>
        <font>
          <color indexed="8"/>
          <name val="Calibri"/>
          <scheme val="none"/>
        </font>
        <alignment vertical="bottom" readingOrder="0"/>
      </ndxf>
    </rcc>
    <rcc rId="0" sId="9" dxf="1">
      <nc r="I2">
        <v>65535</v>
      </nc>
      <ndxf>
        <font>
          <color indexed="8"/>
          <name val="Calibri"/>
          <scheme val="none"/>
        </font>
        <alignment vertical="bottom" readingOrder="0"/>
      </ndxf>
    </rcc>
    <rcc rId="0" sId="9">
      <nc r="N2">
        <v>368</v>
      </nc>
    </rcc>
    <rfmt sheetId="9" sqref="O2" start="0" length="0">
      <dxf>
        <alignment horizontal="center" readingOrder="0"/>
      </dxf>
    </rfmt>
    <rcc rId="0" sId="9" dxf="1">
      <nc r="P2" t="inlineStr">
        <is>
          <t>Y</t>
          <phoneticPr fontId="31" type="noConversion"/>
        </is>
      </nc>
      <ndxf>
        <alignment horizontal="center" readingOrder="0"/>
      </ndxf>
    </rcc>
  </rrc>
  <rrc rId="6123"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429</v>
      </nc>
      <ndxf>
        <alignment horizontal="center" wrapText="1" readingOrder="0"/>
      </ndxf>
    </rcc>
    <rcc rId="0" sId="9">
      <nc r="B2" t="inlineStr">
        <is>
          <t>CXR performed</t>
        </is>
      </nc>
    </rcc>
    <rcc rId="0" sId="9">
      <nc r="C2">
        <v>310</v>
      </nc>
    </rcc>
    <rcc rId="0" sId="9">
      <nc r="D2" t="inlineStr">
        <is>
          <t>Investigations_CXR_Performed</t>
        </is>
      </nc>
    </rcc>
    <rcc rId="0" sId="9" dxf="1">
      <nc r="E2" t="inlineStr">
        <is>
          <t>Chest X-ray performed</t>
          <phoneticPr fontId="31" type="noConversion"/>
        </is>
      </nc>
      <ndxf>
        <font>
          <color indexed="8"/>
          <name val="Calibri"/>
          <scheme val="none"/>
        </font>
        <alignment horizontal="left" vertical="bottom" readingOrder="0"/>
      </ndxf>
    </rcc>
    <rcc rId="0" sId="9" dxf="1">
      <nc r="F2" t="inlineStr">
        <is>
          <t>All</t>
        </is>
      </nc>
      <ndxf>
        <font>
          <color indexed="8"/>
          <name val="Calibri"/>
          <scheme val="none"/>
        </font>
        <alignment vertical="bottom" readingOrder="0"/>
      </ndxf>
    </rcc>
    <rcc rId="0" sId="9" dxf="1">
      <nc r="G2" t="inlineStr">
        <is>
          <t>OneOption</t>
        </is>
      </nc>
      <ndxf>
        <font>
          <color indexed="8"/>
          <name val="Calibri"/>
          <scheme val="none"/>
        </font>
        <alignment vertical="bottom" readingOrder="0"/>
      </ndxf>
    </rcc>
    <rcc rId="0" sId="9" dxf="1">
      <nc r="H2" t="inlineStr">
        <is>
          <t>Y_N_U_Clinician</t>
        </is>
      </nc>
      <ndxf>
        <font>
          <color indexed="8"/>
          <name val="Calibri"/>
          <scheme val="none"/>
        </font>
        <alignment vertical="bottom" readingOrder="0"/>
      </ndxf>
    </rcc>
    <rcc rId="0" sId="9">
      <nc r="N2">
        <v>369</v>
      </nc>
    </rcc>
    <rfmt sheetId="9" sqref="O2" start="0" length="0">
      <dxf>
        <font>
          <color indexed="8"/>
          <name val="Calibri"/>
          <scheme val="none"/>
        </font>
        <alignment horizontal="center" vertical="bottom" readingOrder="0"/>
      </dxf>
    </rfmt>
    <rcc rId="0" sId="9" dxf="1">
      <nc r="P2" t="inlineStr">
        <is>
          <t>Y</t>
          <phoneticPr fontId="31" type="noConversion"/>
        </is>
      </nc>
      <ndxf>
        <alignment horizontal="center" readingOrder="0"/>
      </ndxf>
    </rcc>
  </rrc>
  <rrc rId="6124"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432</v>
      </nc>
      <ndxf>
        <alignment horizontal="center" wrapText="1" readingOrder="0"/>
      </ndxf>
    </rcc>
    <rcc rId="0" sId="9">
      <nc r="B2" t="inlineStr">
        <is>
          <t>CXR date</t>
        </is>
      </nc>
    </rcc>
    <rcc rId="0" sId="9">
      <nc r="C2">
        <v>312</v>
      </nc>
    </rcc>
    <rcc rId="0" sId="9">
      <nc r="D2" t="inlineStr">
        <is>
          <t>Investigations_CXR_Date_Performed</t>
        </is>
      </nc>
    </rcc>
    <rcc rId="0" sId="9" dxf="1">
      <nc r="E2" t="inlineStr">
        <is>
          <t>Chest X-ray date</t>
          <phoneticPr fontId="31" type="noConversion"/>
        </is>
      </nc>
      <ndxf>
        <font>
          <color indexed="8"/>
          <name val="Calibri"/>
          <scheme val="none"/>
        </font>
        <alignment horizontal="left" vertical="bottom" readingOrder="0"/>
      </ndxf>
    </rcc>
    <rcc rId="0" sId="9">
      <nc r="F2" t="inlineStr">
        <is>
          <t>Investigations_CXR_Performed=Yes</t>
        </is>
      </nc>
    </rcc>
    <rcc rId="0" sId="9" dxf="1">
      <nc r="G2" t="inlineStr">
        <is>
          <t>Date</t>
        </is>
      </nc>
      <ndxf>
        <font>
          <color indexed="8"/>
          <name val="Calibri"/>
          <scheme val="none"/>
        </font>
        <alignment vertical="bottom" readingOrder="0"/>
      </ndxf>
    </rcc>
    <rcc rId="0" sId="9">
      <nc r="M2" t="inlineStr">
        <is>
          <t>Past</t>
        </is>
      </nc>
    </rcc>
    <rcc rId="0" sId="9">
      <nc r="N2">
        <v>371</v>
      </nc>
    </rcc>
    <rfmt sheetId="9" sqref="O2" start="0" length="0">
      <dxf>
        <font>
          <color indexed="8"/>
          <name val="Calibri"/>
          <scheme val="none"/>
        </font>
        <alignment horizontal="center" vertical="bottom" readingOrder="0"/>
      </dxf>
    </rfmt>
    <rcc rId="0" sId="9" dxf="1">
      <nc r="P2" t="inlineStr">
        <is>
          <t>Y</t>
          <phoneticPr fontId="31" type="noConversion"/>
        </is>
      </nc>
      <ndxf>
        <alignment horizontal="center" readingOrder="0"/>
      </ndxf>
    </rcc>
  </rrc>
  <rrc rId="6125"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433</v>
      </nc>
      <ndxf>
        <alignment horizontal="center" wrapText="1" readingOrder="0"/>
      </ndxf>
    </rcc>
    <rcc rId="0" sId="9">
      <nc r="B2" t="inlineStr">
        <is>
          <t>CXR results</t>
        </is>
      </nc>
    </rcc>
    <rcc rId="0" sId="9">
      <nc r="C2">
        <v>313</v>
      </nc>
    </rcc>
    <rcc rId="0" sId="9">
      <nc r="D2" t="inlineStr">
        <is>
          <t>Investigations_CXR_Results</t>
        </is>
      </nc>
    </rcc>
    <rcc rId="0" sId="9" dxf="1">
      <nc r="E2" t="inlineStr">
        <is>
          <t>Chest X-ray results</t>
          <phoneticPr fontId="31" type="noConversion"/>
        </is>
      </nc>
      <ndxf>
        <font>
          <color indexed="8"/>
          <name val="Calibri"/>
          <scheme val="none"/>
        </font>
        <alignment horizontal="left" vertical="bottom" readingOrder="0"/>
      </ndxf>
    </rcc>
    <rcc rId="0" sId="9">
      <nc r="F2" t="inlineStr">
        <is>
          <t>Investigations_CXR_Performed=Yes</t>
        </is>
      </nc>
    </rcc>
    <rcc rId="0" sId="9" dxf="1">
      <nc r="G2" t="inlineStr">
        <is>
          <t>Text_box</t>
        </is>
      </nc>
      <ndxf>
        <font>
          <color indexed="8"/>
          <name val="Calibri"/>
          <scheme val="none"/>
        </font>
        <alignment vertical="bottom" readingOrder="0"/>
      </ndxf>
    </rcc>
    <rcc rId="0" sId="9" dxf="1">
      <nc r="I2">
        <v>65535</v>
      </nc>
      <ndxf>
        <font>
          <color indexed="8"/>
          <name val="Calibri"/>
          <scheme val="none"/>
        </font>
        <alignment vertical="bottom" readingOrder="0"/>
      </ndxf>
    </rcc>
    <rcc rId="0" sId="9">
      <nc r="N2">
        <v>372</v>
      </nc>
    </rcc>
    <rfmt sheetId="9" sqref="O2" start="0" length="0">
      <dxf>
        <font>
          <color indexed="8"/>
          <name val="Calibri"/>
          <scheme val="none"/>
        </font>
        <alignment horizontal="center" vertical="bottom" readingOrder="0"/>
      </dxf>
    </rfmt>
    <rcc rId="0" sId="9" dxf="1">
      <nc r="P2" t="inlineStr">
        <is>
          <t>Y</t>
          <phoneticPr fontId="31" type="noConversion"/>
        </is>
      </nc>
      <ndxf>
        <alignment horizontal="center" readingOrder="0"/>
      </ndxf>
    </rcc>
  </rrc>
  <rrc rId="6126"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434</v>
      </nc>
      <ndxf>
        <alignment horizontal="center" wrapText="1" readingOrder="0"/>
      </ndxf>
    </rcc>
    <rcc rId="0" sId="9">
      <nc r="B2" t="inlineStr">
        <is>
          <t>Echo performed</t>
        </is>
      </nc>
    </rcc>
    <rcc rId="0" sId="9">
      <nc r="C2">
        <v>314</v>
      </nc>
    </rcc>
    <rcc rId="0" sId="9">
      <nc r="D2" t="inlineStr">
        <is>
          <t>Investigations_Echo_Performed</t>
        </is>
      </nc>
    </rcc>
    <rcc rId="0" sId="9" dxf="1">
      <nc r="E2" t="inlineStr">
        <is>
          <t>Echocardiography performed</t>
        </is>
      </nc>
      <ndxf>
        <font>
          <color indexed="8"/>
          <name val="Calibri"/>
          <scheme val="none"/>
        </font>
        <alignment horizontal="left" vertical="bottom" readingOrder="0"/>
      </ndxf>
    </rcc>
    <rcc rId="0" sId="9" dxf="1">
      <nc r="F2" t="inlineStr">
        <is>
          <t>All</t>
        </is>
      </nc>
      <ndxf>
        <font>
          <color indexed="8"/>
          <name val="Calibri"/>
          <scheme val="none"/>
        </font>
        <alignment vertical="bottom" readingOrder="0"/>
      </ndxf>
    </rcc>
    <rcc rId="0" sId="9" dxf="1">
      <nc r="G2" t="inlineStr">
        <is>
          <t>OneOption</t>
        </is>
      </nc>
      <ndxf>
        <font>
          <color indexed="8"/>
          <name val="Calibri"/>
          <scheme val="none"/>
        </font>
        <alignment vertical="bottom" readingOrder="0"/>
      </ndxf>
    </rcc>
    <rcc rId="0" sId="9" dxf="1">
      <nc r="H2" t="inlineStr">
        <is>
          <t>Y_N_U_Clinician</t>
        </is>
      </nc>
      <ndxf>
        <font>
          <color indexed="8"/>
          <name val="Calibri"/>
          <scheme val="none"/>
        </font>
        <alignment vertical="bottom" readingOrder="0"/>
      </ndxf>
    </rcc>
    <rcc rId="0" sId="9">
      <nc r="N2">
        <v>373</v>
      </nc>
    </rcc>
    <rfmt sheetId="9" sqref="O2" start="0" length="0">
      <dxf>
        <font>
          <color indexed="8"/>
          <name val="Calibri"/>
          <scheme val="none"/>
        </font>
        <alignment horizontal="center" vertical="bottom" readingOrder="0"/>
      </dxf>
    </rfmt>
    <rcc rId="0" sId="9" dxf="1">
      <nc r="P2" t="inlineStr">
        <is>
          <t>Y</t>
          <phoneticPr fontId="31" type="noConversion"/>
        </is>
      </nc>
      <ndxf>
        <alignment horizontal="center" readingOrder="0"/>
      </ndxf>
    </rcc>
  </rrc>
  <rrc rId="6127"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437</v>
      </nc>
      <ndxf>
        <alignment horizontal="center" wrapText="1" readingOrder="0"/>
      </ndxf>
    </rcc>
    <rcc rId="0" sId="9">
      <nc r="B2" t="inlineStr">
        <is>
          <t>Echo date</t>
        </is>
      </nc>
    </rcc>
    <rcc rId="0" sId="9">
      <nc r="C2">
        <v>316</v>
      </nc>
    </rcc>
    <rcc rId="0" sId="9">
      <nc r="D2" t="inlineStr">
        <is>
          <t>Investigations_Echo_Date_Performed</t>
        </is>
      </nc>
    </rcc>
    <rcc rId="0" sId="9" dxf="1">
      <nc r="E2" t="inlineStr">
        <is>
          <t>Echo date</t>
        </is>
      </nc>
      <ndxf>
        <font>
          <color indexed="8"/>
          <name val="Calibri"/>
          <scheme val="none"/>
        </font>
        <alignment horizontal="left" vertical="bottom" readingOrder="0"/>
      </ndxf>
    </rcc>
    <rcc rId="0" sId="9">
      <nc r="F2" t="inlineStr">
        <is>
          <t>Investigations_Echo_Performed=Yes</t>
        </is>
      </nc>
    </rcc>
    <rcc rId="0" sId="9" dxf="1">
      <nc r="G2" t="inlineStr">
        <is>
          <t>Date</t>
        </is>
      </nc>
      <ndxf>
        <font>
          <color indexed="8"/>
          <name val="Calibri"/>
          <scheme val="none"/>
        </font>
        <alignment vertical="bottom" readingOrder="0"/>
      </ndxf>
    </rcc>
    <rcc rId="0" sId="9">
      <nc r="M2" t="inlineStr">
        <is>
          <t>Past</t>
        </is>
      </nc>
    </rcc>
    <rcc rId="0" sId="9">
      <nc r="N2">
        <v>375</v>
      </nc>
    </rcc>
    <rfmt sheetId="9" sqref="O2" start="0" length="0">
      <dxf>
        <font>
          <color indexed="8"/>
          <name val="Calibri"/>
          <scheme val="none"/>
        </font>
        <alignment horizontal="center" vertical="bottom" readingOrder="0"/>
      </dxf>
    </rfmt>
    <rcc rId="0" sId="9" dxf="1">
      <nc r="P2" t="inlineStr">
        <is>
          <t>Y</t>
          <phoneticPr fontId="31" type="noConversion"/>
        </is>
      </nc>
      <ndxf>
        <alignment horizontal="center" readingOrder="0"/>
      </ndxf>
    </rcc>
  </rrc>
  <rrc rId="6128"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438</v>
      </nc>
      <ndxf>
        <alignment horizontal="center" wrapText="1" readingOrder="0"/>
      </ndxf>
    </rcc>
    <rcc rId="0" sId="9">
      <nc r="B2" t="inlineStr">
        <is>
          <t>Echo results</t>
        </is>
      </nc>
    </rcc>
    <rcc rId="0" sId="9">
      <nc r="C2">
        <v>317</v>
      </nc>
    </rcc>
    <rcc rId="0" sId="9">
      <nc r="D2" t="inlineStr">
        <is>
          <t>Investigations_Echo_Results</t>
        </is>
      </nc>
    </rcc>
    <rcc rId="0" sId="9" dxf="1">
      <nc r="E2" t="inlineStr">
        <is>
          <t>Echo results</t>
        </is>
      </nc>
      <ndxf>
        <font>
          <color indexed="8"/>
          <name val="Calibri"/>
          <scheme val="none"/>
        </font>
        <alignment horizontal="left" vertical="bottom" readingOrder="0"/>
      </ndxf>
    </rcc>
    <rcc rId="0" sId="9">
      <nc r="F2" t="inlineStr">
        <is>
          <t>Investigations_Echo_Performed=Yes</t>
        </is>
      </nc>
    </rcc>
    <rcc rId="0" sId="9" dxf="1">
      <nc r="G2" t="inlineStr">
        <is>
          <t>Text_box</t>
        </is>
      </nc>
      <ndxf>
        <font>
          <color indexed="8"/>
          <name val="Calibri"/>
          <scheme val="none"/>
        </font>
        <alignment vertical="bottom" readingOrder="0"/>
      </ndxf>
    </rcc>
    <rcc rId="0" sId="9" dxf="1">
      <nc r="I2">
        <v>65535</v>
      </nc>
      <ndxf>
        <font>
          <color indexed="8"/>
          <name val="Calibri"/>
          <scheme val="none"/>
        </font>
        <alignment vertical="bottom" readingOrder="0"/>
      </ndxf>
    </rcc>
    <rcc rId="0" sId="9">
      <nc r="N2">
        <v>376</v>
      </nc>
    </rcc>
    <rfmt sheetId="9" sqref="O2" start="0" length="0">
      <dxf>
        <font>
          <color indexed="8"/>
          <name val="Calibri"/>
          <scheme val="none"/>
        </font>
        <alignment horizontal="center" vertical="bottom" readingOrder="0"/>
      </dxf>
    </rfmt>
    <rcc rId="0" sId="9" dxf="1">
      <nc r="P2" t="inlineStr">
        <is>
          <t>Y</t>
          <phoneticPr fontId="31" type="noConversion"/>
        </is>
      </nc>
      <ndxf>
        <alignment horizontal="center" readingOrder="0"/>
      </ndxf>
    </rcc>
  </rrc>
  <rrc rId="6129"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439</v>
      </nc>
      <ndxf>
        <alignment horizontal="center" wrapText="1" readingOrder="0"/>
      </ndxf>
    </rcc>
    <rcc rId="0" sId="9">
      <nc r="B2" t="inlineStr">
        <is>
          <t>Other imaging performed</t>
        </is>
      </nc>
    </rcc>
    <rcc rId="0" sId="9">
      <nc r="C2">
        <v>318</v>
      </nc>
    </rcc>
    <rcc rId="0" sId="9">
      <nc r="D2" t="inlineStr">
        <is>
          <t>Investigations_Imaging_Other</t>
        </is>
      </nc>
    </rcc>
    <rcc rId="0" sId="9" dxf="1">
      <nc r="E2" t="inlineStr">
        <is>
          <t>Other imaging performed</t>
        </is>
      </nc>
      <ndxf>
        <font>
          <color indexed="8"/>
          <name val="Calibri"/>
          <scheme val="none"/>
        </font>
        <alignment horizontal="left" vertical="bottom" readingOrder="0"/>
      </ndxf>
    </rcc>
    <rcc rId="0" sId="9" dxf="1">
      <nc r="F2" t="inlineStr">
        <is>
          <t>All</t>
        </is>
      </nc>
      <ndxf>
        <font>
          <color indexed="8"/>
          <name val="Calibri"/>
          <scheme val="none"/>
        </font>
        <alignment vertical="bottom" readingOrder="0"/>
      </ndxf>
    </rcc>
    <rcc rId="0" sId="9" dxf="1">
      <nc r="G2" t="inlineStr">
        <is>
          <t>OneOption</t>
        </is>
      </nc>
      <ndxf>
        <font>
          <color indexed="8"/>
          <name val="Calibri"/>
          <scheme val="none"/>
        </font>
        <alignment vertical="bottom" readingOrder="0"/>
      </ndxf>
    </rcc>
    <rcc rId="0" sId="9" dxf="1">
      <nc r="H2" t="inlineStr">
        <is>
          <t>Y_N_U_Clinician</t>
        </is>
      </nc>
      <ndxf>
        <font>
          <color indexed="8"/>
          <name val="Calibri"/>
          <scheme val="none"/>
        </font>
        <alignment vertical="bottom" readingOrder="0"/>
      </ndxf>
    </rcc>
    <rcc rId="0" sId="9" dxf="1">
      <nc r="J2" t="inlineStr">
        <is>
          <t>Y</t>
        </is>
      </nc>
      <ndxf>
        <font>
          <color indexed="8"/>
          <name val="Calibri"/>
          <scheme val="none"/>
        </font>
        <alignment vertical="bottom" readingOrder="0"/>
      </ndxf>
    </rcc>
    <rcc rId="0" sId="9" dxf="1">
      <nc r="K2" t="inlineStr">
        <is>
          <t>Yes</t>
        </is>
      </nc>
      <ndxf>
        <font>
          <color indexed="8"/>
          <name val="Calibri"/>
          <scheme val="none"/>
        </font>
        <alignment vertical="bottom" readingOrder="0"/>
      </ndxf>
    </rcc>
    <rfmt sheetId="9" sqref="L2" start="0" length="0">
      <dxf>
        <font>
          <color indexed="8"/>
          <name val="Calibri"/>
          <scheme val="none"/>
        </font>
        <alignment vertical="bottom" readingOrder="0"/>
      </dxf>
    </rfmt>
    <rfmt sheetId="9" sqref="M2" start="0" length="0">
      <dxf>
        <font>
          <color indexed="8"/>
          <name val="Calibri"/>
          <scheme val="none"/>
        </font>
        <alignment vertical="bottom" readingOrder="0"/>
      </dxf>
    </rfmt>
    <rcc rId="0" sId="9">
      <nc r="N2">
        <v>383</v>
      </nc>
    </rcc>
    <rfmt sheetId="9" sqref="O2" start="0" length="0">
      <dxf>
        <alignment horizontal="center" readingOrder="0"/>
      </dxf>
    </rfmt>
    <rcc rId="0" sId="9" dxf="1">
      <nc r="P2" t="inlineStr">
        <is>
          <t>Y</t>
          <phoneticPr fontId="31" type="noConversion"/>
        </is>
      </nc>
      <ndxf>
        <alignment horizontal="center" readingOrder="0"/>
      </ndxf>
    </rcc>
  </rrc>
  <rrc rId="6130"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440</v>
      </nc>
      <ndxf>
        <alignment horizontal="center" wrapText="1" readingOrder="0"/>
      </ndxf>
    </rcc>
    <rcc rId="0" sId="9">
      <nc r="B2" t="inlineStr">
        <is>
          <t>Other Lab Results</t>
        </is>
      </nc>
    </rcc>
    <rcc rId="0" sId="9">
      <nc r="C2">
        <v>319</v>
      </nc>
    </rcc>
    <rcc rId="0" sId="9">
      <nc r="D2" t="inlineStr">
        <is>
          <t>Investigations_Lab_Results_Other</t>
        </is>
      </nc>
    </rcc>
    <rcc rId="0" sId="9" dxf="1">
      <nc r="E2" t="inlineStr">
        <is>
          <t>Other lab results</t>
        </is>
      </nc>
      <ndxf>
        <font>
          <color indexed="8"/>
          <name val="Calibri"/>
          <scheme val="none"/>
        </font>
        <alignment horizontal="left" vertical="bottom" readingOrder="0"/>
      </ndxf>
    </rcc>
    <rcc rId="0" sId="9" dxf="1">
      <nc r="F2" t="inlineStr">
        <is>
          <t>Investigations_Lab_Results=Yes</t>
        </is>
      </nc>
      <ndxf>
        <font>
          <color indexed="8"/>
          <name val="Calibri"/>
          <scheme val="none"/>
        </font>
        <alignment vertical="bottom" readingOrder="0"/>
      </ndxf>
    </rcc>
    <rcc rId="0" sId="9" dxf="1">
      <nc r="G2" t="inlineStr">
        <is>
          <t>Text_box</t>
        </is>
      </nc>
      <ndxf>
        <font>
          <color indexed="8"/>
          <name val="Calibri"/>
          <scheme val="none"/>
        </font>
        <alignment vertical="bottom" readingOrder="0"/>
      </ndxf>
    </rcc>
    <rcc rId="0" sId="9" dxf="1">
      <nc r="I2">
        <v>65535</v>
      </nc>
      <ndxf>
        <font>
          <color indexed="8"/>
          <name val="Calibri"/>
          <scheme val="none"/>
        </font>
        <alignment vertical="bottom" readingOrder="0"/>
      </ndxf>
    </rcc>
    <rcc rId="0" sId="9">
      <nc r="N2">
        <v>384</v>
      </nc>
    </rcc>
    <rfmt sheetId="9" sqref="O2" start="0" length="0">
      <dxf>
        <alignment horizontal="center" readingOrder="0"/>
      </dxf>
    </rfmt>
    <rcc rId="0" sId="9" dxf="1">
      <nc r="P2" t="inlineStr">
        <is>
          <t>Y</t>
          <phoneticPr fontId="31" type="noConversion"/>
        </is>
      </nc>
      <ndxf>
        <alignment horizontal="center" readingOrder="0"/>
      </ndxf>
    </rcc>
  </rrc>
  <rrc rId="6131"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441</v>
      </nc>
      <ndxf>
        <alignment horizontal="center" wrapText="1" readingOrder="0"/>
      </ndxf>
    </rcc>
    <rcc rId="0" sId="9">
      <nc r="C2">
        <v>464</v>
      </nc>
    </rcc>
    <rcc rId="0" sId="9" dxf="1">
      <nc r="E2" t="inlineStr">
        <is>
          <t>Investigations</t>
          <phoneticPr fontId="31" type="noConversion"/>
        </is>
      </nc>
      <ndxf>
        <font>
          <color indexed="8"/>
          <name val="Calibri"/>
          <scheme val="none"/>
        </font>
        <alignment horizontal="left" vertical="bottom" readingOrder="0"/>
      </ndxf>
    </rcc>
    <rfmt sheetId="9" s="1" sqref="F2" start="0" length="0">
      <dxf>
        <font>
          <sz val="10"/>
          <color indexed="8"/>
          <name val="Calibri"/>
          <scheme val="none"/>
        </font>
        <alignment vertical="bottom" readingOrder="0"/>
      </dxf>
    </rfmt>
    <rcc rId="0" sId="9" s="1" dxf="1">
      <nc r="G2" t="inlineStr">
        <is>
          <t>End_section</t>
        </is>
      </nc>
      <ndxf>
        <font>
          <sz val="10"/>
          <color indexed="8"/>
          <name val="Calibri"/>
          <scheme val="none"/>
        </font>
        <alignment vertical="bottom" readingOrder="0"/>
      </ndxf>
    </rcc>
    <rfmt sheetId="9" sqref="I2" start="0" length="0">
      <dxf>
        <font>
          <color indexed="8"/>
          <name val="Calibri"/>
          <scheme val="none"/>
        </font>
        <alignment vertical="bottom" readingOrder="0"/>
      </dxf>
    </rfmt>
    <rfmt sheetId="9" sqref="O2" start="0" length="0">
      <dxf>
        <alignment horizontal="center" readingOrder="0"/>
      </dxf>
    </rfmt>
    <rcc rId="0" sId="9" dxf="1">
      <nc r="P2" t="inlineStr">
        <is>
          <t>Y</t>
          <phoneticPr fontId="31" type="noConversion"/>
        </is>
      </nc>
      <ndxf>
        <alignment horizontal="center" readingOrder="0"/>
      </ndxf>
    </rcc>
  </rrc>
  <rrc rId="6132"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442</v>
      </nc>
      <ndxf>
        <alignment horizontal="center" wrapText="1" readingOrder="0"/>
      </ndxf>
    </rcc>
    <rcc rId="0" sId="9">
      <nc r="C2">
        <v>465</v>
      </nc>
    </rcc>
    <rcc rId="0" sId="9" dxf="1">
      <nc r="E2" t="inlineStr">
        <is>
          <t>Consultations</t>
          <phoneticPr fontId="31" type="noConversion"/>
        </is>
      </nc>
      <ndxf>
        <font>
          <color indexed="8"/>
          <name val="Calibri"/>
          <scheme val="none"/>
        </font>
        <alignment horizontal="left" vertical="bottom" readingOrder="0"/>
      </ndxf>
    </rcc>
    <rfmt sheetId="9" s="1" sqref="F2" start="0" length="0">
      <dxf>
        <font>
          <sz val="10"/>
          <color indexed="8"/>
          <name val="Calibri"/>
          <scheme val="none"/>
        </font>
        <alignment vertical="bottom" readingOrder="0"/>
      </dxf>
    </rfmt>
    <rcc rId="0" sId="9" s="1" dxf="1">
      <nc r="G2" t="inlineStr">
        <is>
          <t>Start_section</t>
        </is>
      </nc>
      <ndxf>
        <font>
          <sz val="10"/>
          <color indexed="8"/>
          <name val="Calibri"/>
          <scheme val="none"/>
        </font>
        <alignment vertical="bottom" readingOrder="0"/>
      </ndxf>
    </rcc>
    <rfmt sheetId="9" sqref="I2" start="0" length="0">
      <dxf>
        <font>
          <color indexed="8"/>
          <name val="Calibri"/>
          <scheme val="none"/>
        </font>
        <alignment vertical="bottom" readingOrder="0"/>
      </dxf>
    </rfmt>
    <rfmt sheetId="9" sqref="O2" start="0" length="0">
      <dxf>
        <alignment horizontal="center" readingOrder="0"/>
      </dxf>
    </rfmt>
    <rcc rId="0" sId="9" dxf="1">
      <nc r="P2" t="inlineStr">
        <is>
          <t>Y</t>
          <phoneticPr fontId="31" type="noConversion"/>
        </is>
      </nc>
      <ndxf>
        <alignment horizontal="center" readingOrder="0"/>
      </ndxf>
    </rcc>
  </rrc>
  <rrc rId="6133"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443</v>
      </nc>
      <ndxf>
        <alignment horizontal="center" wrapText="1" readingOrder="0"/>
      </ndxf>
    </rcc>
    <rcc rId="0" sId="9">
      <nc r="B2" t="inlineStr">
        <is>
          <t>Consultation requested</t>
        </is>
      </nc>
    </rcc>
    <rcc rId="0" sId="9">
      <nc r="C2">
        <v>320</v>
      </nc>
    </rcc>
    <rcc rId="0" sId="9" dxf="1">
      <nc r="D2" t="inlineStr">
        <is>
          <t>Consultations_requested</t>
        </is>
      </nc>
      <ndxf>
        <alignment vertical="bottom" wrapText="1" readingOrder="0"/>
      </ndxf>
    </rcc>
    <rcc rId="0" sId="9" dxf="1">
      <nc r="E2" t="inlineStr">
        <is>
          <t>Consultation requested</t>
        </is>
      </nc>
      <ndxf>
        <font>
          <color indexed="8"/>
          <name val="Calibri"/>
          <scheme val="none"/>
        </font>
        <alignment horizontal="left" vertical="bottom" readingOrder="0"/>
      </ndxf>
    </rcc>
    <rcc rId="0" sId="9" dxf="1">
      <nc r="F2" t="inlineStr">
        <is>
          <t>All</t>
        </is>
      </nc>
      <ndxf>
        <font>
          <color indexed="8"/>
          <name val="Calibri"/>
          <scheme val="none"/>
        </font>
        <alignment vertical="bottom" readingOrder="0"/>
      </ndxf>
    </rcc>
    <rcc rId="0" sId="9" dxf="1">
      <nc r="G2" t="inlineStr">
        <is>
          <t>OneOption</t>
        </is>
      </nc>
      <ndxf>
        <font>
          <color indexed="8"/>
          <name val="Calibri"/>
          <scheme val="none"/>
        </font>
        <alignment vertical="bottom" readingOrder="0"/>
      </ndxf>
    </rcc>
    <rcc rId="0" sId="9" dxf="1">
      <nc r="H2" t="inlineStr">
        <is>
          <t>Y_N_U_Clinician</t>
        </is>
      </nc>
      <ndxf>
        <font>
          <color indexed="8"/>
          <name val="Calibri"/>
          <scheme val="none"/>
        </font>
        <alignment vertical="bottom" readingOrder="0"/>
      </ndxf>
    </rcc>
    <rcc rId="0" sId="9">
      <nc r="J2" t="inlineStr">
        <is>
          <t>Y</t>
        </is>
      </nc>
    </rcc>
    <rcc rId="0" sId="9">
      <nc r="K2" t="inlineStr">
        <is>
          <t>Yes</t>
          <phoneticPr fontId="31" type="noConversion"/>
        </is>
      </nc>
    </rcc>
    <rcc rId="0" sId="9">
      <nc r="N2">
        <v>385</v>
      </nc>
    </rcc>
    <rfmt sheetId="9" sqref="O2" start="0" length="0">
      <dxf>
        <font>
          <color indexed="8"/>
          <name val="Calibri"/>
          <scheme val="none"/>
        </font>
        <alignment horizontal="center" vertical="bottom" readingOrder="0"/>
      </dxf>
    </rfmt>
    <rcc rId="0" sId="9" dxf="1">
      <nc r="P2" t="inlineStr">
        <is>
          <t>Y</t>
          <phoneticPr fontId="31" type="noConversion"/>
        </is>
      </nc>
      <ndxf>
        <alignment horizontal="center" readingOrder="0"/>
      </ndxf>
    </rcc>
  </rrc>
  <rrc rId="6134"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444</v>
      </nc>
      <ndxf>
        <alignment horizontal="center" wrapText="1" readingOrder="0"/>
      </ndxf>
    </rcc>
    <rcc rId="0" sId="9">
      <nc r="B2" t="inlineStr">
        <is>
          <t>Consultation completed</t>
        </is>
      </nc>
    </rcc>
    <rcc rId="0" sId="9">
      <nc r="C2">
        <v>321</v>
      </nc>
    </rcc>
    <rcc rId="0" sId="9" dxf="1">
      <nc r="D2" t="inlineStr">
        <is>
          <t>Consultations_completed</t>
        </is>
      </nc>
      <ndxf>
        <alignment vertical="bottom" wrapText="1" readingOrder="0"/>
      </ndxf>
    </rcc>
    <rcc rId="0" sId="9" dxf="1">
      <nc r="E2" t="inlineStr">
        <is>
          <t>Consultation completed</t>
        </is>
      </nc>
      <ndxf>
        <font>
          <color indexed="8"/>
          <name val="Calibri"/>
          <scheme val="none"/>
        </font>
        <alignment horizontal="left" vertical="bottom" readingOrder="0"/>
      </ndxf>
    </rcc>
    <rcc rId="0" sId="9" dxf="1">
      <nc r="F2" t="inlineStr">
        <is>
          <t>All</t>
        </is>
      </nc>
      <ndxf>
        <font>
          <color indexed="8"/>
          <name val="Calibri"/>
          <scheme val="none"/>
        </font>
        <alignment vertical="bottom" readingOrder="0"/>
      </ndxf>
    </rcc>
    <rcc rId="0" sId="9" dxf="1">
      <nc r="G2" t="inlineStr">
        <is>
          <t>OneOption</t>
        </is>
      </nc>
      <ndxf>
        <font>
          <color indexed="8"/>
          <name val="Calibri"/>
          <scheme val="none"/>
        </font>
        <alignment vertical="bottom" readingOrder="0"/>
      </ndxf>
    </rcc>
    <rcc rId="0" sId="9" dxf="1">
      <nc r="H2" t="inlineStr">
        <is>
          <t>Y_N_U_Clinician</t>
        </is>
      </nc>
      <ndxf>
        <font>
          <color indexed="8"/>
          <name val="Calibri"/>
          <scheme val="none"/>
        </font>
        <alignment vertical="bottom" readingOrder="0"/>
      </ndxf>
    </rcc>
    <rcc rId="0" sId="9">
      <nc r="J2" t="inlineStr">
        <is>
          <t>Y</t>
        </is>
      </nc>
    </rcc>
    <rcc rId="0" sId="9">
      <nc r="K2" t="inlineStr">
        <is>
          <t>Yes</t>
        </is>
      </nc>
    </rcc>
    <rcc rId="0" sId="9">
      <nc r="N2">
        <v>386</v>
      </nc>
    </rcc>
    <rfmt sheetId="9" sqref="O2" start="0" length="0">
      <dxf>
        <font>
          <color indexed="8"/>
          <name val="Calibri"/>
          <scheme val="none"/>
        </font>
        <alignment horizontal="center" vertical="bottom" readingOrder="0"/>
      </dxf>
    </rfmt>
    <rcc rId="0" sId="9" dxf="1">
      <nc r="P2" t="inlineStr">
        <is>
          <t>Y</t>
          <phoneticPr fontId="31" type="noConversion"/>
        </is>
      </nc>
      <ndxf>
        <alignment horizontal="center" readingOrder="0"/>
      </ndxf>
    </rcc>
  </rrc>
  <rrc rId="6135"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445</v>
      </nc>
      <ndxf>
        <alignment horizontal="center" wrapText="1" readingOrder="0"/>
      </ndxf>
    </rcc>
    <rcc rId="0" sId="9">
      <nc r="C2">
        <v>466</v>
      </nc>
    </rcc>
    <rfmt sheetId="9" sqref="D2" start="0" length="0">
      <dxf>
        <alignment vertical="bottom" wrapText="1" readingOrder="0"/>
      </dxf>
    </rfmt>
    <rcc rId="0" sId="9" dxf="1">
      <nc r="E2" t="inlineStr">
        <is>
          <t>Consultations</t>
          <phoneticPr fontId="31" type="noConversion"/>
        </is>
      </nc>
      <ndxf>
        <font>
          <color indexed="8"/>
          <name val="Calibri"/>
          <scheme val="none"/>
        </font>
        <alignment horizontal="left" vertical="bottom" readingOrder="0"/>
      </ndxf>
    </rcc>
    <rfmt sheetId="9" s="1" sqref="F2" start="0" length="0">
      <dxf>
        <font>
          <sz val="10"/>
          <color indexed="8"/>
          <name val="Calibri"/>
          <scheme val="none"/>
        </font>
        <alignment vertical="bottom" readingOrder="0"/>
      </dxf>
    </rfmt>
    <rcc rId="0" sId="9" s="1" dxf="1">
      <nc r="G2" t="inlineStr">
        <is>
          <t>End_section</t>
        </is>
      </nc>
      <ndxf>
        <font>
          <sz val="10"/>
          <color indexed="8"/>
          <name val="Calibri"/>
          <scheme val="none"/>
        </font>
        <alignment vertical="bottom" readingOrder="0"/>
      </ndxf>
    </rcc>
    <rfmt sheetId="9" sqref="H2" start="0" length="0">
      <dxf>
        <font>
          <color indexed="8"/>
          <name val="Calibri"/>
          <scheme val="none"/>
        </font>
        <alignment vertical="bottom" readingOrder="0"/>
      </dxf>
    </rfmt>
    <rfmt sheetId="9" sqref="O2" start="0" length="0">
      <dxf>
        <font>
          <color indexed="8"/>
          <name val="Calibri"/>
          <scheme val="none"/>
        </font>
        <alignment horizontal="center" vertical="bottom" readingOrder="0"/>
      </dxf>
    </rfmt>
    <rcc rId="0" sId="9" dxf="1">
      <nc r="P2" t="inlineStr">
        <is>
          <t>Y</t>
          <phoneticPr fontId="31" type="noConversion"/>
        </is>
      </nc>
      <ndxf>
        <alignment horizontal="center" readingOrder="0"/>
      </ndxf>
    </rcc>
  </rrc>
  <rrc rId="6136"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446</v>
      </nc>
      <ndxf>
        <alignment horizontal="center" wrapText="1" readingOrder="0"/>
      </ndxf>
    </rcc>
    <rcc rId="0" sId="9">
      <nc r="C2">
        <v>467</v>
      </nc>
    </rcc>
    <rfmt sheetId="9" sqref="D2" start="0" length="0">
      <dxf>
        <alignment vertical="bottom" wrapText="1" readingOrder="0"/>
      </dxf>
    </rfmt>
    <rcc rId="0" sId="9" dxf="1">
      <nc r="E2" t="inlineStr">
        <is>
          <t>Risk</t>
          <phoneticPr fontId="31" type="noConversion"/>
        </is>
      </nc>
      <ndxf>
        <font>
          <color indexed="8"/>
          <name val="Calibri"/>
          <scheme val="none"/>
        </font>
        <alignment horizontal="left" vertical="bottom" readingOrder="0"/>
      </ndxf>
    </rcc>
    <rfmt sheetId="9" s="1" sqref="F2" start="0" length="0">
      <dxf>
        <font>
          <sz val="10"/>
          <color indexed="8"/>
          <name val="Calibri"/>
          <scheme val="none"/>
        </font>
        <alignment vertical="bottom" readingOrder="0"/>
      </dxf>
    </rfmt>
    <rcc rId="0" sId="9" s="1" dxf="1">
      <nc r="G2" t="inlineStr">
        <is>
          <t>Start_section</t>
        </is>
      </nc>
      <ndxf>
        <font>
          <sz val="10"/>
          <color indexed="8"/>
          <name val="Calibri"/>
          <scheme val="none"/>
        </font>
        <alignment vertical="bottom" readingOrder="0"/>
      </ndxf>
    </rcc>
    <rfmt sheetId="9" sqref="H2" start="0" length="0">
      <dxf>
        <font>
          <color indexed="8"/>
          <name val="Calibri"/>
          <scheme val="none"/>
        </font>
        <alignment vertical="bottom" readingOrder="0"/>
      </dxf>
    </rfmt>
    <rfmt sheetId="9" sqref="O2" start="0" length="0">
      <dxf>
        <font>
          <color indexed="8"/>
          <name val="Calibri"/>
          <scheme val="none"/>
        </font>
        <alignment horizontal="center" vertical="bottom" readingOrder="0"/>
      </dxf>
    </rfmt>
    <rcc rId="0" sId="9" dxf="1">
      <nc r="P2" t="inlineStr">
        <is>
          <t>Y</t>
          <phoneticPr fontId="31" type="noConversion"/>
        </is>
      </nc>
      <ndxf>
        <alignment horizontal="center" readingOrder="0"/>
      </ndxf>
    </rcc>
  </rrc>
  <rrc rId="6137"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447</v>
      </nc>
      <ndxf>
        <alignment horizontal="center" wrapText="1" readingOrder="0"/>
      </ndxf>
    </rcc>
    <rcc rId="0" sId="9">
      <nc r="B2" t="inlineStr">
        <is>
          <t>ASA</t>
        </is>
      </nc>
    </rcc>
    <rcc rId="0" sId="9">
      <nc r="C2">
        <v>322</v>
      </nc>
    </rcc>
    <rcc rId="0" sId="9" dxf="1">
      <nc r="D2" t="inlineStr">
        <is>
          <t>ASA</t>
        </is>
      </nc>
      <ndxf>
        <font>
          <color indexed="8"/>
          <name val="Calibri"/>
          <scheme val="none"/>
        </font>
        <alignment vertical="bottom" readingOrder="0"/>
      </ndxf>
    </rcc>
    <rcc rId="0" sId="9" dxf="1">
      <nc r="E2" t="inlineStr">
        <is>
          <t>ASA class</t>
        </is>
      </nc>
      <ndxf>
        <font>
          <color indexed="8"/>
          <name val="Calibri"/>
          <scheme val="none"/>
        </font>
        <alignment horizontal="left" vertical="bottom" readingOrder="0"/>
      </ndxf>
    </rcc>
    <rcc rId="0" sId="9" dxf="1">
      <nc r="F2" t="inlineStr">
        <is>
          <t>All</t>
        </is>
      </nc>
      <ndxf>
        <font>
          <color indexed="8"/>
          <name val="Calibri"/>
          <scheme val="none"/>
        </font>
        <alignment vertical="bottom" readingOrder="0"/>
      </ndxf>
    </rcc>
    <rcc rId="0" sId="9" dxf="1">
      <nc r="G2" t="inlineStr">
        <is>
          <t>OneOption</t>
        </is>
      </nc>
      <ndxf>
        <font>
          <color indexed="8"/>
          <name val="Calibri"/>
          <scheme val="none"/>
        </font>
        <alignment vertical="bottom" readingOrder="0"/>
      </ndxf>
    </rcc>
    <rcc rId="0" sId="9" dxf="1">
      <nc r="H2" t="inlineStr">
        <is>
          <t>ASA_status</t>
          <phoneticPr fontId="31" type="noConversion"/>
        </is>
      </nc>
      <ndxf>
        <font>
          <color indexed="8"/>
          <name val="Calibri"/>
          <scheme val="none"/>
        </font>
        <alignment vertical="bottom" readingOrder="0"/>
      </ndxf>
    </rcc>
    <rcc rId="0" sId="9">
      <nc r="N2">
        <v>387</v>
      </nc>
    </rcc>
    <rfmt sheetId="9" sqref="O2" start="0" length="0">
      <dxf>
        <font>
          <color indexed="8"/>
          <name val="Calibri"/>
          <scheme val="none"/>
        </font>
        <alignment horizontal="center" vertical="bottom" readingOrder="0"/>
      </dxf>
    </rfmt>
    <rcc rId="0" sId="9" dxf="1">
      <nc r="P2" t="inlineStr">
        <is>
          <t>Y</t>
          <phoneticPr fontId="31" type="noConversion"/>
        </is>
      </nc>
      <ndxf>
        <alignment horizontal="center" readingOrder="0"/>
      </ndxf>
    </rcc>
  </rrc>
  <rrc rId="6138"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448</v>
      </nc>
      <ndxf>
        <alignment horizontal="center" wrapText="1" readingOrder="0"/>
      </ndxf>
    </rcc>
    <rcc rId="0" sId="9">
      <nc r="B2" t="inlineStr">
        <is>
          <t>Emergency</t>
        </is>
      </nc>
    </rcc>
    <rcc rId="0" sId="9">
      <nc r="C2">
        <v>323</v>
      </nc>
    </rcc>
    <rcc rId="0" sId="9" dxf="1">
      <nc r="D2" t="inlineStr">
        <is>
          <t>Emergency</t>
        </is>
      </nc>
      <ndxf>
        <font>
          <color indexed="8"/>
          <name val="Calibri"/>
          <scheme val="none"/>
        </font>
        <alignment vertical="bottom" readingOrder="0"/>
      </ndxf>
    </rcc>
    <rcc rId="0" sId="9" dxf="1">
      <nc r="E2" t="inlineStr">
        <is>
          <t>Emergency</t>
        </is>
      </nc>
      <ndxf>
        <font>
          <color indexed="8"/>
          <name val="Calibri"/>
          <scheme val="none"/>
        </font>
        <alignment horizontal="left" vertical="bottom" readingOrder="0"/>
      </ndxf>
    </rcc>
    <rcc rId="0" sId="9" dxf="1">
      <nc r="F2" t="inlineStr">
        <is>
          <t>All</t>
        </is>
      </nc>
      <ndxf>
        <font>
          <color indexed="8"/>
          <name val="Calibri"/>
          <scheme val="none"/>
        </font>
        <alignment vertical="bottom" readingOrder="0"/>
      </ndxf>
    </rcc>
    <rcc rId="0" sId="9" dxf="1">
      <nc r="G2" t="inlineStr">
        <is>
          <t>OneOption</t>
        </is>
      </nc>
      <ndxf>
        <font>
          <color indexed="8"/>
          <name val="Calibri"/>
          <scheme val="none"/>
        </font>
        <alignment vertical="bottom" readingOrder="0"/>
      </ndxf>
    </rcc>
    <rcc rId="0" sId="9" dxf="1">
      <nc r="H2" t="inlineStr">
        <is>
          <t>Y_N_U_Clinician</t>
        </is>
      </nc>
      <ndxf>
        <font>
          <color indexed="8"/>
          <name val="Calibri"/>
          <scheme val="none"/>
        </font>
        <alignment vertical="bottom" readingOrder="0"/>
      </ndxf>
    </rcc>
    <rcc rId="0" sId="9">
      <nc r="N2">
        <v>388</v>
      </nc>
    </rcc>
    <rfmt sheetId="9" sqref="O2" start="0" length="0">
      <dxf>
        <alignment horizontal="center" readingOrder="0"/>
      </dxf>
    </rfmt>
    <rcc rId="0" sId="9" dxf="1">
      <nc r="P2" t="inlineStr">
        <is>
          <t>Y</t>
          <phoneticPr fontId="31" type="noConversion"/>
        </is>
      </nc>
      <ndxf>
        <alignment horizontal="center" readingOrder="0"/>
      </ndxf>
    </rcc>
  </rrc>
  <rrc rId="6139"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449</v>
      </nc>
      <ndxf>
        <alignment horizontal="center" wrapText="1" readingOrder="0"/>
      </ndxf>
    </rcc>
    <rcc rId="0" sId="9">
      <nc r="B2" t="inlineStr">
        <is>
          <t>Lee Revised CRI</t>
        </is>
      </nc>
    </rcc>
    <rcc rId="0" sId="9">
      <nc r="C2">
        <v>324</v>
      </nc>
    </rcc>
    <rcc rId="0" sId="9">
      <nc r="D2" t="inlineStr">
        <is>
          <t>Lee_Revised_Cardiac_Risk_index</t>
        </is>
      </nc>
    </rcc>
    <rcc rId="0" sId="9" dxf="1">
      <nc r="E2" t="inlineStr">
        <is>
          <t>Lee Risk Score</t>
          <phoneticPr fontId="31" type="noConversion"/>
        </is>
      </nc>
      <ndxf>
        <font>
          <color indexed="8"/>
          <name val="Calibri"/>
          <scheme val="none"/>
        </font>
        <alignment horizontal="left" vertical="bottom" readingOrder="0"/>
      </ndxf>
    </rcc>
    <rcc rId="0" sId="9" dxf="1">
      <nc r="F2" t="inlineStr">
        <is>
          <t>All</t>
        </is>
      </nc>
      <ndxf>
        <font>
          <color indexed="8"/>
          <name val="Calibri"/>
          <scheme val="none"/>
        </font>
        <alignment vertical="bottom" readingOrder="0"/>
      </ndxf>
    </rcc>
    <rcc rId="0" sId="9" dxf="1">
      <nc r="G2" t="inlineStr">
        <is>
          <t>ManyOptions</t>
        </is>
      </nc>
      <ndxf>
        <font>
          <color indexed="8"/>
          <name val="Calibri"/>
          <scheme val="none"/>
        </font>
        <alignment vertical="bottom" readingOrder="0"/>
      </ndxf>
    </rcc>
    <rcc rId="0" sId="9" dxf="1">
      <nc r="H2" t="inlineStr">
        <is>
          <t>Lee_Risk_Factors</t>
        </is>
      </nc>
      <ndxf>
        <font>
          <color indexed="8"/>
          <name val="Calibri"/>
          <scheme val="none"/>
        </font>
        <alignment vertical="bottom" readingOrder="0"/>
      </ndxf>
    </rcc>
    <rcc rId="0" sId="9">
      <nc r="N2">
        <v>389</v>
      </nc>
    </rcc>
    <rfmt sheetId="9" sqref="O2" start="0" length="0">
      <dxf>
        <alignment horizontal="center" readingOrder="0"/>
      </dxf>
    </rfmt>
    <rcc rId="0" sId="9" dxf="1">
      <nc r="P2" t="inlineStr">
        <is>
          <t>Y</t>
          <phoneticPr fontId="31" type="noConversion"/>
        </is>
      </nc>
      <ndxf>
        <alignment horizontal="center" readingOrder="0"/>
      </ndxf>
    </rcc>
  </rrc>
  <rrc rId="6140"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450</v>
      </nc>
      <ndxf>
        <alignment horizontal="center" wrapText="1" readingOrder="0"/>
      </ndxf>
    </rcc>
    <rcc rId="0" sId="9">
      <nc r="B2" t="inlineStr">
        <is>
          <t>Berlin Questionnaire Result</t>
        </is>
      </nc>
    </rcc>
    <rcc rId="0" sId="9">
      <nc r="C2">
        <v>371</v>
      </nc>
    </rcc>
    <rcc rId="0" sId="9">
      <nc r="D2" t="inlineStr">
        <is>
          <t>Berlin_questionnaire_result</t>
          <phoneticPr fontId="31" type="noConversion"/>
        </is>
      </nc>
    </rcc>
    <rcc rId="0" sId="9" dxf="1">
      <nc r="E2" t="inlineStr">
        <is>
          <t>&lt;a href="http://www.britishsnoring.co.uk/berlin_questionnaire.php" target="_blank"&gt;Berlin Sleep Apnea Questionnaire&lt;/a&gt; Enter the result here, either High Risk or Low Risk?</t>
          <phoneticPr fontId="31" type="noConversion"/>
        </is>
      </nc>
      <ndxf>
        <alignment horizontal="left" vertical="bottom" wrapText="1" readingOrder="0"/>
      </ndxf>
    </rcc>
    <rcc rId="0" sId="9" dxf="1">
      <nc r="F2" t="inlineStr">
        <is>
          <t>Snorer = Yes and Obstructive_sleep_apnoea = No</t>
          <phoneticPr fontId="31" type="noConversion"/>
        </is>
      </nc>
      <ndxf>
        <alignment vertical="bottom" readingOrder="0"/>
      </ndxf>
    </rcc>
    <rcc rId="0" sId="9" dxf="1">
      <nc r="G2" t="inlineStr">
        <is>
          <t>OneOption</t>
        </is>
      </nc>
      <ndxf>
        <alignment vertical="bottom" readingOrder="0"/>
      </ndxf>
    </rcc>
    <rcc rId="0" sId="9" s="1" dxf="1">
      <nc r="H2" t="inlineStr">
        <is>
          <t>High_Low_Risk</t>
        </is>
      </nc>
      <ndxf/>
    </rcc>
    <rcc rId="0" sId="9">
      <nc r="N2">
        <v>390</v>
      </nc>
    </rcc>
    <rfmt sheetId="9" sqref="O2" start="0" length="0">
      <dxf>
        <alignment horizontal="center" vertical="bottom" readingOrder="0"/>
      </dxf>
    </rfmt>
    <rcc rId="0" sId="9" dxf="1">
      <nc r="P2" t="inlineStr">
        <is>
          <t>Y</t>
          <phoneticPr fontId="31" type="noConversion"/>
        </is>
      </nc>
      <ndxf>
        <alignment horizontal="center" readingOrder="0"/>
      </ndxf>
    </rcc>
  </rrc>
  <rrc rId="6141"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451</v>
      </nc>
      <ndxf>
        <alignment horizontal="center" wrapText="1" readingOrder="0"/>
      </ndxf>
    </rcc>
    <rcc rId="0" sId="9">
      <nc r="B2" t="inlineStr">
        <is>
          <t>Indication for endocarditis prophylaxis</t>
        </is>
      </nc>
    </rcc>
    <rcc rId="0" sId="9">
      <nc r="C2">
        <v>330</v>
      </nc>
    </rcc>
    <rcc rId="0" sId="9">
      <nc r="D2" t="inlineStr">
        <is>
          <t>Indication_for_endocarditis_prophylaxis</t>
        </is>
      </nc>
    </rcc>
    <rcc rId="0" sId="9" dxf="1">
      <nc r="E2" t="inlineStr">
        <is>
          <t>Indication for endocarditis prophylaxis</t>
        </is>
      </nc>
      <ndxf>
        <font>
          <color indexed="8"/>
          <name val="Calibri"/>
          <scheme val="none"/>
        </font>
        <alignment horizontal="left" vertical="bottom" readingOrder="0"/>
      </ndxf>
    </rcc>
    <rcc rId="0" sId="9" dxf="1">
      <nc r="F2" t="inlineStr">
        <is>
          <t>All</t>
        </is>
      </nc>
      <ndxf>
        <font>
          <color indexed="8"/>
          <name val="Calibri"/>
          <scheme val="none"/>
        </font>
        <alignment vertical="bottom" readingOrder="0"/>
      </ndxf>
    </rcc>
    <rcc rId="0" sId="9" dxf="1">
      <nc r="G2" t="inlineStr">
        <is>
          <t>OneOption</t>
        </is>
      </nc>
      <ndxf>
        <font>
          <color indexed="8"/>
          <name val="Calibri"/>
          <scheme val="none"/>
        </font>
        <alignment vertical="bottom" readingOrder="0"/>
      </ndxf>
    </rcc>
    <rcc rId="0" sId="9" dxf="1">
      <nc r="H2" t="inlineStr">
        <is>
          <t>Y_N_U_Clinician</t>
        </is>
      </nc>
      <ndxf>
        <font>
          <color indexed="8"/>
          <name val="Calibri"/>
          <scheme val="none"/>
        </font>
        <alignment vertical="bottom" readingOrder="0"/>
      </ndxf>
    </rcc>
    <rcc rId="0" sId="9">
      <nc r="N2">
        <v>391</v>
      </nc>
    </rcc>
    <rfmt sheetId="9" sqref="O2" start="0" length="0">
      <dxf>
        <alignment horizontal="center" readingOrder="0"/>
      </dxf>
    </rfmt>
    <rcc rId="0" sId="9" dxf="1">
      <nc r="P2" t="inlineStr">
        <is>
          <t>Y</t>
          <phoneticPr fontId="31" type="noConversion"/>
        </is>
      </nc>
      <ndxf>
        <alignment horizontal="center" readingOrder="0"/>
      </ndxf>
    </rcc>
  </rrc>
  <rrc rId="6142"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452</v>
      </nc>
      <ndxf>
        <alignment horizontal="center" wrapText="1" readingOrder="0"/>
      </ndxf>
    </rcc>
    <rcc rId="0" sId="9">
      <nc r="C2">
        <v>468</v>
      </nc>
    </rcc>
    <rcc rId="0" sId="9" dxf="1">
      <nc r="E2" t="inlineStr">
        <is>
          <t>Risk</t>
          <phoneticPr fontId="31" type="noConversion"/>
        </is>
      </nc>
      <ndxf>
        <font>
          <color indexed="8"/>
          <name val="Calibri"/>
          <scheme val="none"/>
        </font>
        <alignment horizontal="left" vertical="bottom" readingOrder="0"/>
      </ndxf>
    </rcc>
    <rfmt sheetId="9" s="1" sqref="F2" start="0" length="0">
      <dxf>
        <font>
          <sz val="10"/>
          <color indexed="8"/>
          <name val="Calibri"/>
          <scheme val="none"/>
        </font>
        <alignment vertical="bottom" readingOrder="0"/>
      </dxf>
    </rfmt>
    <rcc rId="0" sId="9" s="1" dxf="1">
      <nc r="G2" t="inlineStr">
        <is>
          <t>End_section</t>
        </is>
      </nc>
      <ndxf>
        <font>
          <sz val="10"/>
          <color indexed="8"/>
          <name val="Calibri"/>
          <scheme val="none"/>
        </font>
        <alignment vertical="bottom" readingOrder="0"/>
      </ndxf>
    </rcc>
    <rfmt sheetId="9" sqref="H2" start="0" length="0">
      <dxf>
        <font>
          <color indexed="8"/>
          <name val="Calibri"/>
          <scheme val="none"/>
        </font>
        <alignment vertical="bottom" readingOrder="0"/>
      </dxf>
    </rfmt>
    <rfmt sheetId="9" sqref="O2" start="0" length="0">
      <dxf>
        <alignment horizontal="center" readingOrder="0"/>
      </dxf>
    </rfmt>
    <rcc rId="0" sId="9" dxf="1">
      <nc r="P2" t="inlineStr">
        <is>
          <t>Y</t>
          <phoneticPr fontId="31" type="noConversion"/>
        </is>
      </nc>
      <ndxf>
        <alignment horizontal="center" readingOrder="0"/>
      </ndxf>
    </rcc>
  </rrc>
  <rrc rId="6143"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453</v>
      </nc>
      <ndxf>
        <alignment horizontal="center" wrapText="1" readingOrder="0"/>
      </ndxf>
    </rcc>
    <rcc rId="0" sId="9">
      <nc r="C2">
        <v>469</v>
      </nc>
    </rcc>
    <rcc rId="0" sId="9" dxf="1">
      <nc r="E2" t="inlineStr">
        <is>
          <t>Plan</t>
          <phoneticPr fontId="31" type="noConversion"/>
        </is>
      </nc>
      <ndxf>
        <font>
          <color indexed="8"/>
          <name val="Calibri"/>
          <scheme val="none"/>
        </font>
        <alignment horizontal="left" vertical="bottom" readingOrder="0"/>
      </ndxf>
    </rcc>
    <rfmt sheetId="9" s="1" sqref="F2" start="0" length="0">
      <dxf>
        <font>
          <sz val="10"/>
          <color indexed="8"/>
          <name val="Calibri"/>
          <scheme val="none"/>
        </font>
        <alignment vertical="bottom" readingOrder="0"/>
      </dxf>
    </rfmt>
    <rcc rId="0" sId="9" s="1" dxf="1">
      <nc r="G2" t="inlineStr">
        <is>
          <t>Start_section</t>
        </is>
      </nc>
      <ndxf>
        <font>
          <sz val="10"/>
          <color indexed="8"/>
          <name val="Calibri"/>
          <scheme val="none"/>
        </font>
        <alignment vertical="bottom" readingOrder="0"/>
      </ndxf>
    </rcc>
    <rfmt sheetId="9" sqref="H2" start="0" length="0">
      <dxf>
        <font>
          <color indexed="8"/>
          <name val="Calibri"/>
          <scheme val="none"/>
        </font>
        <alignment vertical="bottom" readingOrder="0"/>
      </dxf>
    </rfmt>
    <rfmt sheetId="9" sqref="O2" start="0" length="0">
      <dxf>
        <alignment horizontal="center" readingOrder="0"/>
      </dxf>
    </rfmt>
    <rcc rId="0" sId="9" dxf="1">
      <nc r="P2" t="inlineStr">
        <is>
          <t>Y</t>
          <phoneticPr fontId="31" type="noConversion"/>
        </is>
      </nc>
      <ndxf>
        <alignment horizontal="center" readingOrder="0"/>
      </ndxf>
    </rcc>
  </rrc>
  <rrc rId="6144"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454</v>
      </nc>
      <ndxf>
        <alignment horizontal="center" wrapText="1" readingOrder="0"/>
      </ndxf>
    </rcc>
    <rcc rId="0" sId="9">
      <nc r="B2" t="inlineStr">
        <is>
          <t>Anaesthesia technique planned</t>
        </is>
      </nc>
    </rcc>
    <rcc rId="0" sId="9">
      <nc r="C2">
        <v>325</v>
      </nc>
    </rcc>
    <rcc rId="0" sId="9" dxf="1">
      <nc r="D2" t="inlineStr">
        <is>
          <t>Anesthesia_technique_planned</t>
        </is>
      </nc>
      <ndxf>
        <font>
          <color indexed="8"/>
          <name val="Calibri"/>
          <scheme val="none"/>
        </font>
        <alignment vertical="bottom" readingOrder="0"/>
      </ndxf>
    </rcc>
    <rcc rId="0" sId="9" dxf="1">
      <nc r="E2" t="inlineStr">
        <is>
          <t>Anesthesia technique planned</t>
          <phoneticPr fontId="31" type="noConversion"/>
        </is>
      </nc>
      <ndxf>
        <font>
          <color indexed="8"/>
          <name val="Calibri"/>
          <scheme val="none"/>
        </font>
        <alignment horizontal="left" vertical="bottom" readingOrder="0"/>
      </ndxf>
    </rcc>
    <rcc rId="0" sId="9" dxf="1">
      <nc r="F2" t="inlineStr">
        <is>
          <t>All</t>
        </is>
      </nc>
      <ndxf>
        <font>
          <color indexed="8"/>
          <name val="Calibri"/>
          <scheme val="none"/>
        </font>
        <alignment vertical="bottom" readingOrder="0"/>
      </ndxf>
    </rcc>
    <rcc rId="0" sId="9" dxf="1">
      <nc r="G2" t="inlineStr">
        <is>
          <t>ManyOptions</t>
        </is>
      </nc>
      <ndxf>
        <font>
          <color indexed="8"/>
          <name val="Calibri"/>
          <scheme val="none"/>
        </font>
        <alignment vertical="bottom" readingOrder="0"/>
      </ndxf>
    </rcc>
    <rcc rId="0" sId="9" dxf="1">
      <nc r="H2" t="inlineStr">
        <is>
          <t>Anesthesia_technique</t>
        </is>
      </nc>
      <ndxf>
        <font>
          <color indexed="8"/>
          <name val="Calibri"/>
          <scheme val="none"/>
        </font>
        <alignment vertical="bottom" readingOrder="0"/>
      </ndxf>
    </rcc>
    <rcc rId="0" sId="9">
      <nc r="N2">
        <v>393</v>
      </nc>
    </rcc>
    <rfmt sheetId="9" sqref="O2" start="0" length="0">
      <dxf>
        <font>
          <color indexed="8"/>
          <name val="Calibri"/>
          <scheme val="none"/>
        </font>
        <alignment horizontal="center" vertical="bottom" readingOrder="0"/>
      </dxf>
    </rfmt>
    <rcc rId="0" sId="9" dxf="1">
      <nc r="P2" t="inlineStr">
        <is>
          <t>Y</t>
          <phoneticPr fontId="31" type="noConversion"/>
        </is>
      </nc>
      <ndxf>
        <alignment horizontal="center" readingOrder="0"/>
      </ndxf>
    </rcc>
  </rrc>
  <rrc rId="6145"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455</v>
      </nc>
      <ndxf>
        <alignment horizontal="center" wrapText="1" readingOrder="0"/>
      </ndxf>
    </rcc>
    <rcc rId="0" sId="9">
      <nc r="B2" t="inlineStr">
        <is>
          <t>Induction planned</t>
        </is>
      </nc>
    </rcc>
    <rcc rId="0" sId="9">
      <nc r="C2">
        <v>326</v>
      </nc>
    </rcc>
    <rcc rId="0" sId="9">
      <nc r="D2" t="inlineStr">
        <is>
          <t>Induction_technique_planned</t>
        </is>
      </nc>
    </rcc>
    <rcc rId="0" sId="9" dxf="1">
      <nc r="E2" t="inlineStr">
        <is>
          <t>Induction method planned</t>
        </is>
      </nc>
      <ndxf>
        <font>
          <color indexed="8"/>
          <name val="Calibri"/>
          <scheme val="none"/>
        </font>
        <alignment horizontal="left" vertical="bottom" readingOrder="0"/>
      </ndxf>
    </rcc>
    <rcc rId="0" sId="9" dxf="1">
      <nc r="F2" t="inlineStr">
        <is>
          <t>All</t>
        </is>
      </nc>
      <ndxf>
        <font>
          <color indexed="8"/>
          <name val="Calibri"/>
          <scheme val="none"/>
        </font>
        <alignment vertical="bottom" readingOrder="0"/>
      </ndxf>
    </rcc>
    <rcc rId="0" sId="9" dxf="1">
      <nc r="G2" t="inlineStr">
        <is>
          <t>ManyOptions</t>
        </is>
      </nc>
      <ndxf>
        <font>
          <color indexed="8"/>
          <name val="Calibri"/>
          <scheme val="none"/>
        </font>
        <alignment vertical="bottom" readingOrder="0"/>
      </ndxf>
    </rcc>
    <rcc rId="0" sId="9" dxf="1">
      <nc r="H2" t="inlineStr">
        <is>
          <t>Induction_method</t>
          <phoneticPr fontId="31" type="noConversion"/>
        </is>
      </nc>
      <ndxf>
        <font>
          <color indexed="8"/>
          <name val="Calibri"/>
          <scheme val="none"/>
        </font>
        <alignment vertical="bottom" readingOrder="0"/>
      </ndxf>
    </rcc>
    <rcc rId="0" sId="9">
      <nc r="N2">
        <v>394</v>
      </nc>
    </rcc>
    <rfmt sheetId="9" sqref="O2" start="0" length="0">
      <dxf>
        <alignment horizontal="center" readingOrder="0"/>
      </dxf>
    </rfmt>
    <rcc rId="0" sId="9" dxf="1">
      <nc r="P2" t="inlineStr">
        <is>
          <t>Y</t>
          <phoneticPr fontId="31" type="noConversion"/>
        </is>
      </nc>
      <ndxf>
        <alignment horizontal="center" readingOrder="0"/>
      </ndxf>
    </rcc>
  </rrc>
  <rrc rId="6146"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456</v>
      </nc>
      <ndxf>
        <alignment horizontal="center" wrapText="1" readingOrder="0"/>
      </ndxf>
    </rcc>
    <rcc rId="0" sId="9">
      <nc r="B2" t="inlineStr">
        <is>
          <t>Risks discussed</t>
        </is>
      </nc>
    </rcc>
    <rcc rId="0" sId="9">
      <nc r="C2">
        <v>327</v>
      </nc>
    </rcc>
    <rcc rId="0" sId="9">
      <nc r="D2" t="inlineStr">
        <is>
          <t>Risks_discussed</t>
        </is>
      </nc>
    </rcc>
    <rcc rId="0" sId="9" dxf="1">
      <nc r="E2" t="inlineStr">
        <is>
          <t>Risks discussed with patient</t>
        </is>
      </nc>
      <ndxf>
        <font>
          <color indexed="8"/>
          <name val="Calibri"/>
          <scheme val="none"/>
        </font>
        <alignment horizontal="left" vertical="bottom" readingOrder="0"/>
      </ndxf>
    </rcc>
    <rcc rId="0" sId="9" dxf="1">
      <nc r="F2" t="inlineStr">
        <is>
          <t>All</t>
        </is>
      </nc>
      <ndxf>
        <font>
          <color indexed="8"/>
          <name val="Calibri"/>
          <scheme val="none"/>
        </font>
        <alignment vertical="bottom" readingOrder="0"/>
      </ndxf>
    </rcc>
    <rcc rId="0" sId="9" dxf="1">
      <nc r="G2" t="inlineStr">
        <is>
          <t>ManyOptions</t>
        </is>
      </nc>
      <ndxf>
        <font>
          <color indexed="8"/>
          <name val="Calibri"/>
          <scheme val="none"/>
        </font>
        <alignment vertical="bottom" readingOrder="0"/>
      </ndxf>
    </rcc>
    <rcc rId="0" sId="9" dxf="1">
      <nc r="H2" t="inlineStr">
        <is>
          <t>Risks_discussed</t>
        </is>
      </nc>
      <ndxf>
        <font>
          <sz val="12"/>
          <color indexed="8"/>
          <name val="Calibri"/>
          <scheme val="none"/>
        </font>
        <alignment vertical="bottom" readingOrder="0"/>
      </ndxf>
    </rcc>
    <rcc rId="0" sId="9">
      <nc r="N2">
        <v>395</v>
      </nc>
    </rcc>
    <rfmt sheetId="9" sqref="O2" start="0" length="0">
      <dxf>
        <alignment horizontal="center" readingOrder="0"/>
      </dxf>
    </rfmt>
    <rcc rId="0" sId="9" dxf="1">
      <nc r="P2" t="inlineStr">
        <is>
          <t>Y</t>
          <phoneticPr fontId="31" type="noConversion"/>
        </is>
      </nc>
      <ndxf>
        <alignment horizontal="center" readingOrder="0"/>
      </ndxf>
    </rcc>
  </rrc>
  <rrc rId="6147"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457</v>
      </nc>
      <ndxf>
        <alignment horizontal="center" wrapText="1" readingOrder="0"/>
      </ndxf>
    </rcc>
    <rcc rId="0" sId="9">
      <nc r="B2" t="inlineStr">
        <is>
          <t>Particular risks</t>
        </is>
      </nc>
    </rcc>
    <rcc rId="0" sId="9">
      <nc r="C2">
        <v>328</v>
      </nc>
    </rcc>
    <rcc rId="0" sId="9">
      <nc r="D2" t="inlineStr">
        <is>
          <t>Risks_specific</t>
        </is>
      </nc>
    </rcc>
    <rcc rId="0" sId="9" dxf="1">
      <nc r="E2" t="inlineStr">
        <is>
          <t>Specific or particular risks discussed</t>
        </is>
      </nc>
      <ndxf>
        <font>
          <color indexed="8"/>
          <name val="Calibri"/>
          <scheme val="none"/>
        </font>
        <alignment horizontal="left" vertical="bottom" readingOrder="0"/>
      </ndxf>
    </rcc>
    <rcc rId="0" sId="9" dxf="1">
      <nc r="F2" t="inlineStr">
        <is>
          <t>All</t>
        </is>
      </nc>
      <ndxf>
        <font>
          <color indexed="8"/>
          <name val="Calibri"/>
          <scheme val="none"/>
        </font>
        <alignment vertical="bottom" readingOrder="0"/>
      </ndxf>
    </rcc>
    <rcc rId="0" sId="9" dxf="1">
      <nc r="G2" t="inlineStr">
        <is>
          <t>Text_box</t>
        </is>
      </nc>
      <ndxf>
        <font>
          <color indexed="8"/>
          <name val="Calibri"/>
          <scheme val="none"/>
        </font>
        <alignment vertical="bottom" readingOrder="0"/>
      </ndxf>
    </rcc>
    <rcc rId="0" sId="9" dxf="1">
      <nc r="I2">
        <v>65535</v>
      </nc>
      <ndxf>
        <font>
          <color indexed="8"/>
          <name val="Calibri"/>
          <scheme val="none"/>
        </font>
        <alignment vertical="bottom" readingOrder="0"/>
      </ndxf>
    </rcc>
    <rfmt sheetId="9" sqref="J2" start="0" length="0">
      <dxf>
        <font>
          <color indexed="8"/>
          <name val="Calibri"/>
          <scheme val="none"/>
        </font>
        <alignment vertical="bottom" readingOrder="0"/>
      </dxf>
    </rfmt>
    <rfmt sheetId="9" sqref="K2" start="0" length="0">
      <dxf>
        <font>
          <color indexed="8"/>
          <name val="Calibri"/>
          <scheme val="none"/>
        </font>
        <alignment vertical="bottom" readingOrder="0"/>
      </dxf>
    </rfmt>
    <rfmt sheetId="9" sqref="L2" start="0" length="0">
      <dxf>
        <font>
          <color indexed="8"/>
          <name val="Calibri"/>
          <scheme val="none"/>
        </font>
        <alignment vertical="bottom" readingOrder="0"/>
      </dxf>
    </rfmt>
    <rfmt sheetId="9" sqref="M2" start="0" length="0">
      <dxf>
        <font>
          <color indexed="8"/>
          <name val="Calibri"/>
          <scheme val="none"/>
        </font>
        <alignment vertical="bottom" readingOrder="0"/>
      </dxf>
    </rfmt>
    <rcc rId="0" sId="9">
      <nc r="N2">
        <v>396</v>
      </nc>
    </rcc>
    <rfmt sheetId="9" sqref="O2" start="0" length="0">
      <dxf>
        <alignment horizontal="center" readingOrder="0"/>
      </dxf>
    </rfmt>
    <rcc rId="0" sId="9" dxf="1">
      <nc r="P2" t="inlineStr">
        <is>
          <t>Y</t>
          <phoneticPr fontId="31" type="noConversion"/>
        </is>
      </nc>
      <ndxf>
        <alignment horizontal="center" readingOrder="0"/>
      </ndxf>
    </rcc>
  </rrc>
  <rrc rId="6148"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458</v>
      </nc>
      <ndxf>
        <alignment horizontal="center" wrapText="1" readingOrder="0"/>
      </ndxf>
    </rcc>
    <rcc rId="0" sId="9">
      <nc r="B2" t="inlineStr">
        <is>
          <t>Consent</t>
        </is>
      </nc>
    </rcc>
    <rcc rId="0" sId="9">
      <nc r="C2">
        <v>329</v>
      </nc>
    </rcc>
    <rcc rId="0" sId="9">
      <nc r="D2" t="inlineStr">
        <is>
          <t>Consent_given</t>
        </is>
      </nc>
    </rcc>
    <rcc rId="0" sId="9" dxf="1">
      <nc r="E2" t="inlineStr">
        <is>
          <t>Informed consent given</t>
        </is>
      </nc>
      <ndxf>
        <font>
          <color indexed="8"/>
          <name val="Calibri"/>
          <scheme val="none"/>
        </font>
        <alignment horizontal="left" vertical="bottom" readingOrder="0"/>
      </ndxf>
    </rcc>
    <rcc rId="0" sId="9" dxf="1">
      <nc r="F2" t="inlineStr">
        <is>
          <t>All</t>
        </is>
      </nc>
      <ndxf>
        <font>
          <color indexed="8"/>
          <name val="Calibri"/>
          <scheme val="none"/>
        </font>
        <alignment vertical="bottom" readingOrder="0"/>
      </ndxf>
    </rcc>
    <rcc rId="0" sId="9" dxf="1">
      <nc r="G2" t="inlineStr">
        <is>
          <t>OneOption</t>
        </is>
      </nc>
      <ndxf>
        <font>
          <color indexed="8"/>
          <name val="Calibri"/>
          <scheme val="none"/>
        </font>
        <alignment vertical="bottom" readingOrder="0"/>
      </ndxf>
    </rcc>
    <rcc rId="0" sId="9" dxf="1">
      <nc r="H2" t="inlineStr">
        <is>
          <t>Y_N_U_Clinician</t>
        </is>
      </nc>
      <ndxf>
        <font>
          <color indexed="8"/>
          <name val="Calibri"/>
          <scheme val="none"/>
        </font>
        <alignment vertical="bottom" readingOrder="0"/>
      </ndxf>
    </rcc>
    <rcc rId="0" sId="9">
      <nc r="N2">
        <v>397</v>
      </nc>
    </rcc>
    <rfmt sheetId="9" sqref="O2" start="0" length="0">
      <dxf>
        <font>
          <color indexed="8"/>
          <name val="Calibri"/>
          <scheme val="none"/>
        </font>
        <alignment horizontal="center" vertical="bottom" readingOrder="0"/>
      </dxf>
    </rfmt>
    <rcc rId="0" sId="9" dxf="1">
      <nc r="P2" t="inlineStr">
        <is>
          <t>Y</t>
          <phoneticPr fontId="31" type="noConversion"/>
        </is>
      </nc>
      <ndxf>
        <alignment horizontal="center" readingOrder="0"/>
      </ndxf>
    </rcc>
  </rrc>
  <rrc rId="6149"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459</v>
      </nc>
      <ndxf>
        <alignment horizontal="center" wrapText="1" readingOrder="0"/>
      </ndxf>
    </rcc>
    <rcc rId="0" sId="9">
      <nc r="B2" t="inlineStr">
        <is>
          <t>Final comments</t>
        </is>
      </nc>
    </rcc>
    <rcc rId="0" sId="9">
      <nc r="C2">
        <v>331</v>
      </nc>
    </rcc>
    <rcc rId="0" sId="9">
      <nc r="D2" t="inlineStr">
        <is>
          <t>Final_comments</t>
        </is>
      </nc>
    </rcc>
    <rcc rId="0" sId="9" dxf="1">
      <nc r="E2" t="inlineStr">
        <is>
          <t>Final comments</t>
        </is>
      </nc>
      <ndxf>
        <font>
          <color indexed="8"/>
          <name val="Calibri"/>
          <scheme val="none"/>
        </font>
        <alignment horizontal="left" vertical="bottom" readingOrder="0"/>
      </ndxf>
    </rcc>
    <rcc rId="0" sId="9" dxf="1">
      <nc r="F2" t="inlineStr">
        <is>
          <t>All</t>
        </is>
      </nc>
      <ndxf>
        <font>
          <color indexed="8"/>
          <name val="Calibri"/>
          <scheme val="none"/>
        </font>
        <alignment vertical="bottom" readingOrder="0"/>
      </ndxf>
    </rcc>
    <rcc rId="0" sId="9" dxf="1">
      <nc r="G2" t="inlineStr">
        <is>
          <t>Text_box</t>
        </is>
      </nc>
      <ndxf>
        <font>
          <color indexed="8"/>
          <name val="Calibri"/>
          <scheme val="none"/>
        </font>
        <alignment vertical="bottom" readingOrder="0"/>
      </ndxf>
    </rcc>
    <rcc rId="0" sId="9" dxf="1">
      <nc r="I2">
        <v>65535</v>
      </nc>
      <ndxf>
        <font>
          <color indexed="8"/>
          <name val="Calibri"/>
          <scheme val="none"/>
        </font>
        <alignment vertical="bottom" readingOrder="0"/>
      </ndxf>
    </rcc>
    <rcc rId="0" sId="9">
      <nc r="N2">
        <v>398</v>
      </nc>
    </rcc>
    <rfmt sheetId="9" sqref="O2" start="0" length="0">
      <dxf>
        <alignment horizontal="center" readingOrder="0"/>
      </dxf>
    </rfmt>
    <rcc rId="0" sId="9" dxf="1">
      <nc r="P2" t="inlineStr">
        <is>
          <t>Y</t>
          <phoneticPr fontId="31" type="noConversion"/>
        </is>
      </nc>
      <ndxf>
        <alignment horizontal="center" readingOrder="0"/>
      </ndxf>
    </rcc>
  </rrc>
  <rrc rId="6150"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469</v>
      </nc>
      <ndxf>
        <alignment horizontal="center" wrapText="1" readingOrder="0"/>
      </ndxf>
    </rcc>
    <rcc rId="0" sId="9">
      <nc r="C2">
        <v>470</v>
      </nc>
    </rcc>
    <rcc rId="0" sId="9" dxf="1">
      <nc r="E2" t="inlineStr">
        <is>
          <t>Plan</t>
          <phoneticPr fontId="31" type="noConversion"/>
        </is>
      </nc>
      <ndxf>
        <alignment horizontal="left" readingOrder="0"/>
      </ndxf>
    </rcc>
    <rcc rId="0" sId="9">
      <nc r="G2" t="inlineStr">
        <is>
          <t>End_section</t>
          <phoneticPr fontId="31" type="noConversion"/>
        </is>
      </nc>
    </rcc>
    <rfmt sheetId="9" sqref="O2" start="0" length="0">
      <dxf>
        <alignment horizontal="center" readingOrder="0"/>
      </dxf>
    </rfmt>
    <rcc rId="0" sId="9" dxf="1">
      <nc r="P2" t="inlineStr">
        <is>
          <t>Y</t>
          <phoneticPr fontId="31" type="noConversion"/>
        </is>
      </nc>
      <ndxf>
        <alignment horizontal="center" readingOrder="0"/>
      </ndxf>
    </rcc>
    <rfmt sheetId="9" sqref="Q2" start="0" length="0">
      <dxf>
        <alignment horizontal="center" readingOrder="0"/>
      </dxf>
    </rfmt>
  </rrc>
  <rrc rId="6151"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center" vertical="center" textRotation="0" wrapText="1" indent="0" relativeIndent="0" justifyLastLine="0" shrinkToFit="0" mergeCell="0" readingOrder="0"/>
        <border diagonalUp="0" diagonalDown="0" outline="0">
          <left/>
          <right/>
          <top/>
          <bottom/>
        </border>
        <protection locked="1" hidden="0"/>
      </dxf>
    </rfmt>
    <rcc rId="0" sId="9">
      <nc r="A2">
        <v>2</v>
      </nc>
    </rcc>
    <rfmt sheetId="9" sqref="B2" start="0" length="0">
      <dxf>
        <alignment horizontal="general" wrapText="0" readingOrder="0"/>
      </dxf>
    </rfmt>
    <rcc rId="0" sId="9" dxf="1">
      <nc r="C2">
        <v>420</v>
      </nc>
      <ndxf>
        <alignment horizontal="general" wrapText="0" readingOrder="0"/>
      </ndxf>
    </rcc>
    <rfmt sheetId="9" sqref="D2" start="0" length="0">
      <dxf>
        <fill>
          <patternFill patternType="solid">
            <fgColor indexed="31"/>
            <bgColor indexed="22"/>
          </patternFill>
        </fill>
        <alignment horizontal="general" vertical="bottom" readingOrder="0"/>
      </dxf>
    </rfmt>
    <rcc rId="0" sId="9" dxf="1">
      <nc r="E2" t="inlineStr">
        <is>
          <t>Identifying information</t>
          <phoneticPr fontId="31" type="noConversion"/>
        </is>
      </nc>
      <ndxf>
        <alignment horizontal="left" readingOrder="0"/>
      </ndxf>
    </rcc>
    <rfmt sheetId="9" sqref="F2" start="0" length="0">
      <dxf>
        <alignment horizontal="left" readingOrder="0"/>
      </dxf>
    </rfmt>
    <rcc rId="0" sId="9" dxf="1">
      <nc r="G2" t="inlineStr">
        <is>
          <t>Start_section</t>
          <phoneticPr fontId="31" type="noConversion"/>
        </is>
      </nc>
      <ndxf>
        <alignment horizontal="left" readingOrder="0"/>
      </ndxf>
    </rcc>
    <rfmt sheetId="9" sqref="N2" start="0" length="0">
      <dxf>
        <alignment horizontal="general" wrapText="0" readingOrder="0"/>
      </dxf>
    </rfmt>
    <rcc rId="0" sId="9">
      <nc r="Q2" t="inlineStr">
        <is>
          <t>Y</t>
          <phoneticPr fontId="31" type="noConversion"/>
        </is>
      </nc>
    </rcc>
  </rrc>
  <rrc rId="6152"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center" vertical="center" textRotation="0" wrapText="1" indent="0" relativeIndent="0" justifyLastLine="0" shrinkToFit="0" mergeCell="0" readingOrder="0"/>
        <border diagonalUp="0" diagonalDown="0" outline="0">
          <left/>
          <right/>
          <top/>
          <bottom/>
        </border>
        <protection locked="1" hidden="0"/>
      </dxf>
    </rfmt>
    <rcc rId="0" sId="9">
      <nc r="A2">
        <v>3</v>
      </nc>
    </rcc>
    <rcc rId="0" sId="9" dxf="1">
      <nc r="B2" t="inlineStr">
        <is>
          <t>Surname</t>
        </is>
      </nc>
      <ndxf>
        <alignment horizontal="general" wrapText="0" readingOrder="0"/>
      </ndxf>
    </rcc>
    <rcc rId="0" sId="9" dxf="1">
      <nc r="C2">
        <v>1</v>
      </nc>
      <ndxf>
        <alignment horizontal="general" wrapText="0" readingOrder="0"/>
      </ndxf>
    </rcc>
    <rcc rId="0" sId="9" dxf="1">
      <nc r="D2" t="inlineStr">
        <is>
          <t>Patient_Surname</t>
        </is>
      </nc>
      <ndxf>
        <alignment horizontal="general" wrapText="0" readingOrder="0"/>
      </ndxf>
    </rcc>
    <rcc rId="0" sId="9" dxf="1">
      <nc r="E2" t="inlineStr">
        <is>
          <t>Family name</t>
        </is>
      </nc>
      <ndxf>
        <alignment horizontal="left" vertical="bottom" wrapText="0" readingOrder="0"/>
      </ndxf>
    </rcc>
    <rcc rId="0" sId="9" dxf="1">
      <nc r="F2" t="inlineStr">
        <is>
          <t>All</t>
        </is>
      </nc>
      <ndxf>
        <alignment horizontal="general" vertical="bottom" wrapText="0" readingOrder="0"/>
      </ndxf>
    </rcc>
    <rcc rId="0" sId="9" dxf="1">
      <nc r="G2" t="inlineStr">
        <is>
          <t>Free_text</t>
        </is>
      </nc>
      <ndxf>
        <alignment horizontal="general" vertical="bottom" wrapText="0" readingOrder="0"/>
      </ndxf>
    </rcc>
    <rfmt sheetId="9" sqref="H2" start="0" length="0">
      <dxf>
        <alignment horizontal="general" wrapText="0" readingOrder="0"/>
      </dxf>
    </rfmt>
    <rcc rId="0" sId="9" dxf="1">
      <nc r="I2">
        <v>20</v>
      </nc>
      <ndxf>
        <alignment horizontal="general" wrapText="0" readingOrder="0"/>
      </ndxf>
    </rcc>
    <rfmt sheetId="9" sqref="J2" start="0" length="0">
      <dxf>
        <alignment horizontal="general" wrapText="0" readingOrder="0"/>
      </dxf>
    </rfmt>
    <rfmt sheetId="9" sqref="K2" start="0" length="0">
      <dxf>
        <alignment horizontal="general" wrapText="0" readingOrder="0"/>
      </dxf>
    </rfmt>
    <rfmt sheetId="9" sqref="L2" start="0" length="0">
      <dxf>
        <alignment horizontal="general" wrapText="0" readingOrder="0"/>
      </dxf>
    </rfmt>
    <rfmt sheetId="9" sqref="M2" start="0" length="0">
      <dxf>
        <alignment horizontal="general" wrapText="0" readingOrder="0"/>
      </dxf>
    </rfmt>
    <rcc rId="0" sId="9" dxf="1">
      <nc r="N2">
        <v>2</v>
      </nc>
      <ndxf>
        <alignment horizontal="general" wrapText="0" readingOrder="0"/>
      </ndxf>
    </rcc>
    <rfmt sheetId="9" sqref="P2" start="0" length="0">
      <dxf>
        <alignment vertical="bottom" wrapText="0" readingOrder="0"/>
      </dxf>
    </rfmt>
    <rcc rId="0" sId="9" dxf="1">
      <nc r="Q2" t="inlineStr">
        <is>
          <t>Y</t>
        </is>
      </nc>
      <ndxf>
        <alignment wrapText="0" readingOrder="0"/>
      </ndxf>
    </rcc>
  </rrc>
  <rrc rId="6153"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4</v>
      </nc>
      <ndxf>
        <alignment horizontal="center" wrapText="1" readingOrder="0"/>
      </ndxf>
    </rcc>
    <rcc rId="0" sId="9">
      <nc r="B2" t="inlineStr">
        <is>
          <t>Forename</t>
        </is>
      </nc>
    </rcc>
    <rcc rId="0" sId="9">
      <nc r="C2">
        <v>2</v>
      </nc>
    </rcc>
    <rcc rId="0" sId="9">
      <nc r="D2" t="inlineStr">
        <is>
          <t>Patient_First_Name</t>
        </is>
      </nc>
    </rcc>
    <rcc rId="0" sId="9" dxf="1">
      <nc r="E2" t="inlineStr">
        <is>
          <t>First name</t>
        </is>
      </nc>
      <ndxf>
        <alignment horizontal="left" vertical="bottom" readingOrder="0"/>
      </ndxf>
    </rcc>
    <rcc rId="0" sId="9" dxf="1">
      <nc r="F2" t="inlineStr">
        <is>
          <t>All</t>
        </is>
      </nc>
      <ndxf>
        <alignment vertical="bottom" readingOrder="0"/>
      </ndxf>
    </rcc>
    <rcc rId="0" sId="9" dxf="1">
      <nc r="G2" t="inlineStr">
        <is>
          <t>Free_text</t>
        </is>
      </nc>
      <ndxf>
        <alignment vertical="bottom" readingOrder="0"/>
      </ndxf>
    </rcc>
    <rcc rId="0" sId="9">
      <nc r="I2">
        <v>20</v>
      </nc>
    </rcc>
    <rcc rId="0" sId="9">
      <nc r="N2">
        <v>3</v>
      </nc>
    </rcc>
    <rfmt sheetId="9" sqref="O2" start="0" length="0">
      <dxf>
        <alignment horizontal="center" wrapText="1" readingOrder="0"/>
      </dxf>
    </rfmt>
    <rfmt sheetId="9" sqref="P2" start="0" length="0">
      <dxf>
        <alignment horizontal="center" vertical="bottom" readingOrder="0"/>
      </dxf>
    </rfmt>
    <rcc rId="0" sId="9" dxf="1">
      <nc r="Q2" t="inlineStr">
        <is>
          <t>Y</t>
        </is>
      </nc>
      <ndxf>
        <alignment horizontal="center" readingOrder="0"/>
      </ndxf>
    </rcc>
  </rrc>
  <rrc rId="6154"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5</v>
      </nc>
      <ndxf>
        <alignment horizontal="center" wrapText="1" readingOrder="0"/>
      </ndxf>
    </rcc>
    <rcc rId="0" sId="9">
      <nc r="B2" t="inlineStr">
        <is>
          <t>Middle name(s)</t>
        </is>
      </nc>
    </rcc>
    <rcc rId="0" sId="9">
      <nc r="C2">
        <v>3</v>
      </nc>
    </rcc>
    <rcc rId="0" sId="9">
      <nc r="D2" t="inlineStr">
        <is>
          <t>Patient_Middle_Name</t>
        </is>
      </nc>
    </rcc>
    <rcc rId="0" sId="9" dxf="1">
      <nc r="E2" t="inlineStr">
        <is>
          <t>Middle name(s)</t>
        </is>
      </nc>
      <ndxf>
        <alignment horizontal="left" vertical="bottom" readingOrder="0"/>
      </ndxf>
    </rcc>
    <rcc rId="0" sId="9" dxf="1">
      <nc r="F2" t="inlineStr">
        <is>
          <t>All</t>
        </is>
      </nc>
      <ndxf>
        <alignment vertical="bottom" readingOrder="0"/>
      </ndxf>
    </rcc>
    <rcc rId="0" sId="9" dxf="1">
      <nc r="G2" t="inlineStr">
        <is>
          <t>Free_text</t>
        </is>
      </nc>
      <ndxf>
        <alignment vertical="bottom" readingOrder="0"/>
      </ndxf>
    </rcc>
    <rcc rId="0" sId="9">
      <nc r="I2">
        <v>40</v>
      </nc>
    </rcc>
    <rcc rId="0" sId="9">
      <nc r="N2">
        <v>4</v>
      </nc>
    </rcc>
    <rfmt sheetId="9" sqref="O2" start="0" length="0">
      <dxf>
        <alignment horizontal="center" wrapText="1" readingOrder="0"/>
      </dxf>
    </rfmt>
    <rfmt sheetId="9" sqref="P2" start="0" length="0">
      <dxf>
        <alignment horizontal="center" vertical="bottom" readingOrder="0"/>
      </dxf>
    </rfmt>
    <rcc rId="0" sId="9" dxf="1">
      <nc r="Q2" t="inlineStr">
        <is>
          <t>Y</t>
        </is>
      </nc>
      <ndxf>
        <alignment horizontal="center" readingOrder="0"/>
      </ndxf>
    </rcc>
  </rrc>
  <rrc rId="6155"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6</v>
      </nc>
      <ndxf>
        <alignment horizontal="center" wrapText="1" readingOrder="0"/>
      </ndxf>
    </rcc>
    <rcc rId="0" sId="9">
      <nc r="B2" t="inlineStr">
        <is>
          <t>DOB</t>
        </is>
      </nc>
    </rcc>
    <rcc rId="0" sId="9">
      <nc r="C2">
        <v>4</v>
      </nc>
    </rcc>
    <rcc rId="0" sId="9">
      <nc r="D2" t="inlineStr">
        <is>
          <t>Patient_DOB</t>
        </is>
      </nc>
    </rcc>
    <rcc rId="0" sId="9" dxf="1">
      <nc r="E2" t="inlineStr">
        <is>
          <t>Date of birth (DD-MM-YYYY)</t>
          <phoneticPr fontId="31" type="noConversion"/>
        </is>
      </nc>
      <ndxf>
        <alignment horizontal="left" vertical="bottom" readingOrder="0"/>
      </ndxf>
    </rcc>
    <rcc rId="0" sId="9" dxf="1">
      <nc r="F2" t="inlineStr">
        <is>
          <t>All</t>
        </is>
      </nc>
      <ndxf>
        <alignment vertical="bottom" readingOrder="0"/>
      </ndxf>
    </rcc>
    <rcc rId="0" sId="9" dxf="1">
      <nc r="G2" t="inlineStr">
        <is>
          <t>Date</t>
        </is>
      </nc>
      <ndxf>
        <alignment vertical="bottom" readingOrder="0"/>
      </ndxf>
    </rcc>
    <rcc rId="0" sId="9">
      <nc r="M2" t="inlineStr">
        <is>
          <t>Past</t>
        </is>
      </nc>
    </rcc>
    <rcc rId="0" sId="9">
      <nc r="N2">
        <v>5</v>
      </nc>
    </rcc>
    <rfmt sheetId="9" sqref="O2" start="0" length="0">
      <dxf>
        <alignment horizontal="center" wrapText="1" readingOrder="0"/>
      </dxf>
    </rfmt>
    <rfmt sheetId="9" sqref="P2" start="0" length="0">
      <dxf>
        <alignment horizontal="center" vertical="bottom" readingOrder="0"/>
      </dxf>
    </rfmt>
    <rcc rId="0" sId="9" dxf="1">
      <nc r="Q2" t="inlineStr">
        <is>
          <t>Y</t>
        </is>
      </nc>
      <ndxf>
        <alignment horizontal="center" readingOrder="0"/>
      </ndxf>
    </rcc>
  </rrc>
  <rrc rId="6156"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7</v>
      </nc>
      <ndxf>
        <alignment horizontal="center" wrapText="1" readingOrder="0"/>
      </ndxf>
    </rcc>
    <rcc rId="0" sId="9">
      <nc r="B2" t="inlineStr">
        <is>
          <t>Gender</t>
        </is>
      </nc>
    </rcc>
    <rcc rId="0" sId="9">
      <nc r="C2">
        <v>5</v>
      </nc>
    </rcc>
    <rcc rId="0" sId="9">
      <nc r="D2" t="inlineStr">
        <is>
          <t>Patient_Gender</t>
        </is>
      </nc>
    </rcc>
    <rcc rId="0" sId="9" dxf="1">
      <nc r="E2" t="inlineStr">
        <is>
          <t>Gender</t>
        </is>
      </nc>
      <ndxf>
        <font>
          <color indexed="8"/>
          <name val="Calibri"/>
          <scheme val="none"/>
        </font>
        <alignment horizontal="left" vertical="bottom" readingOrder="0"/>
      </ndxf>
    </rcc>
    <rcc rId="0" sId="9" dxf="1">
      <nc r="F2" t="inlineStr">
        <is>
          <t>All</t>
        </is>
      </nc>
      <ndxf>
        <alignment vertical="bottom" readingOrder="0"/>
      </ndxf>
    </rcc>
    <rcc rId="0" sId="9" dxf="1">
      <nc r="G2" t="inlineStr">
        <is>
          <t>OneOption</t>
        </is>
      </nc>
      <ndxf>
        <font>
          <color indexed="8"/>
          <name val="Calibri"/>
          <scheme val="none"/>
        </font>
        <alignment vertical="bottom" readingOrder="0"/>
      </ndxf>
    </rcc>
    <rcc rId="0" sId="9" dxf="1">
      <nc r="H2" t="inlineStr">
        <is>
          <t>Gender_clinician</t>
        </is>
      </nc>
      <ndxf>
        <font>
          <color indexed="8"/>
          <name val="Calibri"/>
          <scheme val="none"/>
        </font>
        <alignment vertical="bottom" readingOrder="0"/>
      </ndxf>
    </rcc>
    <rcc rId="0" sId="9">
      <nc r="J2" t="inlineStr">
        <is>
          <t>Y</t>
          <phoneticPr fontId="31" type="noConversion"/>
        </is>
      </nc>
    </rcc>
    <rcc rId="0" sId="9">
      <nc r="K2" t="inlineStr">
        <is>
          <t>Other</t>
          <phoneticPr fontId="31" type="noConversion"/>
        </is>
      </nc>
    </rcc>
    <rcc rId="0" sId="9">
      <nc r="N2">
        <v>7</v>
      </nc>
    </rcc>
    <rfmt sheetId="9" sqref="O2" start="0" length="0">
      <dxf>
        <alignment horizontal="center" readingOrder="0"/>
      </dxf>
    </rfmt>
    <rfmt sheetId="9" sqref="P2" start="0" length="0">
      <dxf>
        <font>
          <color indexed="8"/>
          <name val="Calibri"/>
          <scheme val="none"/>
        </font>
        <alignment horizontal="center" vertical="bottom" readingOrder="0"/>
      </dxf>
    </rfmt>
    <rcc rId="0" sId="9" dxf="1">
      <nc r="Q2" t="inlineStr">
        <is>
          <t>Y</t>
          <phoneticPr fontId="31" type="noConversion"/>
        </is>
      </nc>
      <ndxf>
        <alignment horizontal="center" readingOrder="0"/>
      </ndxf>
    </rcc>
  </rrc>
  <rrc rId="6157"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10</v>
      </nc>
      <ndxf>
        <alignment horizontal="center" wrapText="1" readingOrder="0"/>
      </ndxf>
    </rcc>
    <rcc rId="0" sId="9">
      <nc r="C2">
        <v>421</v>
      </nc>
    </rcc>
    <rcc rId="0" sId="9" dxf="1">
      <nc r="E2" t="inlineStr">
        <is>
          <t>Identifying information</t>
          <phoneticPr fontId="31" type="noConversion"/>
        </is>
      </nc>
      <ndxf>
        <alignment horizontal="left" vertical="bottom" readingOrder="0"/>
      </ndxf>
    </rcc>
    <rfmt sheetId="9" sqref="F2" start="0" length="0">
      <dxf>
        <alignment vertical="bottom" readingOrder="0"/>
      </dxf>
    </rfmt>
    <rcc rId="0" sId="9" dxf="1">
      <nc r="G2" t="inlineStr">
        <is>
          <t>End_section</t>
          <phoneticPr fontId="31" type="noConversion"/>
        </is>
      </nc>
      <ndxf>
        <alignment vertical="bottom" readingOrder="0"/>
      </ndxf>
    </rcc>
    <rfmt sheetId="9" sqref="H2" start="0" length="0">
      <dxf>
        <alignment vertical="bottom" readingOrder="0"/>
      </dxf>
    </rfmt>
    <rfmt sheetId="9" sqref="O2" start="0" length="0">
      <dxf>
        <alignment horizontal="center" wrapText="1" readingOrder="0"/>
      </dxf>
    </rfmt>
    <rfmt sheetId="9" sqref="P2" start="0" length="0">
      <dxf>
        <alignment horizontal="center" vertical="bottom" readingOrder="0"/>
      </dxf>
    </rfmt>
    <rcc rId="0" sId="9" dxf="1">
      <nc r="Q2" t="inlineStr">
        <is>
          <t>Y</t>
          <phoneticPr fontId="31" type="noConversion"/>
        </is>
      </nc>
      <ndxf>
        <alignment horizontal="center" readingOrder="0"/>
      </ndxf>
    </rcc>
  </rrc>
  <rrc rId="6158"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11</v>
      </nc>
      <ndxf>
        <alignment horizontal="center" wrapText="1" readingOrder="0"/>
      </ndxf>
    </rcc>
    <rcc rId="0" sId="9">
      <nc r="C2">
        <v>422</v>
      </nc>
    </rcc>
    <rcc rId="0" sId="9" dxf="1">
      <nc r="E2" t="inlineStr">
        <is>
          <t>Contact information</t>
          <phoneticPr fontId="31" type="noConversion"/>
        </is>
      </nc>
      <ndxf>
        <alignment horizontal="left" vertical="bottom" readingOrder="0"/>
      </ndxf>
    </rcc>
    <rfmt sheetId="9" sqref="F2" start="0" length="0">
      <dxf>
        <alignment vertical="bottom" readingOrder="0"/>
      </dxf>
    </rfmt>
    <rcc rId="0" sId="9" dxf="1">
      <nc r="G2" t="inlineStr">
        <is>
          <t>Start_section</t>
          <phoneticPr fontId="31" type="noConversion"/>
        </is>
      </nc>
      <ndxf>
        <alignment vertical="bottom" readingOrder="0"/>
      </ndxf>
    </rcc>
    <rfmt sheetId="9" sqref="H2" start="0" length="0">
      <dxf>
        <alignment vertical="bottom" readingOrder="0"/>
      </dxf>
    </rfmt>
    <rfmt sheetId="9" sqref="O2" start="0" length="0">
      <dxf>
        <alignment horizontal="center" wrapText="1" readingOrder="0"/>
      </dxf>
    </rfmt>
    <rfmt sheetId="9" sqref="P2" start="0" length="0">
      <dxf>
        <alignment horizontal="center" vertical="bottom" readingOrder="0"/>
      </dxf>
    </rfmt>
    <rcc rId="0" sId="9" dxf="1">
      <nc r="Q2" t="inlineStr">
        <is>
          <t>Y</t>
          <phoneticPr fontId="31" type="noConversion"/>
        </is>
      </nc>
      <ndxf>
        <alignment horizontal="center" readingOrder="0"/>
      </ndxf>
    </rcc>
  </rrc>
  <rrc rId="6159"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12</v>
      </nc>
      <ndxf>
        <alignment horizontal="center" wrapText="1" readingOrder="0"/>
      </ndxf>
    </rcc>
    <rcc rId="0" sId="9">
      <nc r="B2" t="inlineStr">
        <is>
          <t>Email</t>
        </is>
      </nc>
    </rcc>
    <rcc rId="0" sId="9">
      <nc r="C2">
        <v>10</v>
      </nc>
    </rcc>
    <rcc rId="0" sId="9">
      <nc r="D2" t="inlineStr">
        <is>
          <t>Patient_Email</t>
        </is>
      </nc>
    </rcc>
    <rcc rId="0" sId="9" dxf="1">
      <nc r="E2" t="inlineStr">
        <is>
          <t>E-mail address</t>
        </is>
      </nc>
      <ndxf>
        <alignment horizontal="left" vertical="bottom" readingOrder="0"/>
      </ndxf>
    </rcc>
    <rcc rId="0" sId="9" dxf="1">
      <nc r="F2" t="inlineStr">
        <is>
          <t>All</t>
        </is>
      </nc>
      <ndxf>
        <alignment vertical="bottom" readingOrder="0"/>
      </ndxf>
    </rcc>
    <rcc rId="0" sId="9" dxf="1">
      <nc r="G2" t="inlineStr">
        <is>
          <t>Free_text</t>
        </is>
      </nc>
      <ndxf>
        <alignment vertical="bottom" readingOrder="0"/>
      </ndxf>
    </rcc>
    <rcc rId="0" sId="9">
      <nc r="I2">
        <v>40</v>
      </nc>
    </rcc>
    <rcc rId="0" sId="9">
      <nc r="N2">
        <v>9</v>
      </nc>
    </rcc>
    <rfmt sheetId="9" sqref="O2" start="0" length="0">
      <dxf>
        <alignment horizontal="center" wrapText="1" readingOrder="0"/>
      </dxf>
    </rfmt>
    <rfmt sheetId="9" sqref="P2" start="0" length="0">
      <dxf>
        <alignment horizontal="center" vertical="bottom" readingOrder="0"/>
      </dxf>
    </rfmt>
    <rcc rId="0" sId="9" dxf="1">
      <nc r="Q2" t="inlineStr">
        <is>
          <t>Y</t>
        </is>
      </nc>
      <ndxf>
        <alignment horizontal="center" vertical="bottom" readingOrder="0"/>
      </ndxf>
    </rcc>
    <rfmt sheetId="9" s="1" sqref="U2" start="0" length="0">
      <dxf>
        <font>
          <sz val="10"/>
          <color auto="1"/>
          <name val="Arial"/>
          <scheme val="none"/>
        </font>
        <alignment vertical="bottom" readingOrder="0"/>
      </dxf>
    </rfmt>
    <rfmt sheetId="9" s="1" sqref="V2" start="0" length="0">
      <dxf>
        <font>
          <sz val="10"/>
          <color auto="1"/>
          <name val="Arial"/>
          <scheme val="none"/>
        </font>
        <alignment vertical="bottom" readingOrder="0"/>
      </dxf>
    </rfmt>
    <rfmt sheetId="9" s="1" sqref="W2" start="0" length="0">
      <dxf>
        <font>
          <sz val="10"/>
          <color auto="1"/>
          <name val="Arial"/>
          <scheme val="none"/>
        </font>
        <alignment vertical="bottom" readingOrder="0"/>
      </dxf>
    </rfmt>
  </rrc>
  <rrc rId="6160"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15</v>
      </nc>
      <ndxf>
        <alignment horizontal="center" wrapText="1" readingOrder="0"/>
      </ndxf>
    </rcc>
    <rcc rId="0" sId="9">
      <nc r="B2" t="inlineStr">
        <is>
          <t>Home Phone</t>
        </is>
      </nc>
    </rcc>
    <rcc rId="0" sId="9">
      <nc r="C2">
        <v>389</v>
      </nc>
    </rcc>
    <rcc rId="0" sId="9">
      <nc r="D2" t="inlineStr">
        <is>
          <t>Patient_Home_Phone</t>
        </is>
      </nc>
    </rcc>
    <rcc rId="0" sId="9" dxf="1">
      <nc r="E2" t="inlineStr">
        <is>
          <t>Home telephone</t>
        </is>
      </nc>
      <ndxf>
        <alignment horizontal="left" vertical="bottom" readingOrder="0"/>
      </ndxf>
    </rcc>
    <rcc rId="0" sId="9" dxf="1">
      <nc r="F2" t="inlineStr">
        <is>
          <t>All</t>
          <phoneticPr fontId="31" type="noConversion"/>
        </is>
      </nc>
      <ndxf>
        <alignment vertical="bottom" readingOrder="0"/>
      </ndxf>
    </rcc>
    <rcc rId="0" sId="9" dxf="1">
      <nc r="G2" t="inlineStr">
        <is>
          <t>Free_text</t>
        </is>
      </nc>
      <ndxf>
        <alignment vertical="bottom" readingOrder="0"/>
      </ndxf>
    </rcc>
    <rcc rId="0" sId="9">
      <nc r="I2">
        <v>20</v>
      </nc>
    </rcc>
    <rcc rId="0" sId="9">
      <nc r="N2">
        <v>12</v>
      </nc>
    </rcc>
    <rfmt sheetId="9" sqref="O2" start="0" length="0">
      <dxf>
        <alignment horizontal="center" wrapText="1" readingOrder="0"/>
      </dxf>
    </rfmt>
    <rfmt sheetId="9" sqref="P2" start="0" length="0">
      <dxf>
        <alignment horizontal="center" vertical="bottom" readingOrder="0"/>
      </dxf>
    </rfmt>
    <rcc rId="0" sId="9" dxf="1">
      <nc r="Q2" t="inlineStr">
        <is>
          <t>Y</t>
        </is>
      </nc>
      <ndxf>
        <alignment horizontal="center" vertical="bottom" readingOrder="0"/>
      </ndxf>
    </rcc>
    <rfmt sheetId="9" s="1" sqref="U2" start="0" length="0">
      <dxf>
        <font>
          <sz val="10"/>
          <color auto="1"/>
          <name val="Arial"/>
          <scheme val="none"/>
        </font>
        <alignment vertical="bottom" readingOrder="0"/>
      </dxf>
    </rfmt>
    <rfmt sheetId="9" s="1" sqref="V2" start="0" length="0">
      <dxf>
        <font>
          <sz val="10"/>
          <color auto="1"/>
          <name val="Arial"/>
          <scheme val="none"/>
        </font>
        <alignment vertical="bottom" readingOrder="0"/>
      </dxf>
    </rfmt>
    <rfmt sheetId="9" s="1" sqref="W2" start="0" length="0">
      <dxf>
        <font>
          <sz val="10"/>
          <color auto="1"/>
          <name val="Arial"/>
          <scheme val="none"/>
        </font>
        <alignment vertical="bottom" readingOrder="0"/>
      </dxf>
    </rfmt>
  </rrc>
  <rrc rId="6161"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17</v>
      </nc>
      <ndxf>
        <alignment horizontal="center" wrapText="1" readingOrder="0"/>
      </ndxf>
    </rcc>
    <rcc rId="0" sId="9">
      <nc r="B2" t="inlineStr">
        <is>
          <t>Mobile Phone</t>
        </is>
      </nc>
    </rcc>
    <rcc rId="0" sId="9">
      <nc r="C2">
        <v>390</v>
      </nc>
    </rcc>
    <rcc rId="0" sId="9">
      <nc r="D2" t="inlineStr">
        <is>
          <t>Patient_Mobile_Phone</t>
        </is>
      </nc>
    </rcc>
    <rcc rId="0" sId="9" dxf="1">
      <nc r="E2" t="inlineStr">
        <is>
          <t>Mobile telephone</t>
        </is>
      </nc>
      <ndxf>
        <alignment horizontal="left" vertical="bottom" readingOrder="0"/>
      </ndxf>
    </rcc>
    <rcc rId="0" sId="9" dxf="1">
      <nc r="F2" t="inlineStr">
        <is>
          <t>All</t>
          <phoneticPr fontId="31" type="noConversion"/>
        </is>
      </nc>
      <ndxf>
        <alignment vertical="bottom" readingOrder="0"/>
      </ndxf>
    </rcc>
    <rcc rId="0" sId="9" dxf="1">
      <nc r="G2" t="inlineStr">
        <is>
          <t>Free_text</t>
        </is>
      </nc>
      <ndxf>
        <alignment vertical="bottom" readingOrder="0"/>
      </ndxf>
    </rcc>
    <rcc rId="0" sId="9">
      <nc r="I2">
        <v>20</v>
      </nc>
    </rcc>
    <rcc rId="0" sId="9">
      <nc r="N2">
        <v>13</v>
      </nc>
    </rcc>
    <rfmt sheetId="9" sqref="O2" start="0" length="0">
      <dxf>
        <alignment horizontal="center" wrapText="1" readingOrder="0"/>
      </dxf>
    </rfmt>
    <rfmt sheetId="9" sqref="P2" start="0" length="0">
      <dxf>
        <alignment horizontal="center" vertical="bottom" readingOrder="0"/>
      </dxf>
    </rfmt>
    <rcc rId="0" sId="9" dxf="1">
      <nc r="Q2" t="inlineStr">
        <is>
          <t>Y</t>
        </is>
      </nc>
      <ndxf>
        <alignment horizontal="center" vertical="bottom" readingOrder="0"/>
      </ndxf>
    </rcc>
    <rfmt sheetId="9" s="1" sqref="U2" start="0" length="0">
      <dxf>
        <font>
          <sz val="10"/>
          <color auto="1"/>
          <name val="Arial"/>
          <scheme val="none"/>
        </font>
        <alignment vertical="bottom" readingOrder="0"/>
      </dxf>
    </rfmt>
    <rfmt sheetId="9" s="1" sqref="V2" start="0" length="0">
      <dxf>
        <font>
          <sz val="10"/>
          <color auto="1"/>
          <name val="Arial"/>
          <scheme val="none"/>
        </font>
        <alignment vertical="bottom" readingOrder="0"/>
      </dxf>
    </rfmt>
    <rfmt sheetId="9" s="1" sqref="W2" start="0" length="0">
      <dxf>
        <font>
          <sz val="10"/>
          <color auto="1"/>
          <name val="Arial"/>
          <scheme val="none"/>
        </font>
        <alignment vertical="bottom" readingOrder="0"/>
      </dxf>
    </rfmt>
  </rrc>
  <rrc rId="6162"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19</v>
      </nc>
      <ndxf>
        <alignment horizontal="center" wrapText="1" readingOrder="0"/>
      </ndxf>
    </rcc>
    <rcc rId="0" sId="9">
      <nc r="B2" t="inlineStr">
        <is>
          <t>Work Phone</t>
        </is>
      </nc>
    </rcc>
    <rcc rId="0" sId="9">
      <nc r="C2">
        <v>391</v>
      </nc>
    </rcc>
    <rcc rId="0" sId="9">
      <nc r="D2" t="inlineStr">
        <is>
          <t>Patient_Work_Phone</t>
        </is>
      </nc>
    </rcc>
    <rcc rId="0" sId="9" dxf="1">
      <nc r="E2" t="inlineStr">
        <is>
          <t>Work telephone</t>
        </is>
      </nc>
      <ndxf>
        <alignment horizontal="left" vertical="bottom" readingOrder="0"/>
      </ndxf>
    </rcc>
    <rcc rId="0" sId="9" dxf="1">
      <nc r="F2" t="inlineStr">
        <is>
          <t>All</t>
          <phoneticPr fontId="31" type="noConversion"/>
        </is>
      </nc>
      <ndxf>
        <alignment vertical="bottom" readingOrder="0"/>
      </ndxf>
    </rcc>
    <rcc rId="0" sId="9" dxf="1">
      <nc r="G2" t="inlineStr">
        <is>
          <t>Free_text</t>
        </is>
      </nc>
      <ndxf>
        <alignment vertical="bottom" readingOrder="0"/>
      </ndxf>
    </rcc>
    <rcc rId="0" sId="9">
      <nc r="I2">
        <v>20</v>
      </nc>
    </rcc>
    <rcc rId="0" sId="9">
      <nc r="N2">
        <v>14</v>
      </nc>
    </rcc>
    <rfmt sheetId="9" sqref="O2" start="0" length="0">
      <dxf>
        <alignment horizontal="center" wrapText="1" readingOrder="0"/>
      </dxf>
    </rfmt>
    <rfmt sheetId="9" sqref="P2" start="0" length="0">
      <dxf>
        <alignment horizontal="center" vertical="bottom" readingOrder="0"/>
      </dxf>
    </rfmt>
    <rcc rId="0" sId="9" dxf="1">
      <nc r="Q2" t="inlineStr">
        <is>
          <t>Y</t>
        </is>
      </nc>
      <ndxf>
        <alignment horizontal="center" vertical="bottom" readingOrder="0"/>
      </ndxf>
    </rcc>
    <rfmt sheetId="9" s="1" sqref="U2" start="0" length="0">
      <dxf>
        <font>
          <sz val="10"/>
          <color auto="1"/>
          <name val="Arial"/>
          <scheme val="none"/>
        </font>
        <alignment vertical="bottom" readingOrder="0"/>
      </dxf>
    </rfmt>
    <rfmt sheetId="9" s="1" sqref="V2" start="0" length="0">
      <dxf>
        <font>
          <sz val="10"/>
          <color auto="1"/>
          <name val="Arial"/>
          <scheme val="none"/>
        </font>
        <alignment vertical="bottom" readingOrder="0"/>
      </dxf>
    </rfmt>
    <rfmt sheetId="9" s="1" sqref="W2" start="0" length="0">
      <dxf>
        <font>
          <sz val="10"/>
          <color auto="1"/>
          <name val="Arial"/>
          <scheme val="none"/>
        </font>
        <alignment vertical="bottom" readingOrder="0"/>
      </dxf>
    </rfmt>
  </rrc>
  <rrc rId="6163"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20</v>
      </nc>
      <ndxf>
        <alignment horizontal="center" wrapText="1" readingOrder="0"/>
      </ndxf>
    </rcc>
    <rcc rId="0" sId="9">
      <nc r="B2" t="inlineStr">
        <is>
          <t>Postal address</t>
        </is>
      </nc>
    </rcc>
    <rcc rId="0" sId="9">
      <nc r="C2">
        <v>11</v>
      </nc>
    </rcc>
    <rcc rId="0" sId="9">
      <nc r="D2" t="inlineStr">
        <is>
          <t>Patient_Postal_Address</t>
        </is>
      </nc>
    </rcc>
    <rcc rId="0" sId="9" dxf="1">
      <nc r="E2" t="inlineStr">
        <is>
          <t>Postal address</t>
        </is>
      </nc>
      <ndxf>
        <alignment horizontal="left" vertical="bottom" readingOrder="0"/>
      </ndxf>
    </rcc>
    <rcc rId="0" sId="9" dxf="1">
      <nc r="F2" t="inlineStr">
        <is>
          <t>All</t>
        </is>
      </nc>
      <ndxf>
        <alignment vertical="bottom" readingOrder="0"/>
      </ndxf>
    </rcc>
    <rcc rId="0" sId="9" dxf="1">
      <nc r="G2" t="inlineStr">
        <is>
          <t>Text_box</t>
        </is>
      </nc>
      <ndxf>
        <alignment vertical="bottom" readingOrder="0"/>
      </ndxf>
    </rcc>
    <rcc rId="0" sId="9" dxf="1">
      <nc r="I2">
        <v>1000</v>
      </nc>
      <ndxf>
        <alignment vertical="bottom" readingOrder="0"/>
      </ndxf>
    </rcc>
    <rcc rId="0" sId="9">
      <nc r="N2">
        <v>15</v>
      </nc>
    </rcc>
    <rfmt sheetId="9" sqref="O2" start="0" length="0">
      <dxf>
        <alignment horizontal="center" vertical="bottom" readingOrder="0"/>
      </dxf>
    </rfmt>
    <rfmt sheetId="9" sqref="P2" start="0" length="0">
      <dxf>
        <alignment horizontal="center" vertical="bottom" readingOrder="0"/>
      </dxf>
    </rfmt>
    <rcc rId="0" sId="9" dxf="1">
      <nc r="Q2" t="inlineStr">
        <is>
          <t>Y</t>
        </is>
      </nc>
      <ndxf>
        <alignment horizontal="center" vertical="bottom" readingOrder="0"/>
      </ndxf>
    </rcc>
    <rfmt sheetId="9" s="1" sqref="U2" start="0" length="0">
      <dxf>
        <font>
          <sz val="10"/>
          <color auto="1"/>
          <name val="Arial"/>
          <scheme val="none"/>
        </font>
        <alignment vertical="bottom" readingOrder="0"/>
      </dxf>
    </rfmt>
    <rfmt sheetId="9" s="1" sqref="V2" start="0" length="0">
      <dxf>
        <font>
          <sz val="10"/>
          <color auto="1"/>
          <name val="Arial"/>
          <scheme val="none"/>
        </font>
        <alignment vertical="bottom" readingOrder="0"/>
      </dxf>
    </rfmt>
    <rfmt sheetId="9" s="1" sqref="W2" start="0" length="0">
      <dxf>
        <font>
          <sz val="10"/>
          <color auto="1"/>
          <name val="Arial"/>
          <scheme val="none"/>
        </font>
        <alignment vertical="bottom" readingOrder="0"/>
      </dxf>
    </rfmt>
  </rrc>
  <rrc rId="6164"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22</v>
      </nc>
      <ndxf>
        <alignment horizontal="center" wrapText="1" readingOrder="0"/>
      </ndxf>
    </rcc>
    <rcc rId="0" sId="9">
      <nc r="B2" t="inlineStr">
        <is>
          <t>Preferred Contact</t>
        </is>
      </nc>
    </rcc>
    <rcc rId="0" sId="9">
      <nc r="C2">
        <v>12</v>
      </nc>
    </rcc>
    <rcc rId="0" sId="9">
      <nc r="D2" t="inlineStr">
        <is>
          <t>Patient_Preferred_Contact</t>
        </is>
      </nc>
    </rcc>
    <rcc rId="0" sId="9" dxf="1">
      <nc r="E2" t="inlineStr">
        <is>
          <t>Preferred contact method</t>
        </is>
      </nc>
      <ndxf>
        <font>
          <color indexed="8"/>
          <name val="Calibri"/>
          <scheme val="none"/>
        </font>
        <alignment horizontal="left" vertical="bottom" readingOrder="0"/>
      </ndxf>
    </rcc>
    <rcc rId="0" sId="9" dxf="1">
      <nc r="F2" t="inlineStr">
        <is>
          <t>All</t>
        </is>
      </nc>
      <ndxf>
        <font>
          <color indexed="8"/>
          <name val="Calibri"/>
          <scheme val="none"/>
        </font>
        <alignment vertical="bottom" readingOrder="0"/>
      </ndxf>
    </rcc>
    <rcc rId="0" sId="9" dxf="1">
      <nc r="G2" t="inlineStr">
        <is>
          <t>OneOption</t>
        </is>
      </nc>
      <ndxf>
        <font>
          <color indexed="8"/>
          <name val="Calibri"/>
          <scheme val="none"/>
        </font>
        <alignment vertical="bottom" readingOrder="0"/>
      </ndxf>
    </rcc>
    <rcc rId="0" sId="9" dxf="1">
      <nc r="H2" t="inlineStr">
        <is>
          <t>Preferred_contact</t>
        </is>
      </nc>
      <ndxf>
        <font>
          <sz val="12"/>
          <color indexed="8"/>
          <name val="Calibri"/>
          <scheme val="none"/>
        </font>
        <alignment vertical="bottom" readingOrder="0"/>
      </ndxf>
    </rcc>
    <rcc rId="0" sId="9">
      <nc r="N2">
        <v>18</v>
      </nc>
    </rcc>
    <rfmt sheetId="9" sqref="O2" start="0" length="0">
      <dxf>
        <alignment horizontal="center" readingOrder="0"/>
      </dxf>
    </rfmt>
    <rfmt sheetId="9" sqref="P2" start="0" length="0">
      <dxf>
        <font>
          <color indexed="8"/>
          <name val="Calibri"/>
          <scheme val="none"/>
        </font>
        <alignment horizontal="center" vertical="bottom" readingOrder="0"/>
      </dxf>
    </rfmt>
    <rcc rId="0" sId="9" dxf="1">
      <nc r="Q2" t="inlineStr">
        <is>
          <t>Y</t>
        </is>
      </nc>
      <ndxf>
        <font>
          <color indexed="8"/>
          <name val="Calibri"/>
          <scheme val="none"/>
        </font>
        <alignment horizontal="center" vertical="bottom" readingOrder="0"/>
      </ndxf>
    </rcc>
    <rfmt sheetId="9" s="1" sqref="U2" start="0" length="0">
      <dxf>
        <font>
          <sz val="10"/>
          <color auto="1"/>
          <name val="Arial"/>
          <scheme val="none"/>
        </font>
        <alignment vertical="bottom" readingOrder="0"/>
      </dxf>
    </rfmt>
    <rfmt sheetId="9" s="1" sqref="V2" start="0" length="0">
      <dxf>
        <font>
          <sz val="10"/>
          <color auto="1"/>
          <name val="Arial"/>
          <scheme val="none"/>
        </font>
        <alignment vertical="bottom" readingOrder="0"/>
      </dxf>
    </rfmt>
    <rfmt sheetId="9" s="1" sqref="W2" start="0" length="0">
      <dxf>
        <font>
          <sz val="10"/>
          <color auto="1"/>
          <name val="Arial"/>
          <scheme val="none"/>
        </font>
        <alignment vertical="bottom" readingOrder="0"/>
      </dxf>
    </rfmt>
  </rrc>
  <rrc rId="6165"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34</v>
      </nc>
      <ndxf>
        <alignment horizontal="center" wrapText="1" readingOrder="0"/>
      </ndxf>
    </rcc>
    <rcc rId="0" sId="9">
      <nc r="B2" t="inlineStr">
        <is>
          <t>Next of kin Name</t>
        </is>
      </nc>
    </rcc>
    <rcc rId="0" sId="9">
      <nc r="C2">
        <v>412</v>
      </nc>
    </rcc>
    <rcc rId="0" sId="9" s="1" dxf="1">
      <nc r="D2" t="inlineStr">
        <is>
          <t>NOK_Name</t>
        </is>
      </nc>
      <ndxf/>
    </rcc>
    <rcc rId="0" sId="9" dxf="1">
      <nc r="E2" t="inlineStr">
        <is>
          <t>Next of kin name</t>
          <phoneticPr fontId="31" type="noConversion"/>
        </is>
      </nc>
      <ndxf>
        <alignment horizontal="left" readingOrder="0"/>
      </ndxf>
    </rcc>
    <rcc rId="0" sId="9" dxf="1">
      <nc r="F2" t="inlineStr">
        <is>
          <t>All</t>
          <phoneticPr fontId="31" type="noConversion"/>
        </is>
      </nc>
      <ndxf>
        <font>
          <color indexed="8"/>
          <name val="Calibri"/>
          <scheme val="none"/>
        </font>
        <alignment vertical="bottom" readingOrder="0"/>
      </ndxf>
    </rcc>
    <rcc rId="0" sId="9" dxf="1">
      <nc r="G2" t="inlineStr">
        <is>
          <t>Free_text</t>
        </is>
      </nc>
      <ndxf>
        <alignment vertical="bottom" readingOrder="0"/>
      </ndxf>
    </rcc>
    <rcc rId="0" sId="9">
      <nc r="I2">
        <v>20</v>
      </nc>
    </rcc>
    <rcc rId="0" sId="9">
      <nc r="N2">
        <v>24</v>
      </nc>
    </rcc>
    <rfmt sheetId="9" sqref="O2" start="0" length="0">
      <dxf>
        <alignment horizontal="center" readingOrder="0"/>
      </dxf>
    </rfmt>
    <rfmt sheetId="9" sqref="P2" start="0" length="0">
      <dxf>
        <alignment horizontal="center" readingOrder="0"/>
      </dxf>
    </rfmt>
    <rcc rId="0" sId="9" dxf="1">
      <nc r="Q2" t="inlineStr">
        <is>
          <t>Y</t>
          <phoneticPr fontId="31" type="noConversion"/>
        </is>
      </nc>
      <ndxf>
        <alignment horizontal="center" readingOrder="0"/>
      </ndxf>
    </rcc>
    <rfmt sheetId="9" s="1" sqref="U2" start="0" length="0">
      <dxf>
        <font>
          <sz val="10"/>
          <color auto="1"/>
          <name val="Arial"/>
          <scheme val="none"/>
        </font>
        <alignment vertical="bottom" readingOrder="0"/>
      </dxf>
    </rfmt>
    <rfmt sheetId="9" s="1" sqref="V2" start="0" length="0">
      <dxf>
        <font>
          <sz val="10"/>
          <color auto="1"/>
          <name val="Arial"/>
          <scheme val="none"/>
        </font>
        <alignment vertical="bottom" readingOrder="0"/>
      </dxf>
    </rfmt>
    <rfmt sheetId="9" s="1" sqref="W2" start="0" length="0">
      <dxf>
        <font>
          <sz val="10"/>
          <color auto="1"/>
          <name val="Arial"/>
          <scheme val="none"/>
        </font>
        <alignment vertical="bottom" readingOrder="0"/>
      </dxf>
    </rfmt>
  </rrc>
  <rrc rId="6166"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35</v>
      </nc>
      <ndxf>
        <alignment horizontal="center" wrapText="1" readingOrder="0"/>
      </ndxf>
    </rcc>
    <rcc rId="0" sId="9">
      <nc r="B2" t="inlineStr">
        <is>
          <t>NOK contact same</t>
        </is>
      </nc>
    </rcc>
    <rcc rId="0" sId="9">
      <nc r="C2">
        <v>413</v>
      </nc>
    </rcc>
    <rcc rId="0" sId="9" s="1" dxf="1">
      <nc r="D2" t="inlineStr">
        <is>
          <t>NOK_Contact_equals_Patient_Contact</t>
        </is>
      </nc>
      <ndxf/>
    </rcc>
    <rcc rId="0" sId="9" dxf="1">
      <nc r="E2" t="inlineStr">
        <is>
          <t>Are the contact details for the next of kin the same as the patient's contact details?</t>
          <phoneticPr fontId="31" type="noConversion"/>
        </is>
      </nc>
      <ndxf>
        <alignment horizontal="left" readingOrder="0"/>
      </ndxf>
    </rcc>
    <rcc rId="0" sId="9" dxf="1">
      <nc r="F2" t="inlineStr">
        <is>
          <t>All</t>
          <phoneticPr fontId="31" type="noConversion"/>
        </is>
      </nc>
      <ndxf>
        <font>
          <color indexed="8"/>
          <name val="Calibri"/>
          <scheme val="none"/>
        </font>
        <alignment vertical="bottom" readingOrder="0"/>
      </ndxf>
    </rcc>
    <rcc rId="0" sId="9" dxf="1">
      <nc r="G2" t="inlineStr">
        <is>
          <t>OneOption</t>
        </is>
      </nc>
      <ndxf>
        <alignment vertical="bottom" readingOrder="0"/>
      </ndxf>
    </rcc>
    <rcc rId="0" sId="9" dxf="1">
      <nc r="H2" t="inlineStr">
        <is>
          <t>Y_N</t>
          <phoneticPr fontId="31" type="noConversion"/>
        </is>
      </nc>
      <ndxf>
        <alignment vertical="bottom" readingOrder="0"/>
      </ndxf>
    </rcc>
    <rcc rId="0" sId="9">
      <nc r="N2">
        <v>25</v>
      </nc>
    </rcc>
    <rfmt sheetId="9" sqref="O2" start="0" length="0">
      <dxf>
        <alignment horizontal="center" readingOrder="0"/>
      </dxf>
    </rfmt>
    <rfmt sheetId="9" sqref="P2" start="0" length="0">
      <dxf>
        <alignment horizontal="center" readingOrder="0"/>
      </dxf>
    </rfmt>
    <rcc rId="0" sId="9" dxf="1">
      <nc r="Q2" t="inlineStr">
        <is>
          <t>Y</t>
          <phoneticPr fontId="31" type="noConversion"/>
        </is>
      </nc>
      <ndxf>
        <alignment horizontal="center" readingOrder="0"/>
      </ndxf>
    </rcc>
    <rfmt sheetId="9" s="1" sqref="U2" start="0" length="0">
      <dxf>
        <font>
          <sz val="10"/>
          <color auto="1"/>
          <name val="Arial"/>
          <scheme val="none"/>
        </font>
        <alignment vertical="bottom" readingOrder="0"/>
      </dxf>
    </rfmt>
    <rfmt sheetId="9" s="1" sqref="V2" start="0" length="0">
      <dxf>
        <font>
          <sz val="10"/>
          <color auto="1"/>
          <name val="Arial"/>
          <scheme val="none"/>
        </font>
        <alignment vertical="bottom" readingOrder="0"/>
      </dxf>
    </rfmt>
    <rfmt sheetId="9" s="1" sqref="W2" start="0" length="0">
      <dxf>
        <font>
          <sz val="10"/>
          <color auto="1"/>
          <name val="Arial"/>
          <scheme val="none"/>
        </font>
        <alignment vertical="bottom" readingOrder="0"/>
      </dxf>
    </rfmt>
  </rrc>
  <rrc rId="6167"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36</v>
      </nc>
      <ndxf>
        <alignment horizontal="center" wrapText="1" readingOrder="0"/>
      </ndxf>
    </rcc>
    <rcc rId="0" sId="9">
      <nc r="B2" t="inlineStr">
        <is>
          <t>NOK Home Phone</t>
        </is>
      </nc>
    </rcc>
    <rcc rId="0" sId="9">
      <nc r="C2">
        <v>414</v>
      </nc>
    </rcc>
    <rcc rId="0" sId="9" s="1" dxf="1">
      <nc r="D2" t="inlineStr">
        <is>
          <t>NOK_Home_Phone</t>
        </is>
      </nc>
      <ndxf/>
    </rcc>
    <rcc rId="0" sId="9" dxf="1">
      <nc r="E2" t="inlineStr">
        <is>
          <t>Next of kin home phone</t>
          <phoneticPr fontId="31" type="noConversion"/>
        </is>
      </nc>
      <ndxf>
        <alignment horizontal="left" readingOrder="0"/>
      </ndxf>
    </rcc>
    <rcc rId="0" sId="9" s="1" dxf="1">
      <nc r="F2" t="inlineStr">
        <is>
          <t>NOK_Contact_equals_Patient_Contact=No</t>
          <phoneticPr fontId="31" type="noConversion"/>
        </is>
      </nc>
      <ndxf/>
    </rcc>
    <rcc rId="0" sId="9" dxf="1">
      <nc r="G2" t="inlineStr">
        <is>
          <t>Free_text</t>
        </is>
      </nc>
      <ndxf>
        <alignment vertical="bottom" readingOrder="0"/>
      </ndxf>
    </rcc>
    <rcc rId="0" sId="9">
      <nc r="I2">
        <v>20</v>
      </nc>
    </rcc>
    <rcc rId="0" sId="9">
      <nc r="N2">
        <v>26</v>
      </nc>
    </rcc>
    <rfmt sheetId="9" sqref="O2" start="0" length="0">
      <dxf>
        <alignment horizontal="center" readingOrder="0"/>
      </dxf>
    </rfmt>
    <rfmt sheetId="9" sqref="P2" start="0" length="0">
      <dxf>
        <alignment horizontal="center" readingOrder="0"/>
      </dxf>
    </rfmt>
    <rcc rId="0" sId="9" dxf="1">
      <nc r="Q2" t="inlineStr">
        <is>
          <t>Y</t>
          <phoneticPr fontId="31" type="noConversion"/>
        </is>
      </nc>
      <ndxf>
        <alignment horizontal="center" readingOrder="0"/>
      </ndxf>
    </rcc>
    <rfmt sheetId="9" s="1" sqref="U2" start="0" length="0">
      <dxf>
        <font>
          <sz val="10"/>
          <color auto="1"/>
          <name val="Arial"/>
          <scheme val="none"/>
        </font>
        <alignment vertical="bottom" readingOrder="0"/>
      </dxf>
    </rfmt>
    <rfmt sheetId="9" s="1" sqref="V2" start="0" length="0">
      <dxf>
        <font>
          <sz val="10"/>
          <color auto="1"/>
          <name val="Arial"/>
          <scheme val="none"/>
        </font>
        <alignment vertical="bottom" readingOrder="0"/>
      </dxf>
    </rfmt>
    <rfmt sheetId="9" s="1" sqref="W2" start="0" length="0">
      <dxf>
        <font>
          <sz val="10"/>
          <color auto="1"/>
          <name val="Arial"/>
          <scheme val="none"/>
        </font>
        <alignment vertical="bottom" readingOrder="0"/>
      </dxf>
    </rfmt>
  </rrc>
  <rrc rId="6168"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37</v>
      </nc>
      <ndxf>
        <alignment horizontal="center" wrapText="1" readingOrder="0"/>
      </ndxf>
    </rcc>
    <rcc rId="0" sId="9">
      <nc r="B2" t="inlineStr">
        <is>
          <t>NOK Mobile Phone</t>
        </is>
      </nc>
    </rcc>
    <rcc rId="0" sId="9">
      <nc r="C2">
        <v>415</v>
      </nc>
    </rcc>
    <rcc rId="0" sId="9" s="1" dxf="1">
      <nc r="D2" t="inlineStr">
        <is>
          <t>NOK_Mobile_Phone</t>
        </is>
      </nc>
      <ndxf/>
    </rcc>
    <rcc rId="0" sId="9" dxf="1">
      <nc r="E2" t="inlineStr">
        <is>
          <t>Next of kin mobile phone</t>
          <phoneticPr fontId="31" type="noConversion"/>
        </is>
      </nc>
      <ndxf>
        <alignment horizontal="left" readingOrder="0"/>
      </ndxf>
    </rcc>
    <rcc rId="0" sId="9" s="1" dxf="1">
      <nc r="F2" t="inlineStr">
        <is>
          <t>NOK_Contact_equals_Patient_Contact=No</t>
          <phoneticPr fontId="31" type="noConversion"/>
        </is>
      </nc>
      <ndxf/>
    </rcc>
    <rcc rId="0" sId="9" dxf="1">
      <nc r="G2" t="inlineStr">
        <is>
          <t>Free_text</t>
        </is>
      </nc>
      <ndxf>
        <alignment vertical="bottom" readingOrder="0"/>
      </ndxf>
    </rcc>
    <rcc rId="0" sId="9">
      <nc r="I2">
        <v>20</v>
      </nc>
    </rcc>
    <rcc rId="0" sId="9">
      <nc r="N2">
        <v>27</v>
      </nc>
    </rcc>
    <rfmt sheetId="9" sqref="O2" start="0" length="0">
      <dxf>
        <alignment horizontal="center" readingOrder="0"/>
      </dxf>
    </rfmt>
    <rfmt sheetId="9" sqref="P2" start="0" length="0">
      <dxf>
        <alignment horizontal="center" readingOrder="0"/>
      </dxf>
    </rfmt>
    <rcc rId="0" sId="9" dxf="1">
      <nc r="Q2" t="inlineStr">
        <is>
          <t>Y</t>
          <phoneticPr fontId="31" type="noConversion"/>
        </is>
      </nc>
      <ndxf>
        <alignment horizontal="center" readingOrder="0"/>
      </ndxf>
    </rcc>
    <rfmt sheetId="9" s="1" sqref="U2" start="0" length="0">
      <dxf>
        <font>
          <sz val="10"/>
          <color auto="1"/>
          <name val="Arial"/>
          <scheme val="none"/>
        </font>
        <alignment vertical="bottom" readingOrder="0"/>
      </dxf>
    </rfmt>
    <rfmt sheetId="9" s="1" sqref="V2" start="0" length="0">
      <dxf>
        <font>
          <sz val="10"/>
          <color auto="1"/>
          <name val="Arial"/>
          <scheme val="none"/>
        </font>
        <alignment vertical="bottom" readingOrder="0"/>
      </dxf>
    </rfmt>
    <rfmt sheetId="9" s="1" sqref="W2" start="0" length="0">
      <dxf>
        <font>
          <sz val="10"/>
          <color auto="1"/>
          <name val="Arial"/>
          <scheme val="none"/>
        </font>
        <alignment vertical="bottom" readingOrder="0"/>
      </dxf>
    </rfmt>
  </rrc>
  <rrc rId="6169"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38</v>
      </nc>
      <ndxf>
        <alignment horizontal="center" wrapText="1" readingOrder="0"/>
      </ndxf>
    </rcc>
    <rcc rId="0" sId="9">
      <nc r="B2" t="inlineStr">
        <is>
          <t>NOK Work Phone</t>
        </is>
      </nc>
    </rcc>
    <rcc rId="0" sId="9">
      <nc r="C2">
        <v>416</v>
      </nc>
    </rcc>
    <rcc rId="0" sId="9" s="1" dxf="1">
      <nc r="D2" t="inlineStr">
        <is>
          <t>NOK_Work_Phone</t>
        </is>
      </nc>
      <ndxf/>
    </rcc>
    <rcc rId="0" sId="9" dxf="1">
      <nc r="E2" t="inlineStr">
        <is>
          <t>Next of kin work phone</t>
          <phoneticPr fontId="31" type="noConversion"/>
        </is>
      </nc>
      <ndxf>
        <alignment horizontal="left" readingOrder="0"/>
      </ndxf>
    </rcc>
    <rcc rId="0" sId="9" s="1" dxf="1">
      <nc r="F2" t="inlineStr">
        <is>
          <t>NOK_Contact_equals_Patient_Contact=No</t>
          <phoneticPr fontId="31" type="noConversion"/>
        </is>
      </nc>
      <ndxf/>
    </rcc>
    <rcc rId="0" sId="9" dxf="1">
      <nc r="G2" t="inlineStr">
        <is>
          <t>Free_text</t>
        </is>
      </nc>
      <ndxf>
        <alignment vertical="bottom" readingOrder="0"/>
      </ndxf>
    </rcc>
    <rcc rId="0" sId="9">
      <nc r="I2">
        <v>20</v>
      </nc>
    </rcc>
    <rcc rId="0" sId="9">
      <nc r="N2">
        <v>28</v>
      </nc>
    </rcc>
    <rfmt sheetId="9" sqref="O2" start="0" length="0">
      <dxf>
        <alignment horizontal="center" readingOrder="0"/>
      </dxf>
    </rfmt>
    <rfmt sheetId="9" sqref="P2" start="0" length="0">
      <dxf>
        <alignment horizontal="center" readingOrder="0"/>
      </dxf>
    </rfmt>
    <rcc rId="0" sId="9" dxf="1">
      <nc r="Q2" t="inlineStr">
        <is>
          <t>Y</t>
          <phoneticPr fontId="31" type="noConversion"/>
        </is>
      </nc>
      <ndxf>
        <alignment horizontal="center" readingOrder="0"/>
      </ndxf>
    </rcc>
    <rfmt sheetId="9" s="1" sqref="U2" start="0" length="0">
      <dxf>
        <font>
          <sz val="10"/>
          <color auto="1"/>
          <name val="Arial"/>
          <scheme val="none"/>
        </font>
        <alignment vertical="bottom" readingOrder="0"/>
      </dxf>
    </rfmt>
    <rfmt sheetId="9" s="1" sqref="V2" start="0" length="0">
      <dxf>
        <font>
          <sz val="10"/>
          <color auto="1"/>
          <name val="Arial"/>
          <scheme val="none"/>
        </font>
        <alignment vertical="bottom" readingOrder="0"/>
      </dxf>
    </rfmt>
    <rfmt sheetId="9" s="1" sqref="W2" start="0" length="0">
      <dxf>
        <font>
          <sz val="10"/>
          <color auto="1"/>
          <name val="Arial"/>
          <scheme val="none"/>
        </font>
        <alignment vertical="bottom" readingOrder="0"/>
      </dxf>
    </rfmt>
  </rrc>
  <rrc rId="6170"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39</v>
      </nc>
      <ndxf>
        <alignment horizontal="center" wrapText="1" readingOrder="0"/>
      </ndxf>
    </rcc>
    <rcc rId="0" sId="9">
      <nc r="B2" t="inlineStr">
        <is>
          <t>NOK Email</t>
        </is>
      </nc>
    </rcc>
    <rcc rId="0" sId="9">
      <nc r="C2">
        <v>417</v>
      </nc>
    </rcc>
    <rcc rId="0" sId="9" s="1" dxf="1">
      <nc r="D2" t="inlineStr">
        <is>
          <t>NOK_Email</t>
        </is>
      </nc>
      <ndxf/>
    </rcc>
    <rcc rId="0" sId="9" dxf="1">
      <nc r="E2" t="inlineStr">
        <is>
          <t>Next of kin email</t>
          <phoneticPr fontId="31" type="noConversion"/>
        </is>
      </nc>
      <ndxf>
        <alignment horizontal="left" readingOrder="0"/>
      </ndxf>
    </rcc>
    <rcc rId="0" sId="9" s="1" dxf="1">
      <nc r="F2" t="inlineStr">
        <is>
          <t>NOK_Contact_equals_Patient_Contact=No</t>
          <phoneticPr fontId="31" type="noConversion"/>
        </is>
      </nc>
      <ndxf/>
    </rcc>
    <rcc rId="0" sId="9" dxf="1">
      <nc r="G2" t="inlineStr">
        <is>
          <t>Free_text</t>
        </is>
      </nc>
      <ndxf>
        <alignment vertical="bottom" readingOrder="0"/>
      </ndxf>
    </rcc>
    <rcc rId="0" sId="9">
      <nc r="I2">
        <v>40</v>
      </nc>
    </rcc>
    <rcc rId="0" sId="9">
      <nc r="N2">
        <v>29</v>
      </nc>
    </rcc>
    <rfmt sheetId="9" sqref="O2" start="0" length="0">
      <dxf>
        <alignment horizontal="center" readingOrder="0"/>
      </dxf>
    </rfmt>
    <rfmt sheetId="9" sqref="P2" start="0" length="0">
      <dxf>
        <alignment horizontal="center" readingOrder="0"/>
      </dxf>
    </rfmt>
    <rcc rId="0" sId="9" dxf="1">
      <nc r="Q2" t="inlineStr">
        <is>
          <t>Y</t>
          <phoneticPr fontId="31" type="noConversion"/>
        </is>
      </nc>
      <ndxf>
        <alignment horizontal="center" readingOrder="0"/>
      </ndxf>
    </rcc>
    <rfmt sheetId="9" s="1" sqref="U2" start="0" length="0">
      <dxf>
        <font>
          <sz val="10"/>
          <color auto="1"/>
          <name val="Arial"/>
          <scheme val="none"/>
        </font>
        <alignment vertical="bottom" readingOrder="0"/>
      </dxf>
    </rfmt>
    <rfmt sheetId="9" s="1" sqref="V2" start="0" length="0">
      <dxf>
        <font>
          <sz val="10"/>
          <color auto="1"/>
          <name val="Arial"/>
          <scheme val="none"/>
        </font>
        <alignment vertical="bottom" readingOrder="0"/>
      </dxf>
    </rfmt>
    <rfmt sheetId="9" s="1" sqref="W2" start="0" length="0">
      <dxf>
        <font>
          <sz val="10"/>
          <color auto="1"/>
          <name val="Arial"/>
          <scheme val="none"/>
        </font>
        <alignment vertical="bottom" readingOrder="0"/>
      </dxf>
    </rfmt>
  </rrc>
  <rrc rId="6171"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40</v>
      </nc>
      <ndxf>
        <alignment horizontal="center" wrapText="1" readingOrder="0"/>
      </ndxf>
    </rcc>
    <rcc rId="0" sId="9">
      <nc r="B2" t="inlineStr">
        <is>
          <t>NOK Address</t>
        </is>
      </nc>
    </rcc>
    <rcc rId="0" sId="9">
      <nc r="C2">
        <v>418</v>
      </nc>
    </rcc>
    <rcc rId="0" sId="9" s="1" dxf="1">
      <nc r="D2" t="inlineStr">
        <is>
          <t>NOK_Address</t>
        </is>
      </nc>
      <ndxf/>
    </rcc>
    <rcc rId="0" sId="9" dxf="1">
      <nc r="E2" t="inlineStr">
        <is>
          <t>Next of kin Address</t>
          <phoneticPr fontId="31" type="noConversion"/>
        </is>
      </nc>
      <ndxf>
        <alignment horizontal="left" readingOrder="0"/>
      </ndxf>
    </rcc>
    <rcc rId="0" sId="9" s="1" dxf="1">
      <nc r="F2" t="inlineStr">
        <is>
          <t>NOK_Contact_equals_Patient_Contact=No</t>
          <phoneticPr fontId="31" type="noConversion"/>
        </is>
      </nc>
      <ndxf/>
    </rcc>
    <rcc rId="0" sId="9" dxf="1">
      <nc r="G2" t="inlineStr">
        <is>
          <t>Text_box</t>
        </is>
      </nc>
      <ndxf>
        <alignment vertical="bottom" readingOrder="0"/>
      </ndxf>
    </rcc>
    <rcc rId="0" sId="9">
      <nc r="I2">
        <v>1000</v>
      </nc>
    </rcc>
    <rcc rId="0" sId="9">
      <nc r="N2">
        <v>30</v>
      </nc>
    </rcc>
    <rfmt sheetId="9" sqref="O2" start="0" length="0">
      <dxf>
        <alignment horizontal="center" readingOrder="0"/>
      </dxf>
    </rfmt>
    <rfmt sheetId="9" sqref="P2" start="0" length="0">
      <dxf>
        <alignment horizontal="center" readingOrder="0"/>
      </dxf>
    </rfmt>
    <rcc rId="0" sId="9" dxf="1">
      <nc r="Q2" t="inlineStr">
        <is>
          <t>Y</t>
          <phoneticPr fontId="31" type="noConversion"/>
        </is>
      </nc>
      <ndxf>
        <alignment horizontal="center" readingOrder="0"/>
      </ndxf>
    </rcc>
    <rfmt sheetId="9" s="1" sqref="U2" start="0" length="0">
      <dxf>
        <font>
          <sz val="10"/>
          <color auto="1"/>
          <name val="Arial"/>
          <scheme val="none"/>
        </font>
        <alignment vertical="bottom" readingOrder="0"/>
      </dxf>
    </rfmt>
    <rfmt sheetId="9" s="1" sqref="V2" start="0" length="0">
      <dxf>
        <font>
          <sz val="10"/>
          <color auto="1"/>
          <name val="Arial"/>
          <scheme val="none"/>
        </font>
        <alignment vertical="bottom" readingOrder="0"/>
      </dxf>
    </rfmt>
    <rfmt sheetId="9" s="1" sqref="W2" start="0" length="0">
      <dxf>
        <font>
          <sz val="10"/>
          <color auto="1"/>
          <name val="Arial"/>
          <scheme val="none"/>
        </font>
        <alignment vertical="bottom" readingOrder="0"/>
      </dxf>
    </rfmt>
  </rrc>
  <rrc rId="6172"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41</v>
      </nc>
      <ndxf>
        <alignment horizontal="center" wrapText="1" readingOrder="0"/>
      </ndxf>
    </rcc>
    <rcc rId="0" sId="9">
      <nc r="B2" t="inlineStr">
        <is>
          <t>NOK Preferred Contact</t>
        </is>
      </nc>
    </rcc>
    <rcc rId="0" sId="9">
      <nc r="C2">
        <v>419</v>
      </nc>
    </rcc>
    <rcc rId="0" sId="9" s="1" dxf="1">
      <nc r="D2" t="inlineStr">
        <is>
          <t>NOK_Preferred_Contact</t>
        </is>
      </nc>
      <ndxf/>
    </rcc>
    <rcc rId="0" sId="9" dxf="1">
      <nc r="E2" t="inlineStr">
        <is>
          <t>Next of kin preferred contact method</t>
          <phoneticPr fontId="31" type="noConversion"/>
        </is>
      </nc>
      <ndxf>
        <alignment horizontal="left" readingOrder="0"/>
      </ndxf>
    </rcc>
    <rcc rId="0" sId="9" s="1" dxf="1">
      <nc r="F2" t="inlineStr">
        <is>
          <t>NOK_Contact_equals_Patient_Contact=No</t>
          <phoneticPr fontId="31" type="noConversion"/>
        </is>
      </nc>
      <ndxf/>
    </rcc>
    <rcc rId="0" sId="9" dxf="1">
      <nc r="G2" t="inlineStr">
        <is>
          <t>OneOption</t>
        </is>
      </nc>
      <ndxf>
        <font>
          <color indexed="8"/>
          <name val="Calibri"/>
          <scheme val="none"/>
        </font>
        <alignment vertical="bottom" readingOrder="0"/>
      </ndxf>
    </rcc>
    <rcc rId="0" sId="9" dxf="1">
      <nc r="H2" t="inlineStr">
        <is>
          <t>Preferred_contact</t>
        </is>
      </nc>
      <ndxf>
        <font>
          <sz val="12"/>
          <color indexed="8"/>
          <name val="Calibri"/>
          <scheme val="none"/>
        </font>
        <alignment vertical="bottom" readingOrder="0"/>
      </ndxf>
    </rcc>
    <rcc rId="0" sId="9">
      <nc r="N2">
        <v>31</v>
      </nc>
    </rcc>
    <rfmt sheetId="9" sqref="O2" start="0" length="0">
      <dxf>
        <alignment horizontal="center" readingOrder="0"/>
      </dxf>
    </rfmt>
    <rfmt sheetId="9" sqref="P2" start="0" length="0">
      <dxf>
        <alignment horizontal="center" readingOrder="0"/>
      </dxf>
    </rfmt>
    <rcc rId="0" sId="9" dxf="1">
      <nc r="Q2" t="inlineStr">
        <is>
          <t>Y</t>
          <phoneticPr fontId="31" type="noConversion"/>
        </is>
      </nc>
      <ndxf>
        <alignment horizontal="center" readingOrder="0"/>
      </ndxf>
    </rcc>
    <rfmt sheetId="9" s="1" sqref="U2" start="0" length="0">
      <dxf>
        <font>
          <sz val="10"/>
          <color auto="1"/>
          <name val="Arial"/>
          <scheme val="none"/>
        </font>
        <alignment vertical="bottom" readingOrder="0"/>
      </dxf>
    </rfmt>
    <rfmt sheetId="9" s="1" sqref="V2" start="0" length="0">
      <dxf>
        <font>
          <sz val="10"/>
          <color auto="1"/>
          <name val="Arial"/>
          <scheme val="none"/>
        </font>
        <alignment vertical="bottom" readingOrder="0"/>
      </dxf>
    </rfmt>
    <rfmt sheetId="9" s="1" sqref="W2" start="0" length="0">
      <dxf>
        <font>
          <sz val="10"/>
          <color auto="1"/>
          <name val="Arial"/>
          <scheme val="none"/>
        </font>
        <alignment vertical="bottom" readingOrder="0"/>
      </dxf>
    </rfmt>
  </rrc>
  <rrc rId="6173"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42</v>
      </nc>
      <ndxf>
        <alignment horizontal="center" wrapText="1" readingOrder="0"/>
      </ndxf>
    </rcc>
    <rcc rId="0" sId="9">
      <nc r="B2" t="inlineStr">
        <is>
          <t>Parent name</t>
        </is>
      </nc>
    </rcc>
    <rcc rId="0" sId="9">
      <nc r="C2">
        <v>18</v>
      </nc>
    </rcc>
    <rcc rId="0" sId="9">
      <nc r="D2" t="inlineStr">
        <is>
          <t>Parent_Name</t>
          <phoneticPr fontId="31" type="noConversion"/>
        </is>
      </nc>
    </rcc>
    <rcc rId="0" sId="9" dxf="1">
      <nc r="E2" t="inlineStr">
        <is>
          <t>Parent name</t>
          <phoneticPr fontId="31" type="noConversion"/>
        </is>
      </nc>
      <ndxf>
        <alignment horizontal="left" vertical="bottom" readingOrder="0"/>
      </ndxf>
    </rcc>
    <rcc rId="0" sId="9">
      <nc r="F2" t="inlineStr">
        <is>
          <t>Patient_Age &lt; 18</t>
        </is>
      </nc>
    </rcc>
    <rcc rId="0" sId="9" dxf="1">
      <nc r="G2" t="inlineStr">
        <is>
          <t>Free_text</t>
        </is>
      </nc>
      <ndxf>
        <alignment vertical="bottom" readingOrder="0"/>
      </ndxf>
    </rcc>
    <rcc rId="0" sId="9">
      <nc r="I2">
        <v>20</v>
      </nc>
    </rcc>
    <rcc rId="0" sId="9">
      <nc r="N2">
        <v>32</v>
      </nc>
    </rcc>
    <rfmt sheetId="9" sqref="O2" start="0" length="0">
      <dxf>
        <alignment horizontal="center" wrapText="1" readingOrder="0"/>
      </dxf>
    </rfmt>
    <rfmt sheetId="9" sqref="P2" start="0" length="0">
      <dxf>
        <alignment horizontal="center" vertical="bottom" readingOrder="0"/>
      </dxf>
    </rfmt>
    <rcc rId="0" sId="9" dxf="1">
      <nc r="Q2" t="inlineStr">
        <is>
          <t>Y</t>
        </is>
      </nc>
      <ndxf>
        <alignment horizontal="center" vertical="bottom" readingOrder="0"/>
      </ndxf>
    </rcc>
    <rfmt sheetId="9" s="1" sqref="U2" start="0" length="0">
      <dxf>
        <font>
          <sz val="10"/>
          <color auto="1"/>
          <name val="Arial"/>
          <scheme val="none"/>
        </font>
        <alignment vertical="bottom" readingOrder="0"/>
      </dxf>
    </rfmt>
    <rfmt sheetId="9" s="1" sqref="V2" start="0" length="0">
      <dxf>
        <font>
          <sz val="10"/>
          <color auto="1"/>
          <name val="Arial"/>
          <scheme val="none"/>
        </font>
        <alignment vertical="bottom" readingOrder="0"/>
      </dxf>
    </rfmt>
    <rfmt sheetId="9" s="1" sqref="W2" start="0" length="0">
      <dxf>
        <font>
          <sz val="10"/>
          <color auto="1"/>
          <name val="Arial"/>
          <scheme val="none"/>
        </font>
        <alignment vertical="bottom" readingOrder="0"/>
      </dxf>
    </rfmt>
  </rrc>
  <rrc rId="6174"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43</v>
      </nc>
      <ndxf>
        <alignment horizontal="center" wrapText="1" readingOrder="0"/>
      </ndxf>
    </rcc>
    <rcc rId="0" sId="9">
      <nc r="B2" t="inlineStr">
        <is>
          <t>Parent contact same</t>
        </is>
      </nc>
    </rcc>
    <rcc rId="0" sId="9">
      <nc r="C2">
        <v>19</v>
      </nc>
    </rcc>
    <rcc rId="0" sId="9">
      <nc r="D2" t="inlineStr">
        <is>
          <t>Parent_Contact_equals_Patient_Contact</t>
        </is>
      </nc>
    </rcc>
    <rcc rId="0" sId="9" dxf="1">
      <nc r="E2" t="inlineStr">
        <is>
          <t>Are the contact details for the parent the same as the patient's contact details?</t>
          <phoneticPr fontId="31" type="noConversion"/>
        </is>
      </nc>
      <ndxf>
        <alignment horizontal="left" vertical="bottom" readingOrder="0"/>
      </ndxf>
    </rcc>
    <rcc rId="0" sId="9">
      <nc r="F2" t="inlineStr">
        <is>
          <t>Patient_Age &lt; 18</t>
          <phoneticPr fontId="31" type="noConversion"/>
        </is>
      </nc>
    </rcc>
    <rcc rId="0" sId="9" dxf="1">
      <nc r="G2" t="inlineStr">
        <is>
          <t>OneOption</t>
        </is>
      </nc>
      <ndxf>
        <alignment vertical="bottom" readingOrder="0"/>
      </ndxf>
    </rcc>
    <rcc rId="0" sId="9" dxf="1">
      <nc r="H2" t="inlineStr">
        <is>
          <t>Y_N</t>
          <phoneticPr fontId="31" type="noConversion"/>
        </is>
      </nc>
      <ndxf>
        <alignment vertical="bottom" readingOrder="0"/>
      </ndxf>
    </rcc>
    <rcc rId="0" sId="9">
      <nc r="N2">
        <v>33</v>
      </nc>
    </rcc>
    <rfmt sheetId="9" sqref="O2" start="0" length="0">
      <dxf>
        <alignment horizontal="center" wrapText="1" readingOrder="0"/>
      </dxf>
    </rfmt>
    <rfmt sheetId="9" sqref="P2" start="0" length="0">
      <dxf>
        <alignment horizontal="center" vertical="bottom" readingOrder="0"/>
      </dxf>
    </rfmt>
    <rcc rId="0" sId="9" dxf="1">
      <nc r="Q2" t="inlineStr">
        <is>
          <t>Y</t>
        </is>
      </nc>
      <ndxf>
        <alignment horizontal="center" vertical="bottom" readingOrder="0"/>
      </ndxf>
    </rcc>
    <rfmt sheetId="9" s="1" sqref="U2" start="0" length="0">
      <dxf>
        <font>
          <sz val="10"/>
          <color auto="1"/>
          <name val="Arial"/>
          <scheme val="none"/>
        </font>
        <alignment vertical="bottom" readingOrder="0"/>
      </dxf>
    </rfmt>
    <rfmt sheetId="9" s="1" sqref="V2" start="0" length="0">
      <dxf>
        <font>
          <sz val="10"/>
          <color auto="1"/>
          <name val="Arial"/>
          <scheme val="none"/>
        </font>
        <alignment vertical="bottom" readingOrder="0"/>
      </dxf>
    </rfmt>
    <rfmt sheetId="9" s="1" sqref="W2" start="0" length="0">
      <dxf>
        <font>
          <sz val="10"/>
          <color auto="1"/>
          <name val="Arial"/>
          <scheme val="none"/>
        </font>
        <alignment vertical="bottom" readingOrder="0"/>
      </dxf>
    </rfmt>
  </rrc>
  <rrc rId="6175"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44</v>
      </nc>
      <ndxf>
        <alignment horizontal="center" wrapText="1" readingOrder="0"/>
      </ndxf>
    </rcc>
    <rcc rId="0" sId="9">
      <nc r="B2" t="inlineStr">
        <is>
          <t>Home Phone</t>
        </is>
      </nc>
    </rcc>
    <rcc rId="0" sId="9">
      <nc r="C2">
        <v>20</v>
      </nc>
    </rcc>
    <rcc rId="0" sId="9">
      <nc r="D2" t="inlineStr">
        <is>
          <t>Parent_Home_Phone</t>
        </is>
      </nc>
    </rcc>
    <rcc rId="0" sId="9" dxf="1">
      <nc r="E2" t="inlineStr">
        <is>
          <t>Parent home telephone</t>
          <phoneticPr fontId="31" type="noConversion"/>
        </is>
      </nc>
      <ndxf>
        <alignment horizontal="left" vertical="bottom" readingOrder="0"/>
      </ndxf>
    </rcc>
    <rcc rId="0" sId="9">
      <nc r="F2" t="inlineStr">
        <is>
          <t>Parent_Contact_equals_Patient_Contact=No and Patient_Age &lt; 18</t>
          <phoneticPr fontId="31" type="noConversion"/>
        </is>
      </nc>
    </rcc>
    <rcc rId="0" sId="9" dxf="1">
      <nc r="G2" t="inlineStr">
        <is>
          <t>Free_text</t>
        </is>
      </nc>
      <ndxf>
        <alignment vertical="bottom" readingOrder="0"/>
      </ndxf>
    </rcc>
    <rcc rId="0" sId="9">
      <nc r="I2">
        <v>20</v>
      </nc>
    </rcc>
    <rcc rId="0" sId="9">
      <nc r="N2">
        <v>34</v>
      </nc>
    </rcc>
    <rfmt sheetId="9" sqref="O2" start="0" length="0">
      <dxf>
        <alignment horizontal="center" wrapText="1" readingOrder="0"/>
      </dxf>
    </rfmt>
    <rfmt sheetId="9" sqref="P2" start="0" length="0">
      <dxf>
        <alignment horizontal="center" vertical="bottom" readingOrder="0"/>
      </dxf>
    </rfmt>
    <rcc rId="0" sId="9" dxf="1">
      <nc r="Q2" t="inlineStr">
        <is>
          <t>Y</t>
        </is>
      </nc>
      <ndxf>
        <alignment horizontal="center" vertical="bottom" readingOrder="0"/>
      </ndxf>
    </rcc>
    <rfmt sheetId="9" s="1" sqref="U2" start="0" length="0">
      <dxf>
        <font>
          <sz val="10"/>
          <color auto="1"/>
          <name val="Arial"/>
          <scheme val="none"/>
        </font>
        <alignment vertical="bottom" readingOrder="0"/>
      </dxf>
    </rfmt>
    <rfmt sheetId="9" s="1" sqref="V2" start="0" length="0">
      <dxf>
        <font>
          <sz val="10"/>
          <color auto="1"/>
          <name val="Arial"/>
          <scheme val="none"/>
        </font>
        <alignment vertical="bottom" readingOrder="0"/>
      </dxf>
    </rfmt>
    <rfmt sheetId="9" s="1" sqref="W2" start="0" length="0">
      <dxf>
        <font>
          <sz val="10"/>
          <color auto="1"/>
          <name val="Arial"/>
          <scheme val="none"/>
        </font>
        <alignment vertical="bottom" readingOrder="0"/>
      </dxf>
    </rfmt>
  </rrc>
  <rrc rId="6176"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45</v>
      </nc>
      <ndxf>
        <alignment horizontal="center" wrapText="1" readingOrder="0"/>
      </ndxf>
    </rcc>
    <rcc rId="0" sId="9">
      <nc r="B2" t="inlineStr">
        <is>
          <t>Mobile Phone</t>
        </is>
      </nc>
    </rcc>
    <rcc rId="0" sId="9">
      <nc r="C2">
        <v>21</v>
      </nc>
    </rcc>
    <rcc rId="0" sId="9">
      <nc r="D2" t="inlineStr">
        <is>
          <t>Parent_Mobile_Phone</t>
        </is>
      </nc>
    </rcc>
    <rcc rId="0" sId="9" dxf="1">
      <nc r="E2" t="inlineStr">
        <is>
          <t>Parent mobile telephone</t>
          <phoneticPr fontId="31" type="noConversion"/>
        </is>
      </nc>
      <ndxf>
        <alignment horizontal="left" vertical="bottom" readingOrder="0"/>
      </ndxf>
    </rcc>
    <rcc rId="0" sId="9">
      <nc r="F2" t="inlineStr">
        <is>
          <t>Parent_Contact_equals_Patient_Contact=No and Patient_Age &lt; 18</t>
          <phoneticPr fontId="31" type="noConversion"/>
        </is>
      </nc>
    </rcc>
    <rcc rId="0" sId="9" dxf="1">
      <nc r="G2" t="inlineStr">
        <is>
          <t>Free_text</t>
        </is>
      </nc>
      <ndxf>
        <alignment vertical="bottom" readingOrder="0"/>
      </ndxf>
    </rcc>
    <rcc rId="0" sId="9">
      <nc r="I2">
        <v>20</v>
      </nc>
    </rcc>
    <rcc rId="0" sId="9">
      <nc r="N2">
        <v>35</v>
      </nc>
    </rcc>
    <rfmt sheetId="9" sqref="O2" start="0" length="0">
      <dxf>
        <alignment horizontal="center" wrapText="1" readingOrder="0"/>
      </dxf>
    </rfmt>
    <rfmt sheetId="9" sqref="P2" start="0" length="0">
      <dxf>
        <alignment horizontal="center" vertical="bottom" readingOrder="0"/>
      </dxf>
    </rfmt>
    <rcc rId="0" sId="9" dxf="1">
      <nc r="Q2" t="inlineStr">
        <is>
          <t>Y</t>
        </is>
      </nc>
      <ndxf>
        <alignment horizontal="center" vertical="bottom" readingOrder="0"/>
      </ndxf>
    </rcc>
    <rfmt sheetId="9" s="1" sqref="U2" start="0" length="0">
      <dxf>
        <font>
          <sz val="10"/>
          <color auto="1"/>
          <name val="Arial"/>
          <scheme val="none"/>
        </font>
        <alignment vertical="bottom" readingOrder="0"/>
      </dxf>
    </rfmt>
    <rfmt sheetId="9" s="1" sqref="V2" start="0" length="0">
      <dxf>
        <font>
          <sz val="10"/>
          <color auto="1"/>
          <name val="Arial"/>
          <scheme val="none"/>
        </font>
        <alignment vertical="bottom" readingOrder="0"/>
      </dxf>
    </rfmt>
    <rfmt sheetId="9" s="1" sqref="W2" start="0" length="0">
      <dxf>
        <font>
          <sz val="10"/>
          <color auto="1"/>
          <name val="Arial"/>
          <scheme val="none"/>
        </font>
        <alignment vertical="bottom" readingOrder="0"/>
      </dxf>
    </rfmt>
  </rrc>
  <rrc rId="6177"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46</v>
      </nc>
      <ndxf>
        <alignment horizontal="center" wrapText="1" readingOrder="0"/>
      </ndxf>
    </rcc>
    <rcc rId="0" sId="9">
      <nc r="B2" t="inlineStr">
        <is>
          <t>Work Phone</t>
        </is>
      </nc>
    </rcc>
    <rcc rId="0" sId="9">
      <nc r="C2">
        <v>22</v>
      </nc>
    </rcc>
    <rcc rId="0" sId="9">
      <nc r="D2" t="inlineStr">
        <is>
          <t>Parent_Work_Phone</t>
        </is>
      </nc>
    </rcc>
    <rcc rId="0" sId="9" dxf="1">
      <nc r="E2" t="inlineStr">
        <is>
          <t>Parent work telephone</t>
          <phoneticPr fontId="31" type="noConversion"/>
        </is>
      </nc>
      <ndxf>
        <alignment horizontal="left" vertical="bottom" readingOrder="0"/>
      </ndxf>
    </rcc>
    <rcc rId="0" sId="9">
      <nc r="F2" t="inlineStr">
        <is>
          <t>Parent_Contact_equals_Patient_Contact=No and Patient_Age &lt; 18</t>
          <phoneticPr fontId="31" type="noConversion"/>
        </is>
      </nc>
    </rcc>
    <rcc rId="0" sId="9" dxf="1">
      <nc r="G2" t="inlineStr">
        <is>
          <t>Free_text</t>
        </is>
      </nc>
      <ndxf>
        <alignment vertical="bottom" readingOrder="0"/>
      </ndxf>
    </rcc>
    <rcc rId="0" sId="9">
      <nc r="I2">
        <v>20</v>
      </nc>
    </rcc>
    <rcc rId="0" sId="9">
      <nc r="N2">
        <v>36</v>
      </nc>
    </rcc>
    <rfmt sheetId="9" sqref="O2" start="0" length="0">
      <dxf>
        <alignment horizontal="center" wrapText="1" readingOrder="0"/>
      </dxf>
    </rfmt>
    <rfmt sheetId="9" sqref="P2" start="0" length="0">
      <dxf>
        <alignment horizontal="center" vertical="bottom" readingOrder="0"/>
      </dxf>
    </rfmt>
    <rcc rId="0" sId="9" dxf="1">
      <nc r="Q2" t="inlineStr">
        <is>
          <t>Y</t>
        </is>
      </nc>
      <ndxf>
        <alignment horizontal="center" vertical="bottom" readingOrder="0"/>
      </ndxf>
    </rcc>
    <rfmt sheetId="9" s="1" sqref="U2" start="0" length="0">
      <dxf>
        <font>
          <sz val="10"/>
          <color auto="1"/>
          <name val="Arial"/>
          <scheme val="none"/>
        </font>
        <alignment vertical="bottom" readingOrder="0"/>
      </dxf>
    </rfmt>
    <rfmt sheetId="9" s="1" sqref="V2" start="0" length="0">
      <dxf>
        <font>
          <sz val="10"/>
          <color auto="1"/>
          <name val="Arial"/>
          <scheme val="none"/>
        </font>
        <alignment vertical="bottom" readingOrder="0"/>
      </dxf>
    </rfmt>
    <rfmt sheetId="9" s="1" sqref="W2" start="0" length="0">
      <dxf>
        <font>
          <sz val="10"/>
          <color auto="1"/>
          <name val="Arial"/>
          <scheme val="none"/>
        </font>
        <alignment vertical="bottom" readingOrder="0"/>
      </dxf>
    </rfmt>
  </rrc>
  <rrc rId="6178"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47</v>
      </nc>
      <ndxf>
        <alignment horizontal="center" wrapText="1" readingOrder="0"/>
      </ndxf>
    </rcc>
    <rcc rId="0" sId="9">
      <nc r="B2" t="inlineStr">
        <is>
          <t>Email</t>
        </is>
      </nc>
    </rcc>
    <rcc rId="0" sId="9">
      <nc r="C2">
        <v>23</v>
      </nc>
    </rcc>
    <rcc rId="0" sId="9">
      <nc r="D2" t="inlineStr">
        <is>
          <t>Parent_Email</t>
        </is>
      </nc>
    </rcc>
    <rcc rId="0" sId="9" dxf="1">
      <nc r="E2" t="inlineStr">
        <is>
          <t>Parent E-mail address</t>
          <phoneticPr fontId="31" type="noConversion"/>
        </is>
      </nc>
      <ndxf>
        <alignment horizontal="left" vertical="bottom" readingOrder="0"/>
      </ndxf>
    </rcc>
    <rcc rId="0" sId="9">
      <nc r="F2" t="inlineStr">
        <is>
          <t>Parent_Contact_equals_Patient_Contact=No and Patient_Age &lt; 18</t>
          <phoneticPr fontId="31" type="noConversion"/>
        </is>
      </nc>
    </rcc>
    <rcc rId="0" sId="9" dxf="1">
      <nc r="G2" t="inlineStr">
        <is>
          <t>Free_text</t>
        </is>
      </nc>
      <ndxf>
        <alignment vertical="bottom" readingOrder="0"/>
      </ndxf>
    </rcc>
    <rcc rId="0" sId="9">
      <nc r="I2">
        <v>40</v>
      </nc>
    </rcc>
    <rcc rId="0" sId="9">
      <nc r="N2">
        <v>37</v>
      </nc>
    </rcc>
    <rfmt sheetId="9" sqref="O2" start="0" length="0">
      <dxf>
        <alignment horizontal="center" wrapText="1" readingOrder="0"/>
      </dxf>
    </rfmt>
    <rfmt sheetId="9" sqref="P2" start="0" length="0">
      <dxf>
        <alignment horizontal="center" vertical="bottom" readingOrder="0"/>
      </dxf>
    </rfmt>
    <rcc rId="0" sId="9" dxf="1">
      <nc r="Q2" t="inlineStr">
        <is>
          <t>Y</t>
        </is>
      </nc>
      <ndxf>
        <alignment horizontal="center" vertical="bottom" readingOrder="0"/>
      </ndxf>
    </rcc>
    <rfmt sheetId="9" s="1" sqref="U2" start="0" length="0">
      <dxf>
        <font>
          <sz val="10"/>
          <color auto="1"/>
          <name val="Arial"/>
          <scheme val="none"/>
        </font>
        <alignment vertical="bottom" readingOrder="0"/>
      </dxf>
    </rfmt>
    <rfmt sheetId="9" s="1" sqref="V2" start="0" length="0">
      <dxf>
        <font>
          <sz val="10"/>
          <color auto="1"/>
          <name val="Arial"/>
          <scheme val="none"/>
        </font>
        <alignment vertical="bottom" readingOrder="0"/>
      </dxf>
    </rfmt>
    <rfmt sheetId="9" s="1" sqref="W2" start="0" length="0">
      <dxf>
        <font>
          <sz val="10"/>
          <color auto="1"/>
          <name val="Arial"/>
          <scheme val="none"/>
        </font>
        <alignment vertical="bottom" readingOrder="0"/>
      </dxf>
    </rfmt>
  </rrc>
  <rrc rId="6179"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48</v>
      </nc>
      <ndxf>
        <alignment horizontal="center" wrapText="1" readingOrder="0"/>
      </ndxf>
    </rcc>
    <rcc rId="0" sId="9">
      <nc r="B2" t="inlineStr">
        <is>
          <t>Parent Address</t>
        </is>
      </nc>
    </rcc>
    <rcc rId="0" sId="9">
      <nc r="C2">
        <v>24</v>
      </nc>
    </rcc>
    <rcc rId="0" sId="9" dxf="1">
      <nc r="D2" t="inlineStr">
        <is>
          <t>Parent_Address</t>
        </is>
      </nc>
      <ndxf>
        <alignment vertical="bottom" readingOrder="0"/>
      </ndxf>
    </rcc>
    <rcc rId="0" sId="9" dxf="1">
      <nc r="E2" t="inlineStr">
        <is>
          <t>Parent address</t>
          <phoneticPr fontId="31" type="noConversion"/>
        </is>
      </nc>
      <ndxf>
        <alignment horizontal="left" vertical="bottom" readingOrder="0"/>
      </ndxf>
    </rcc>
    <rcc rId="0" sId="9">
      <nc r="F2" t="inlineStr">
        <is>
          <t>Parent_Contact_equals_Patient_Contact=No and Patient_Age &lt; 18</t>
          <phoneticPr fontId="31" type="noConversion"/>
        </is>
      </nc>
    </rcc>
    <rcc rId="0" sId="9" dxf="1">
      <nc r="G2" t="inlineStr">
        <is>
          <t>Text_box</t>
        </is>
      </nc>
      <ndxf>
        <alignment vertical="bottom" readingOrder="0"/>
      </ndxf>
    </rcc>
    <rcc rId="0" sId="9">
      <nc r="I2">
        <v>1000</v>
      </nc>
    </rcc>
    <rcc rId="0" sId="9">
      <nc r="N2">
        <v>38</v>
      </nc>
    </rcc>
    <rfmt sheetId="9" sqref="O2" start="0" length="0">
      <dxf>
        <alignment horizontal="center" vertical="bottom" readingOrder="0"/>
      </dxf>
    </rfmt>
    <rfmt sheetId="9" sqref="P2" start="0" length="0">
      <dxf>
        <alignment horizontal="center" vertical="bottom" readingOrder="0"/>
      </dxf>
    </rfmt>
    <rcc rId="0" sId="9" dxf="1">
      <nc r="Q2" t="inlineStr">
        <is>
          <t>Y</t>
        </is>
      </nc>
      <ndxf>
        <alignment horizontal="center" vertical="bottom" readingOrder="0"/>
      </ndxf>
    </rcc>
    <rfmt sheetId="9" s="1" sqref="U2" start="0" length="0">
      <dxf>
        <font>
          <sz val="10"/>
          <color auto="1"/>
          <name val="Arial"/>
          <scheme val="none"/>
        </font>
        <alignment vertical="bottom" readingOrder="0"/>
      </dxf>
    </rfmt>
    <rfmt sheetId="9" s="1" sqref="V2" start="0" length="0">
      <dxf>
        <font>
          <sz val="10"/>
          <color auto="1"/>
          <name val="Arial"/>
          <scheme val="none"/>
        </font>
        <alignment vertical="bottom" readingOrder="0"/>
      </dxf>
    </rfmt>
    <rfmt sheetId="9" s="1" sqref="W2" start="0" length="0">
      <dxf>
        <font>
          <sz val="10"/>
          <color auto="1"/>
          <name val="Arial"/>
          <scheme val="none"/>
        </font>
        <alignment vertical="bottom" readingOrder="0"/>
      </dxf>
    </rfmt>
  </rrc>
  <rrc rId="6180"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49</v>
      </nc>
      <ndxf>
        <alignment horizontal="center" wrapText="1" readingOrder="0"/>
      </ndxf>
    </rcc>
    <rcc rId="0" sId="9">
      <nc r="B2" t="inlineStr">
        <is>
          <t>Preferred Contact</t>
        </is>
      </nc>
    </rcc>
    <rcc rId="0" sId="9">
      <nc r="C2">
        <v>25</v>
      </nc>
    </rcc>
    <rcc rId="0" sId="9">
      <nc r="D2" t="inlineStr">
        <is>
          <t>Parent_Preferred_Contact</t>
        </is>
      </nc>
    </rcc>
    <rcc rId="0" sId="9" dxf="1">
      <nc r="E2" t="inlineStr">
        <is>
          <t>Parent's preferred contact method</t>
          <phoneticPr fontId="31" type="noConversion"/>
        </is>
      </nc>
      <ndxf>
        <font>
          <color indexed="8"/>
          <name val="Calibri"/>
          <scheme val="none"/>
        </font>
        <alignment horizontal="left" vertical="bottom" readingOrder="0"/>
      </ndxf>
    </rcc>
    <rcc rId="0" sId="9">
      <nc r="F2" t="inlineStr">
        <is>
          <t>Parent_Contact_equals_Patient_Contact=No and Patient_Age &lt; 18</t>
          <phoneticPr fontId="31" type="noConversion"/>
        </is>
      </nc>
    </rcc>
    <rcc rId="0" sId="9" dxf="1">
      <nc r="G2" t="inlineStr">
        <is>
          <t>OneOption</t>
        </is>
      </nc>
      <ndxf>
        <font>
          <color indexed="8"/>
          <name val="Calibri"/>
          <scheme val="none"/>
        </font>
        <alignment vertical="bottom" readingOrder="0"/>
      </ndxf>
    </rcc>
    <rcc rId="0" sId="9" dxf="1">
      <nc r="H2" t="inlineStr">
        <is>
          <t>Preferred_contact</t>
        </is>
      </nc>
      <ndxf>
        <font>
          <sz val="12"/>
          <color indexed="8"/>
          <name val="Calibri"/>
          <scheme val="none"/>
        </font>
        <alignment vertical="bottom" readingOrder="0"/>
      </ndxf>
    </rcc>
    <rcc rId="0" sId="9">
      <nc r="N2">
        <v>39</v>
      </nc>
    </rcc>
    <rfmt sheetId="9" sqref="O2" start="0" length="0">
      <dxf>
        <alignment horizontal="center" wrapText="1" readingOrder="0"/>
      </dxf>
    </rfmt>
    <rfmt sheetId="9" sqref="P2" start="0" length="0">
      <dxf>
        <font>
          <color indexed="8"/>
          <name val="Calibri"/>
          <scheme val="none"/>
        </font>
        <alignment horizontal="center" vertical="bottom" readingOrder="0"/>
      </dxf>
    </rfmt>
    <rcc rId="0" sId="9" dxf="1">
      <nc r="Q2" t="inlineStr">
        <is>
          <t>Y</t>
        </is>
      </nc>
      <ndxf>
        <font>
          <color indexed="8"/>
          <name val="Calibri"/>
          <scheme val="none"/>
        </font>
        <alignment horizontal="center" vertical="bottom" readingOrder="0"/>
      </ndxf>
    </rcc>
    <rfmt sheetId="9" s="1" sqref="U2" start="0" length="0">
      <dxf>
        <font>
          <sz val="10"/>
          <color auto="1"/>
          <name val="Arial"/>
          <scheme val="none"/>
        </font>
        <alignment vertical="bottom" readingOrder="0"/>
      </dxf>
    </rfmt>
    <rfmt sheetId="9" s="1" sqref="V2" start="0" length="0">
      <dxf>
        <font>
          <sz val="10"/>
          <color auto="1"/>
          <name val="Arial"/>
          <scheme val="none"/>
        </font>
        <alignment vertical="bottom" readingOrder="0"/>
      </dxf>
    </rfmt>
    <rfmt sheetId="9" s="1" sqref="W2" start="0" length="0">
      <dxf>
        <font>
          <sz val="10"/>
          <color auto="1"/>
          <name val="Arial"/>
          <scheme val="none"/>
        </font>
        <alignment vertical="bottom" readingOrder="0"/>
      </dxf>
    </rfmt>
  </rrc>
  <rrc rId="6181"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51</v>
      </nc>
      <ndxf>
        <alignment horizontal="center" wrapText="1" readingOrder="0"/>
      </ndxf>
    </rcc>
    <rcc rId="0" sId="9">
      <nc r="B2" t="inlineStr">
        <is>
          <t>Guardian</t>
        </is>
      </nc>
    </rcc>
    <rcc rId="0" sId="9">
      <nc r="C2">
        <v>392</v>
      </nc>
    </rcc>
    <rcc rId="0" sId="9" s="1" dxf="1">
      <nc r="D2" t="inlineStr">
        <is>
          <t>Guardian</t>
        </is>
      </nc>
      <ndxf/>
    </rcc>
    <rcc rId="0" sId="9" dxf="1">
      <nc r="E2" t="inlineStr">
        <is>
          <t>Guardian?</t>
          <phoneticPr fontId="31" type="noConversion"/>
        </is>
      </nc>
      <ndxf>
        <alignment horizontal="left" vertical="bottom" readingOrder="0"/>
      </ndxf>
    </rcc>
    <rcc rId="0" sId="9">
      <nc r="F2" t="inlineStr">
        <is>
          <t>Patient_Age &lt; 18</t>
          <phoneticPr fontId="31" type="noConversion"/>
        </is>
      </nc>
    </rcc>
    <rcc rId="0" sId="9" dxf="1">
      <nc r="G2" t="inlineStr">
        <is>
          <t>OneOption</t>
        </is>
      </nc>
      <ndxf>
        <alignment vertical="bottom" readingOrder="0"/>
      </ndxf>
    </rcc>
    <rcc rId="0" sId="9" dxf="1">
      <nc r="H2" t="inlineStr">
        <is>
          <t>Y_N</t>
          <phoneticPr fontId="31" type="noConversion"/>
        </is>
      </nc>
      <ndxf>
        <alignment vertical="bottom" readingOrder="0"/>
      </ndxf>
    </rcc>
    <rcc rId="0" sId="9">
      <nc r="N2">
        <v>40</v>
      </nc>
    </rcc>
    <rfmt sheetId="9" sqref="O2" start="0" length="0">
      <dxf>
        <alignment horizontal="center" vertical="bottom" readingOrder="0"/>
      </dxf>
    </rfmt>
    <rfmt sheetId="9" sqref="P2" start="0" length="0">
      <dxf>
        <alignment horizontal="center" vertical="bottom" readingOrder="0"/>
      </dxf>
    </rfmt>
    <rcc rId="0" sId="9" dxf="1">
      <nc r="Q2" t="inlineStr">
        <is>
          <t>Y</t>
          <phoneticPr fontId="31" type="noConversion"/>
        </is>
      </nc>
      <ndxf>
        <alignment horizontal="center" vertical="bottom" readingOrder="0"/>
      </ndxf>
    </rcc>
    <rfmt sheetId="9" s="1" sqref="U2" start="0" length="0">
      <dxf>
        <font>
          <sz val="10"/>
          <color auto="1"/>
          <name val="Arial"/>
          <scheme val="none"/>
        </font>
        <alignment vertical="bottom" readingOrder="0"/>
      </dxf>
    </rfmt>
    <rfmt sheetId="9" s="1" sqref="V2" start="0" length="0">
      <dxf>
        <font>
          <sz val="10"/>
          <color auto="1"/>
          <name val="Arial"/>
          <scheme val="none"/>
        </font>
        <alignment vertical="bottom" readingOrder="0"/>
      </dxf>
    </rfmt>
    <rfmt sheetId="9" s="1" sqref="W2" start="0" length="0">
      <dxf>
        <font>
          <sz val="10"/>
          <color auto="1"/>
          <name val="Arial"/>
          <scheme val="none"/>
        </font>
        <alignment vertical="bottom" readingOrder="0"/>
      </dxf>
    </rfmt>
  </rrc>
  <rrc rId="6182"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52</v>
      </nc>
      <ndxf>
        <alignment horizontal="center" wrapText="1" readingOrder="0"/>
      </ndxf>
    </rcc>
    <rcc rId="0" sId="9">
      <nc r="B2" t="inlineStr">
        <is>
          <t>Guardian name</t>
        </is>
      </nc>
    </rcc>
    <rcc rId="0" sId="9">
      <nc r="C2">
        <v>349</v>
      </nc>
    </rcc>
    <rcc rId="0" sId="9" s="1" dxf="1">
      <nc r="D2" t="inlineStr">
        <is>
          <t>Guardian_Name</t>
        </is>
      </nc>
      <ndxf/>
    </rcc>
    <rcc rId="0" sId="9" dxf="1">
      <nc r="E2" t="inlineStr">
        <is>
          <t>Guardian name</t>
          <phoneticPr fontId="31" type="noConversion"/>
        </is>
      </nc>
      <ndxf>
        <alignment horizontal="left" vertical="bottom" readingOrder="0"/>
      </ndxf>
    </rcc>
    <rcc rId="0" sId="9">
      <nc r="F2" t="inlineStr">
        <is>
          <t>Guardian=Yes and Patient_Age &lt; 18</t>
          <phoneticPr fontId="31" type="noConversion"/>
        </is>
      </nc>
    </rcc>
    <rcc rId="0" sId="9" dxf="1">
      <nc r="G2" t="inlineStr">
        <is>
          <t>Free_text</t>
          <phoneticPr fontId="31" type="noConversion"/>
        </is>
      </nc>
      <ndxf>
        <alignment vertical="bottom" readingOrder="0"/>
      </ndxf>
    </rcc>
    <rcc rId="0" sId="9">
      <nc r="I2">
        <v>20</v>
      </nc>
    </rcc>
    <rcc rId="0" sId="9">
      <nc r="N2">
        <v>41</v>
      </nc>
    </rcc>
    <rfmt sheetId="9" sqref="O2" start="0" length="0">
      <dxf>
        <alignment horizontal="center" vertical="bottom" readingOrder="0"/>
      </dxf>
    </rfmt>
    <rfmt sheetId="9" sqref="P2" start="0" length="0">
      <dxf>
        <alignment horizontal="center" vertical="bottom" readingOrder="0"/>
      </dxf>
    </rfmt>
    <rcc rId="0" sId="9" dxf="1">
      <nc r="Q2" t="inlineStr">
        <is>
          <t>Y</t>
          <phoneticPr fontId="31" type="noConversion"/>
        </is>
      </nc>
      <ndxf>
        <alignment horizontal="center" vertical="bottom" readingOrder="0"/>
      </ndxf>
    </rcc>
    <rfmt sheetId="9" s="1" sqref="U2" start="0" length="0">
      <dxf>
        <font>
          <sz val="10"/>
          <color auto="1"/>
          <name val="Arial"/>
          <scheme val="none"/>
        </font>
        <alignment vertical="bottom" readingOrder="0"/>
      </dxf>
    </rfmt>
    <rfmt sheetId="9" s="1" sqref="V2" start="0" length="0">
      <dxf>
        <font>
          <sz val="10"/>
          <color auto="1"/>
          <name val="Arial"/>
          <scheme val="none"/>
        </font>
        <alignment vertical="bottom" readingOrder="0"/>
      </dxf>
    </rfmt>
    <rfmt sheetId="9" s="1" sqref="W2" start="0" length="0">
      <dxf>
        <font>
          <sz val="10"/>
          <color auto="1"/>
          <name val="Arial"/>
          <scheme val="none"/>
        </font>
        <alignment vertical="bottom" readingOrder="0"/>
      </dxf>
    </rfmt>
  </rrc>
  <rrc rId="6183"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53</v>
      </nc>
      <ndxf>
        <alignment horizontal="center" wrapText="1" readingOrder="0"/>
      </ndxf>
    </rcc>
    <rcc rId="0" sId="9">
      <nc r="B2" t="inlineStr">
        <is>
          <t>Guardian contact same</t>
        </is>
      </nc>
    </rcc>
    <rcc rId="0" sId="9">
      <nc r="C2">
        <v>350</v>
      </nc>
    </rcc>
    <rcc rId="0" sId="9" s="1" dxf="1">
      <nc r="D2" t="inlineStr">
        <is>
          <t>Guardian_Contact_equals_Patient_Contact</t>
        </is>
      </nc>
      <ndxf/>
    </rcc>
    <rcc rId="0" sId="9" dxf="1">
      <nc r="E2" t="inlineStr">
        <is>
          <t>Are the contact details for the guardian the same as the patient's contact details?</t>
          <phoneticPr fontId="31" type="noConversion"/>
        </is>
      </nc>
      <ndxf>
        <alignment horizontal="left" vertical="bottom" readingOrder="0"/>
      </ndxf>
    </rcc>
    <rcc rId="0" sId="9">
      <nc r="F2" t="inlineStr">
        <is>
          <t>Guardian=Yes and Patient_Age &lt; 18</t>
          <phoneticPr fontId="31" type="noConversion"/>
        </is>
      </nc>
    </rcc>
    <rcc rId="0" sId="9" dxf="1">
      <nc r="G2" t="inlineStr">
        <is>
          <t>OneOption</t>
        </is>
      </nc>
      <ndxf>
        <alignment vertical="bottom" readingOrder="0"/>
      </ndxf>
    </rcc>
    <rcc rId="0" sId="9" dxf="1">
      <nc r="H2" t="inlineStr">
        <is>
          <t>Y_N</t>
          <phoneticPr fontId="31" type="noConversion"/>
        </is>
      </nc>
      <ndxf>
        <alignment vertical="bottom" readingOrder="0"/>
      </ndxf>
    </rcc>
    <rcc rId="0" sId="9">
      <nc r="N2">
        <v>42</v>
      </nc>
    </rcc>
    <rfmt sheetId="9" sqref="O2" start="0" length="0">
      <dxf>
        <alignment horizontal="center" vertical="bottom" readingOrder="0"/>
      </dxf>
    </rfmt>
    <rfmt sheetId="9" sqref="P2" start="0" length="0">
      <dxf>
        <alignment horizontal="center" vertical="bottom" readingOrder="0"/>
      </dxf>
    </rfmt>
    <rcc rId="0" sId="9" dxf="1">
      <nc r="Q2" t="inlineStr">
        <is>
          <t>Y</t>
          <phoneticPr fontId="31" type="noConversion"/>
        </is>
      </nc>
      <ndxf>
        <alignment horizontal="center" vertical="bottom" readingOrder="0"/>
      </ndxf>
    </rcc>
    <rfmt sheetId="9" s="1" sqref="U2" start="0" length="0">
      <dxf>
        <font>
          <sz val="10"/>
          <color auto="1"/>
          <name val="Arial"/>
          <scheme val="none"/>
        </font>
        <alignment vertical="bottom" readingOrder="0"/>
      </dxf>
    </rfmt>
    <rfmt sheetId="9" s="1" sqref="V2" start="0" length="0">
      <dxf>
        <font>
          <sz val="10"/>
          <color auto="1"/>
          <name val="Arial"/>
          <scheme val="none"/>
        </font>
        <alignment vertical="bottom" readingOrder="0"/>
      </dxf>
    </rfmt>
    <rfmt sheetId="9" s="1" sqref="W2" start="0" length="0">
      <dxf>
        <font>
          <sz val="10"/>
          <color auto="1"/>
          <name val="Arial"/>
          <scheme val="none"/>
        </font>
        <alignment vertical="bottom" readingOrder="0"/>
      </dxf>
    </rfmt>
  </rrc>
  <rrc rId="6184"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54</v>
      </nc>
      <ndxf>
        <alignment horizontal="center" wrapText="1" readingOrder="0"/>
      </ndxf>
    </rcc>
    <rcc rId="0" sId="9">
      <nc r="B2" t="inlineStr">
        <is>
          <t>Guardian Home Phone</t>
        </is>
      </nc>
    </rcc>
    <rcc rId="0" sId="9">
      <nc r="C2">
        <v>351</v>
      </nc>
    </rcc>
    <rcc rId="0" sId="9" s="1" dxf="1">
      <nc r="D2" t="inlineStr">
        <is>
          <t>Guardian_Home_Phone</t>
        </is>
      </nc>
      <ndxf/>
    </rcc>
    <rcc rId="0" sId="9" dxf="1">
      <nc r="E2" t="inlineStr">
        <is>
          <t>Guardian home telephone</t>
          <phoneticPr fontId="31" type="noConversion"/>
        </is>
      </nc>
      <ndxf>
        <alignment horizontal="left" vertical="bottom" readingOrder="0"/>
      </ndxf>
    </rcc>
    <rcc rId="0" sId="9">
      <nc r="F2" t="inlineStr">
        <is>
          <t>Guardian_Contact_equals_Patient_Contact=No and Guardian=Yes and Patient_Age &lt; 18</t>
          <phoneticPr fontId="31" type="noConversion"/>
        </is>
      </nc>
    </rcc>
    <rcc rId="0" sId="9" dxf="1">
      <nc r="G2" t="inlineStr">
        <is>
          <t>Free_text</t>
        </is>
      </nc>
      <ndxf>
        <alignment vertical="bottom" readingOrder="0"/>
      </ndxf>
    </rcc>
    <rcc rId="0" sId="9">
      <nc r="I2">
        <v>20</v>
      </nc>
    </rcc>
    <rcc rId="0" sId="9">
      <nc r="N2">
        <v>43</v>
      </nc>
    </rcc>
    <rfmt sheetId="9" sqref="O2" start="0" length="0">
      <dxf>
        <alignment horizontal="center" vertical="bottom" readingOrder="0"/>
      </dxf>
    </rfmt>
    <rfmt sheetId="9" sqref="P2" start="0" length="0">
      <dxf>
        <alignment horizontal="center" vertical="bottom" readingOrder="0"/>
      </dxf>
    </rfmt>
    <rcc rId="0" sId="9" dxf="1">
      <nc r="Q2" t="inlineStr">
        <is>
          <t>Y</t>
          <phoneticPr fontId="31" type="noConversion"/>
        </is>
      </nc>
      <ndxf>
        <alignment horizontal="center" vertical="bottom" readingOrder="0"/>
      </ndxf>
    </rcc>
    <rfmt sheetId="9" s="1" sqref="U2" start="0" length="0">
      <dxf>
        <font>
          <sz val="10"/>
          <color auto="1"/>
          <name val="Arial"/>
          <scheme val="none"/>
        </font>
        <alignment vertical="bottom" readingOrder="0"/>
      </dxf>
    </rfmt>
    <rfmt sheetId="9" s="1" sqref="V2" start="0" length="0">
      <dxf>
        <font>
          <sz val="10"/>
          <color auto="1"/>
          <name val="Arial"/>
          <scheme val="none"/>
        </font>
        <alignment vertical="bottom" readingOrder="0"/>
      </dxf>
    </rfmt>
    <rfmt sheetId="9" s="1" sqref="W2" start="0" length="0">
      <dxf>
        <font>
          <sz val="10"/>
          <color auto="1"/>
          <name val="Arial"/>
          <scheme val="none"/>
        </font>
        <alignment vertical="bottom" readingOrder="0"/>
      </dxf>
    </rfmt>
  </rrc>
  <rrc rId="6185"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55</v>
      </nc>
      <ndxf>
        <alignment horizontal="center" wrapText="1" readingOrder="0"/>
      </ndxf>
    </rcc>
    <rcc rId="0" sId="9">
      <nc r="B2" t="inlineStr">
        <is>
          <t>Guardian Mobile Phone</t>
        </is>
      </nc>
    </rcc>
    <rcc rId="0" sId="9">
      <nc r="C2">
        <v>352</v>
      </nc>
    </rcc>
    <rcc rId="0" sId="9" s="1" dxf="1">
      <nc r="D2" t="inlineStr">
        <is>
          <t>Guardian_Mobile_Phone</t>
        </is>
      </nc>
      <ndxf/>
    </rcc>
    <rcc rId="0" sId="9" dxf="1">
      <nc r="E2" t="inlineStr">
        <is>
          <t>Guardian mobile telephone</t>
          <phoneticPr fontId="31" type="noConversion"/>
        </is>
      </nc>
      <ndxf>
        <alignment horizontal="left" vertical="bottom" readingOrder="0"/>
      </ndxf>
    </rcc>
    <rcc rId="0" sId="9">
      <nc r="F2" t="inlineStr">
        <is>
          <t>Guardian_Contact_equals_Patient_Contact=No and Guardian=Yes and Patient_Age &lt; 18</t>
          <phoneticPr fontId="31" type="noConversion"/>
        </is>
      </nc>
    </rcc>
    <rcc rId="0" sId="9" dxf="1">
      <nc r="G2" t="inlineStr">
        <is>
          <t>Free_text</t>
        </is>
      </nc>
      <ndxf>
        <alignment vertical="bottom" readingOrder="0"/>
      </ndxf>
    </rcc>
    <rcc rId="0" sId="9">
      <nc r="I2">
        <v>20</v>
      </nc>
    </rcc>
    <rcc rId="0" sId="9">
      <nc r="N2">
        <v>44</v>
      </nc>
    </rcc>
    <rfmt sheetId="9" sqref="O2" start="0" length="0">
      <dxf>
        <alignment horizontal="center" vertical="bottom" readingOrder="0"/>
      </dxf>
    </rfmt>
    <rfmt sheetId="9" sqref="P2" start="0" length="0">
      <dxf>
        <alignment horizontal="center" vertical="bottom" readingOrder="0"/>
      </dxf>
    </rfmt>
    <rcc rId="0" sId="9" dxf="1">
      <nc r="Q2" t="inlineStr">
        <is>
          <t>Y</t>
          <phoneticPr fontId="31" type="noConversion"/>
        </is>
      </nc>
      <ndxf>
        <alignment horizontal="center" vertical="bottom" readingOrder="0"/>
      </ndxf>
    </rcc>
    <rfmt sheetId="9" s="1" sqref="U2" start="0" length="0">
      <dxf>
        <font>
          <sz val="10"/>
          <color auto="1"/>
          <name val="Arial"/>
          <scheme val="none"/>
        </font>
        <alignment vertical="bottom" readingOrder="0"/>
      </dxf>
    </rfmt>
    <rfmt sheetId="9" s="1" sqref="V2" start="0" length="0">
      <dxf>
        <font>
          <sz val="10"/>
          <color auto="1"/>
          <name val="Arial"/>
          <scheme val="none"/>
        </font>
        <alignment vertical="bottom" readingOrder="0"/>
      </dxf>
    </rfmt>
    <rfmt sheetId="9" s="1" sqref="W2" start="0" length="0">
      <dxf>
        <font>
          <sz val="10"/>
          <color auto="1"/>
          <name val="Arial"/>
          <scheme val="none"/>
        </font>
        <alignment vertical="bottom" readingOrder="0"/>
      </dxf>
    </rfmt>
  </rrc>
  <rrc rId="6186"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56</v>
      </nc>
      <ndxf>
        <alignment horizontal="center" wrapText="1" readingOrder="0"/>
      </ndxf>
    </rcc>
    <rcc rId="0" sId="9">
      <nc r="B2" t="inlineStr">
        <is>
          <t>Guardian Work Phone</t>
        </is>
      </nc>
    </rcc>
    <rcc rId="0" sId="9">
      <nc r="C2">
        <v>353</v>
      </nc>
    </rcc>
    <rcc rId="0" sId="9" s="1" dxf="1">
      <nc r="D2" t="inlineStr">
        <is>
          <t>Guardian_Work_Phone</t>
        </is>
      </nc>
      <ndxf/>
    </rcc>
    <rcc rId="0" sId="9" dxf="1">
      <nc r="E2" t="inlineStr">
        <is>
          <t>Guardian work telephone</t>
          <phoneticPr fontId="31" type="noConversion"/>
        </is>
      </nc>
      <ndxf>
        <alignment horizontal="left" vertical="bottom" readingOrder="0"/>
      </ndxf>
    </rcc>
    <rcc rId="0" sId="9">
      <nc r="F2" t="inlineStr">
        <is>
          <t>Guardian_Contact_equals_Patient_Contact=No and Guardian=Yes and Patient_Age &lt; 18</t>
          <phoneticPr fontId="31" type="noConversion"/>
        </is>
      </nc>
    </rcc>
    <rcc rId="0" sId="9" dxf="1">
      <nc r="G2" t="inlineStr">
        <is>
          <t>Free_text</t>
        </is>
      </nc>
      <ndxf>
        <alignment vertical="bottom" readingOrder="0"/>
      </ndxf>
    </rcc>
    <rcc rId="0" sId="9">
      <nc r="I2">
        <v>20</v>
      </nc>
    </rcc>
    <rcc rId="0" sId="9">
      <nc r="N2">
        <v>45</v>
      </nc>
    </rcc>
    <rfmt sheetId="9" sqref="O2" start="0" length="0">
      <dxf>
        <alignment horizontal="center" vertical="bottom" readingOrder="0"/>
      </dxf>
    </rfmt>
    <rfmt sheetId="9" sqref="P2" start="0" length="0">
      <dxf>
        <alignment horizontal="center" vertical="bottom" readingOrder="0"/>
      </dxf>
    </rfmt>
    <rcc rId="0" sId="9" dxf="1">
      <nc r="Q2" t="inlineStr">
        <is>
          <t>Y</t>
          <phoneticPr fontId="31" type="noConversion"/>
        </is>
      </nc>
      <ndxf>
        <alignment horizontal="center" vertical="bottom" readingOrder="0"/>
      </ndxf>
    </rcc>
    <rfmt sheetId="9" s="1" sqref="U2" start="0" length="0">
      <dxf>
        <font>
          <sz val="10"/>
          <color auto="1"/>
          <name val="Arial"/>
          <scheme val="none"/>
        </font>
        <alignment vertical="bottom" readingOrder="0"/>
      </dxf>
    </rfmt>
    <rfmt sheetId="9" s="1" sqref="V2" start="0" length="0">
      <dxf>
        <font>
          <sz val="10"/>
          <color auto="1"/>
          <name val="Arial"/>
          <scheme val="none"/>
        </font>
        <alignment vertical="bottom" readingOrder="0"/>
      </dxf>
    </rfmt>
    <rfmt sheetId="9" s="1" sqref="W2" start="0" length="0">
      <dxf>
        <font>
          <sz val="10"/>
          <color auto="1"/>
          <name val="Arial"/>
          <scheme val="none"/>
        </font>
        <alignment vertical="bottom" readingOrder="0"/>
      </dxf>
    </rfmt>
  </rrc>
  <rrc rId="6187"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57</v>
      </nc>
      <ndxf>
        <alignment horizontal="center" wrapText="1" readingOrder="0"/>
      </ndxf>
    </rcc>
    <rcc rId="0" sId="9">
      <nc r="B2" t="inlineStr">
        <is>
          <t>Guardian Email</t>
        </is>
      </nc>
    </rcc>
    <rcc rId="0" sId="9">
      <nc r="C2">
        <v>354</v>
      </nc>
    </rcc>
    <rcc rId="0" sId="9" s="1" dxf="1">
      <nc r="D2" t="inlineStr">
        <is>
          <t>Guardian_Email</t>
        </is>
      </nc>
      <ndxf/>
    </rcc>
    <rcc rId="0" sId="9" dxf="1">
      <nc r="E2" t="inlineStr">
        <is>
          <t>Guardian E-mail address</t>
          <phoneticPr fontId="31" type="noConversion"/>
        </is>
      </nc>
      <ndxf>
        <alignment horizontal="left" vertical="bottom" readingOrder="0"/>
      </ndxf>
    </rcc>
    <rcc rId="0" sId="9">
      <nc r="F2" t="inlineStr">
        <is>
          <t>Guardian_Contact_equals_Patient_Contact=No and Guardian=Yes and Patient_Age &lt; 18</t>
          <phoneticPr fontId="31" type="noConversion"/>
        </is>
      </nc>
    </rcc>
    <rcc rId="0" sId="9" dxf="1">
      <nc r="G2" t="inlineStr">
        <is>
          <t>Free_text</t>
        </is>
      </nc>
      <ndxf>
        <alignment vertical="bottom" readingOrder="0"/>
      </ndxf>
    </rcc>
    <rcc rId="0" sId="9">
      <nc r="I2">
        <v>40</v>
      </nc>
    </rcc>
    <rcc rId="0" sId="9">
      <nc r="N2">
        <v>46</v>
      </nc>
    </rcc>
    <rfmt sheetId="9" sqref="O2" start="0" length="0">
      <dxf>
        <alignment horizontal="center" vertical="bottom" readingOrder="0"/>
      </dxf>
    </rfmt>
    <rfmt sheetId="9" sqref="P2" start="0" length="0">
      <dxf>
        <alignment horizontal="center" vertical="bottom" readingOrder="0"/>
      </dxf>
    </rfmt>
    <rcc rId="0" sId="9" dxf="1">
      <nc r="Q2" t="inlineStr">
        <is>
          <t>Y</t>
          <phoneticPr fontId="31" type="noConversion"/>
        </is>
      </nc>
      <ndxf>
        <alignment horizontal="center" vertical="bottom" readingOrder="0"/>
      </ndxf>
    </rcc>
    <rfmt sheetId="9" s="1" sqref="U2" start="0" length="0">
      <dxf>
        <font>
          <sz val="10"/>
          <color auto="1"/>
          <name val="Arial"/>
          <scheme val="none"/>
        </font>
        <alignment vertical="bottom" readingOrder="0"/>
      </dxf>
    </rfmt>
    <rfmt sheetId="9" s="1" sqref="V2" start="0" length="0">
      <dxf>
        <font>
          <sz val="10"/>
          <color auto="1"/>
          <name val="Arial"/>
          <scheme val="none"/>
        </font>
        <alignment vertical="bottom" readingOrder="0"/>
      </dxf>
    </rfmt>
    <rfmt sheetId="9" s="1" sqref="W2" start="0" length="0">
      <dxf>
        <font>
          <sz val="10"/>
          <color auto="1"/>
          <name val="Arial"/>
          <scheme val="none"/>
        </font>
        <alignment vertical="bottom" readingOrder="0"/>
      </dxf>
    </rfmt>
  </rrc>
  <rrc rId="6188"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58</v>
      </nc>
      <ndxf>
        <alignment horizontal="center" wrapText="1" readingOrder="0"/>
      </ndxf>
    </rcc>
    <rcc rId="0" sId="9">
      <nc r="B2" t="inlineStr">
        <is>
          <t>Guardian Address</t>
        </is>
      </nc>
    </rcc>
    <rcc rId="0" sId="9">
      <nc r="C2">
        <v>355</v>
      </nc>
    </rcc>
    <rcc rId="0" sId="9" s="1" dxf="1">
      <nc r="D2" t="inlineStr">
        <is>
          <t>Guardian_Address</t>
        </is>
      </nc>
      <ndxf/>
    </rcc>
    <rcc rId="0" sId="9" dxf="1">
      <nc r="E2" t="inlineStr">
        <is>
          <t>Guardian address</t>
          <phoneticPr fontId="31" type="noConversion"/>
        </is>
      </nc>
      <ndxf>
        <alignment horizontal="left" vertical="bottom" readingOrder="0"/>
      </ndxf>
    </rcc>
    <rcc rId="0" sId="9">
      <nc r="F2" t="inlineStr">
        <is>
          <t>Guardian_Contact_equals_Patient_Contact=No and Guardian=Yes and Patient_Age &lt; 18</t>
          <phoneticPr fontId="31" type="noConversion"/>
        </is>
      </nc>
    </rcc>
    <rcc rId="0" sId="9" dxf="1">
      <nc r="G2" t="inlineStr">
        <is>
          <t>Text_box</t>
        </is>
      </nc>
      <ndxf>
        <alignment vertical="bottom" readingOrder="0"/>
      </ndxf>
    </rcc>
    <rcc rId="0" sId="9">
      <nc r="I2">
        <v>1000</v>
      </nc>
    </rcc>
    <rcc rId="0" sId="9">
      <nc r="N2">
        <v>47</v>
      </nc>
    </rcc>
    <rfmt sheetId="9" sqref="O2" start="0" length="0">
      <dxf>
        <alignment horizontal="center" vertical="bottom" readingOrder="0"/>
      </dxf>
    </rfmt>
    <rfmt sheetId="9" sqref="P2" start="0" length="0">
      <dxf>
        <alignment horizontal="center" vertical="bottom" readingOrder="0"/>
      </dxf>
    </rfmt>
    <rcc rId="0" sId="9" dxf="1">
      <nc r="Q2" t="inlineStr">
        <is>
          <t>Y</t>
          <phoneticPr fontId="31" type="noConversion"/>
        </is>
      </nc>
      <ndxf>
        <alignment horizontal="center" vertical="bottom" readingOrder="0"/>
      </ndxf>
    </rcc>
    <rfmt sheetId="9" s="1" sqref="U2" start="0" length="0">
      <dxf>
        <font>
          <sz val="10"/>
          <color auto="1"/>
          <name val="Arial"/>
          <scheme val="none"/>
        </font>
        <alignment vertical="bottom" readingOrder="0"/>
      </dxf>
    </rfmt>
    <rfmt sheetId="9" s="1" sqref="V2" start="0" length="0">
      <dxf>
        <font>
          <sz val="10"/>
          <color auto="1"/>
          <name val="Arial"/>
          <scheme val="none"/>
        </font>
        <alignment vertical="bottom" readingOrder="0"/>
      </dxf>
    </rfmt>
    <rfmt sheetId="9" s="1" sqref="W2" start="0" length="0">
      <dxf>
        <font>
          <sz val="10"/>
          <color auto="1"/>
          <name val="Arial"/>
          <scheme val="none"/>
        </font>
        <alignment vertical="bottom" readingOrder="0"/>
      </dxf>
    </rfmt>
  </rrc>
  <rrc rId="6189"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59</v>
      </nc>
      <ndxf>
        <alignment horizontal="center" wrapText="1" readingOrder="0"/>
      </ndxf>
    </rcc>
    <rcc rId="0" sId="9">
      <nc r="B2" t="inlineStr">
        <is>
          <t>Guardian Preferred Contact</t>
        </is>
      </nc>
    </rcc>
    <rcc rId="0" sId="9">
      <nc r="C2">
        <v>356</v>
      </nc>
    </rcc>
    <rcc rId="0" sId="9" s="1" dxf="1">
      <nc r="D2" t="inlineStr">
        <is>
          <t>Guardian_Preferred_Contact</t>
        </is>
      </nc>
      <ndxf/>
    </rcc>
    <rcc rId="0" sId="9" dxf="1">
      <nc r="E2" t="inlineStr">
        <is>
          <t>Guardian's preferred contact method</t>
          <phoneticPr fontId="31" type="noConversion"/>
        </is>
      </nc>
      <ndxf>
        <font>
          <color indexed="8"/>
          <name val="Calibri"/>
          <scheme val="none"/>
        </font>
        <alignment horizontal="left" vertical="bottom" readingOrder="0"/>
      </ndxf>
    </rcc>
    <rcc rId="0" sId="9">
      <nc r="F2" t="inlineStr">
        <is>
          <t>Guardian_Contact_equals_Patient_Contact=No and Guardian=Yes and Patient_Age &lt; 18</t>
          <phoneticPr fontId="31" type="noConversion"/>
        </is>
      </nc>
    </rcc>
    <rcc rId="0" sId="9" dxf="1">
      <nc r="G2" t="inlineStr">
        <is>
          <t>OneOption</t>
        </is>
      </nc>
      <ndxf>
        <font>
          <color indexed="8"/>
          <name val="Calibri"/>
          <scheme val="none"/>
        </font>
        <alignment vertical="bottom" readingOrder="0"/>
      </ndxf>
    </rcc>
    <rcc rId="0" sId="9" dxf="1">
      <nc r="H2" t="inlineStr">
        <is>
          <t>Preferred_contact</t>
        </is>
      </nc>
      <ndxf>
        <font>
          <sz val="12"/>
          <color indexed="8"/>
          <name val="Calibri"/>
          <scheme val="none"/>
        </font>
        <alignment vertical="bottom" readingOrder="0"/>
      </ndxf>
    </rcc>
    <rcc rId="0" sId="9">
      <nc r="N2">
        <v>48</v>
      </nc>
    </rcc>
    <rfmt sheetId="9" sqref="O2" start="0" length="0">
      <dxf>
        <alignment horizontal="center" vertical="bottom" readingOrder="0"/>
      </dxf>
    </rfmt>
    <rfmt sheetId="9" sqref="P2" start="0" length="0">
      <dxf>
        <alignment horizontal="center" vertical="bottom" readingOrder="0"/>
      </dxf>
    </rfmt>
    <rcc rId="0" sId="9" dxf="1">
      <nc r="Q2" t="inlineStr">
        <is>
          <t>Y</t>
          <phoneticPr fontId="31" type="noConversion"/>
        </is>
      </nc>
      <ndxf>
        <alignment horizontal="center" vertical="bottom" readingOrder="0"/>
      </ndxf>
    </rcc>
    <rfmt sheetId="9" s="1" sqref="U2" start="0" length="0">
      <dxf>
        <font>
          <sz val="10"/>
          <color auto="1"/>
          <name val="Arial"/>
          <scheme val="none"/>
        </font>
        <alignment vertical="bottom" readingOrder="0"/>
      </dxf>
    </rfmt>
    <rfmt sheetId="9" s="1" sqref="V2" start="0" length="0">
      <dxf>
        <font>
          <sz val="10"/>
          <color auto="1"/>
          <name val="Arial"/>
          <scheme val="none"/>
        </font>
        <alignment vertical="bottom" readingOrder="0"/>
      </dxf>
    </rfmt>
    <rfmt sheetId="9" s="1" sqref="W2" start="0" length="0">
      <dxf>
        <font>
          <sz val="10"/>
          <color auto="1"/>
          <name val="Arial"/>
          <scheme val="none"/>
        </font>
        <alignment vertical="bottom" readingOrder="0"/>
      </dxf>
    </rfmt>
  </rrc>
  <rrc rId="6190"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60</v>
      </nc>
      <ndxf>
        <alignment horizontal="center" wrapText="1" readingOrder="0"/>
      </ndxf>
    </rcc>
    <rcc rId="0" sId="9">
      <nc r="B2" t="inlineStr">
        <is>
          <t>Carer</t>
        </is>
      </nc>
    </rcc>
    <rcc rId="0" sId="9">
      <nc r="C2">
        <v>26</v>
      </nc>
    </rcc>
    <rcc rId="0" sId="9" dxf="1">
      <nc r="D2" t="inlineStr">
        <is>
          <t>Carer</t>
        </is>
      </nc>
      <ndxf>
        <alignment vertical="bottom" readingOrder="0"/>
      </ndxf>
    </rcc>
    <rcc rId="0" sId="9" dxf="1">
      <nc r="E2" t="inlineStr">
        <is>
          <t>Carer</t>
          <phoneticPr fontId="31" type="noConversion"/>
        </is>
      </nc>
      <ndxf>
        <alignment horizontal="left" vertical="bottom" readingOrder="0"/>
      </ndxf>
    </rcc>
    <rcc rId="0" sId="9" dxf="1">
      <nc r="F2" t="inlineStr">
        <is>
          <t>All</t>
        </is>
      </nc>
      <ndxf>
        <alignment vertical="bottom" readingOrder="0"/>
      </ndxf>
    </rcc>
    <rcc rId="0" sId="9" dxf="1">
      <nc r="G2" t="inlineStr">
        <is>
          <t>OneOption</t>
        </is>
      </nc>
      <ndxf>
        <alignment vertical="bottom" readingOrder="0"/>
      </ndxf>
    </rcc>
    <rcc rId="0" sId="9" dxf="1">
      <nc r="H2" t="inlineStr">
        <is>
          <t>Y_N</t>
          <phoneticPr fontId="31" type="noConversion"/>
        </is>
      </nc>
      <ndxf>
        <alignment vertical="bottom" readingOrder="0"/>
      </ndxf>
    </rcc>
    <rcc rId="0" sId="9">
      <nc r="N2">
        <v>49</v>
      </nc>
    </rcc>
    <rfmt sheetId="9" sqref="O2" start="0" length="0">
      <dxf>
        <alignment horizontal="center" vertical="bottom" readingOrder="0"/>
      </dxf>
    </rfmt>
    <rfmt sheetId="9" sqref="P2" start="0" length="0">
      <dxf>
        <alignment horizontal="center" vertical="bottom" readingOrder="0"/>
      </dxf>
    </rfmt>
    <rcc rId="0" sId="9" dxf="1">
      <nc r="Q2" t="inlineStr">
        <is>
          <t>Y</t>
        </is>
      </nc>
      <ndxf>
        <alignment horizontal="center" vertical="bottom" readingOrder="0"/>
      </ndxf>
    </rcc>
    <rfmt sheetId="9" s="1" sqref="U2" start="0" length="0">
      <dxf>
        <font>
          <sz val="10"/>
          <color auto="1"/>
          <name val="Arial"/>
          <scheme val="none"/>
        </font>
        <alignment vertical="bottom" readingOrder="0"/>
      </dxf>
    </rfmt>
    <rfmt sheetId="9" s="1" sqref="V2" start="0" length="0">
      <dxf>
        <font>
          <sz val="10"/>
          <color auto="1"/>
          <name val="Arial"/>
          <scheme val="none"/>
        </font>
        <alignment vertical="bottom" readingOrder="0"/>
      </dxf>
    </rfmt>
    <rfmt sheetId="9" s="1" sqref="W2" start="0" length="0">
      <dxf>
        <font>
          <sz val="10"/>
          <color auto="1"/>
          <name val="Arial"/>
          <scheme val="none"/>
        </font>
        <alignment vertical="bottom" readingOrder="0"/>
      </dxf>
    </rfmt>
  </rrc>
  <rrc rId="6191"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62</v>
      </nc>
      <ndxf>
        <alignment horizontal="center" wrapText="1" readingOrder="0"/>
      </ndxf>
    </rcc>
    <rcc rId="0" sId="9">
      <nc r="B2" t="inlineStr">
        <is>
          <t>Carer Name</t>
        </is>
      </nc>
    </rcc>
    <rcc rId="0" sId="9">
      <nc r="C2">
        <v>27</v>
      </nc>
    </rcc>
    <rcc rId="0" sId="9">
      <nc r="D2" t="inlineStr">
        <is>
          <t>Carer_Name</t>
        </is>
      </nc>
    </rcc>
    <rcc rId="0" sId="9" dxf="1">
      <nc r="E2" t="inlineStr">
        <is>
          <t>Carer name</t>
        </is>
      </nc>
      <ndxf>
        <alignment horizontal="left" vertical="bottom" readingOrder="0"/>
      </ndxf>
    </rcc>
    <rcc rId="0" sId="9">
      <nc r="F2" t="inlineStr">
        <is>
          <t>Carer=Yes</t>
        </is>
      </nc>
    </rcc>
    <rcc rId="0" sId="9" dxf="1">
      <nc r="G2" t="inlineStr">
        <is>
          <t>Free_text</t>
        </is>
      </nc>
      <ndxf>
        <alignment vertical="bottom" readingOrder="0"/>
      </ndxf>
    </rcc>
    <rcc rId="0" sId="9">
      <nc r="I2">
        <v>20</v>
      </nc>
    </rcc>
    <rcc rId="0" sId="9">
      <nc r="N2">
        <v>50</v>
      </nc>
    </rcc>
    <rfmt sheetId="9" sqref="O2" start="0" length="0">
      <dxf>
        <alignment horizontal="center" vertical="bottom" readingOrder="0"/>
      </dxf>
    </rfmt>
    <rfmt sheetId="9" sqref="P2" start="0" length="0">
      <dxf>
        <alignment horizontal="center" vertical="bottom" readingOrder="0"/>
      </dxf>
    </rfmt>
    <rcc rId="0" sId="9" dxf="1">
      <nc r="Q2" t="inlineStr">
        <is>
          <t>Y</t>
        </is>
      </nc>
      <ndxf>
        <alignment horizontal="center" vertical="bottom" readingOrder="0"/>
      </ndxf>
    </rcc>
    <rfmt sheetId="9" s="1" sqref="U2" start="0" length="0">
      <dxf>
        <font>
          <sz val="10"/>
          <color auto="1"/>
          <name val="Arial"/>
          <scheme val="none"/>
        </font>
        <alignment vertical="bottom" readingOrder="0"/>
      </dxf>
    </rfmt>
    <rfmt sheetId="9" s="1" sqref="V2" start="0" length="0">
      <dxf>
        <font>
          <sz val="10"/>
          <color auto="1"/>
          <name val="Arial"/>
          <scheme val="none"/>
        </font>
        <alignment vertical="bottom" readingOrder="0"/>
      </dxf>
    </rfmt>
    <rfmt sheetId="9" s="1" sqref="W2" start="0" length="0">
      <dxf>
        <font>
          <sz val="10"/>
          <color auto="1"/>
          <name val="Arial"/>
          <scheme val="none"/>
        </font>
        <alignment vertical="bottom" readingOrder="0"/>
      </dxf>
    </rfmt>
  </rrc>
  <rrc rId="6192"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63</v>
      </nc>
      <ndxf>
        <alignment horizontal="center" wrapText="1" readingOrder="0"/>
      </ndxf>
    </rcc>
    <rcc rId="0" sId="9">
      <nc r="B2" t="inlineStr">
        <is>
          <t>Home Phone</t>
        </is>
      </nc>
    </rcc>
    <rcc rId="0" sId="9">
      <nc r="C2">
        <v>28</v>
      </nc>
    </rcc>
    <rcc rId="0" sId="9">
      <nc r="D2" t="inlineStr">
        <is>
          <t>Carer_Home_Phone</t>
        </is>
      </nc>
    </rcc>
    <rcc rId="0" sId="9" dxf="1">
      <nc r="E2" t="inlineStr">
        <is>
          <t>Carer home telephone</t>
        </is>
      </nc>
      <ndxf>
        <alignment horizontal="left" vertical="bottom" readingOrder="0"/>
      </ndxf>
    </rcc>
    <rcc rId="0" sId="9">
      <nc r="F2" t="inlineStr">
        <is>
          <t>Carer=Yes</t>
        </is>
      </nc>
    </rcc>
    <rcc rId="0" sId="9" dxf="1">
      <nc r="G2" t="inlineStr">
        <is>
          <t>Free_text</t>
        </is>
      </nc>
      <ndxf>
        <alignment vertical="bottom" readingOrder="0"/>
      </ndxf>
    </rcc>
    <rcc rId="0" sId="9">
      <nc r="I2">
        <v>20</v>
      </nc>
    </rcc>
    <rcc rId="0" sId="9">
      <nc r="N2">
        <v>51</v>
      </nc>
    </rcc>
    <rfmt sheetId="9" sqref="O2" start="0" length="0">
      <dxf>
        <alignment horizontal="center" readingOrder="0"/>
      </dxf>
    </rfmt>
    <rfmt sheetId="9" sqref="P2" start="0" length="0">
      <dxf>
        <alignment horizontal="center" vertical="bottom" readingOrder="0"/>
      </dxf>
    </rfmt>
    <rcc rId="0" sId="9" dxf="1">
      <nc r="Q2" t="inlineStr">
        <is>
          <t>Y</t>
        </is>
      </nc>
      <ndxf>
        <alignment horizontal="center" vertical="bottom" readingOrder="0"/>
      </ndxf>
    </rcc>
    <rfmt sheetId="9" s="1" sqref="U2" start="0" length="0">
      <dxf>
        <font>
          <sz val="10"/>
          <color auto="1"/>
          <name val="Arial"/>
          <scheme val="none"/>
        </font>
        <alignment vertical="bottom" readingOrder="0"/>
      </dxf>
    </rfmt>
    <rfmt sheetId="9" s="1" sqref="V2" start="0" length="0">
      <dxf>
        <font>
          <sz val="10"/>
          <color auto="1"/>
          <name val="Arial"/>
          <scheme val="none"/>
        </font>
        <alignment vertical="bottom" readingOrder="0"/>
      </dxf>
    </rfmt>
    <rfmt sheetId="9" s="1" sqref="W2" start="0" length="0">
      <dxf>
        <font>
          <sz val="10"/>
          <color auto="1"/>
          <name val="Arial"/>
          <scheme val="none"/>
        </font>
        <alignment vertical="bottom" readingOrder="0"/>
      </dxf>
    </rfmt>
  </rrc>
  <rrc rId="6193"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64</v>
      </nc>
      <ndxf>
        <alignment horizontal="center" wrapText="1" readingOrder="0"/>
      </ndxf>
    </rcc>
    <rcc rId="0" sId="9">
      <nc r="B2" t="inlineStr">
        <is>
          <t>Mobile Phone</t>
        </is>
      </nc>
    </rcc>
    <rcc rId="0" sId="9">
      <nc r="C2">
        <v>29</v>
      </nc>
    </rcc>
    <rcc rId="0" sId="9">
      <nc r="D2" t="inlineStr">
        <is>
          <t>Carer_Mobile_Phone</t>
        </is>
      </nc>
    </rcc>
    <rcc rId="0" sId="9" dxf="1">
      <nc r="E2" t="inlineStr">
        <is>
          <t>Carer mobile telephone</t>
        </is>
      </nc>
      <ndxf>
        <alignment horizontal="left" vertical="bottom" readingOrder="0"/>
      </ndxf>
    </rcc>
    <rcc rId="0" sId="9">
      <nc r="F2" t="inlineStr">
        <is>
          <t>Carer=Yes</t>
        </is>
      </nc>
    </rcc>
    <rcc rId="0" sId="9" dxf="1">
      <nc r="G2" t="inlineStr">
        <is>
          <t>Free_text</t>
        </is>
      </nc>
      <ndxf>
        <alignment vertical="bottom" readingOrder="0"/>
      </ndxf>
    </rcc>
    <rcc rId="0" sId="9">
      <nc r="I2">
        <v>20</v>
      </nc>
    </rcc>
    <rcc rId="0" sId="9">
      <nc r="N2">
        <v>52</v>
      </nc>
    </rcc>
    <rfmt sheetId="9" sqref="O2" start="0" length="0">
      <dxf>
        <alignment horizontal="center" readingOrder="0"/>
      </dxf>
    </rfmt>
    <rfmt sheetId="9" sqref="P2" start="0" length="0">
      <dxf>
        <alignment horizontal="center" vertical="bottom" readingOrder="0"/>
      </dxf>
    </rfmt>
    <rcc rId="0" sId="9" dxf="1">
      <nc r="Q2" t="inlineStr">
        <is>
          <t>Y</t>
        </is>
      </nc>
      <ndxf>
        <alignment horizontal="center" vertical="bottom" readingOrder="0"/>
      </ndxf>
    </rcc>
    <rfmt sheetId="9" s="1" sqref="U2" start="0" length="0">
      <dxf>
        <font>
          <sz val="10"/>
          <color auto="1"/>
          <name val="Arial"/>
          <scheme val="none"/>
        </font>
        <alignment vertical="bottom" readingOrder="0"/>
      </dxf>
    </rfmt>
    <rfmt sheetId="9" s="1" sqref="V2" start="0" length="0">
      <dxf>
        <font>
          <sz val="10"/>
          <color auto="1"/>
          <name val="Arial"/>
          <scheme val="none"/>
        </font>
        <alignment vertical="bottom" readingOrder="0"/>
      </dxf>
    </rfmt>
    <rfmt sheetId="9" s="1" sqref="W2" start="0" length="0">
      <dxf>
        <font>
          <sz val="10"/>
          <color auto="1"/>
          <name val="Arial"/>
          <scheme val="none"/>
        </font>
        <alignment vertical="bottom" readingOrder="0"/>
      </dxf>
    </rfmt>
  </rrc>
  <rrc rId="6194"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65</v>
      </nc>
      <ndxf>
        <alignment horizontal="center" wrapText="1" readingOrder="0"/>
      </ndxf>
    </rcc>
    <rcc rId="0" sId="9">
      <nc r="B2" t="inlineStr">
        <is>
          <t>Work Phone</t>
        </is>
      </nc>
    </rcc>
    <rcc rId="0" sId="9">
      <nc r="C2">
        <v>30</v>
      </nc>
    </rcc>
    <rcc rId="0" sId="9">
      <nc r="D2" t="inlineStr">
        <is>
          <t>Carer_Work_Phone</t>
        </is>
      </nc>
    </rcc>
    <rcc rId="0" sId="9" dxf="1">
      <nc r="E2" t="inlineStr">
        <is>
          <t>Carer work telephone</t>
        </is>
      </nc>
      <ndxf>
        <alignment horizontal="left" vertical="bottom" readingOrder="0"/>
      </ndxf>
    </rcc>
    <rcc rId="0" sId="9">
      <nc r="F2" t="inlineStr">
        <is>
          <t>Carer=Yes</t>
        </is>
      </nc>
    </rcc>
    <rcc rId="0" sId="9" dxf="1">
      <nc r="G2" t="inlineStr">
        <is>
          <t>Free_text</t>
        </is>
      </nc>
      <ndxf>
        <alignment vertical="bottom" readingOrder="0"/>
      </ndxf>
    </rcc>
    <rcc rId="0" sId="9">
      <nc r="I2">
        <v>20</v>
      </nc>
    </rcc>
    <rcc rId="0" sId="9">
      <nc r="N2">
        <v>53</v>
      </nc>
    </rcc>
    <rfmt sheetId="9" sqref="O2" start="0" length="0">
      <dxf>
        <alignment horizontal="center" readingOrder="0"/>
      </dxf>
    </rfmt>
    <rfmt sheetId="9" sqref="P2" start="0" length="0">
      <dxf>
        <alignment horizontal="center" vertical="bottom" readingOrder="0"/>
      </dxf>
    </rfmt>
    <rcc rId="0" sId="9" dxf="1">
      <nc r="Q2" t="inlineStr">
        <is>
          <t>Y</t>
        </is>
      </nc>
      <ndxf>
        <alignment horizontal="center" vertical="bottom" readingOrder="0"/>
      </ndxf>
    </rcc>
    <rfmt sheetId="9" s="1" sqref="U2" start="0" length="0">
      <dxf>
        <font>
          <sz val="10"/>
          <color auto="1"/>
          <name val="Arial"/>
          <scheme val="none"/>
        </font>
        <alignment vertical="bottom" readingOrder="0"/>
      </dxf>
    </rfmt>
    <rfmt sheetId="9" s="1" sqref="V2" start="0" length="0">
      <dxf>
        <font>
          <sz val="10"/>
          <color auto="1"/>
          <name val="Arial"/>
          <scheme val="none"/>
        </font>
        <alignment vertical="bottom" readingOrder="0"/>
      </dxf>
    </rfmt>
    <rfmt sheetId="9" s="1" sqref="W2" start="0" length="0">
      <dxf>
        <font>
          <sz val="10"/>
          <color auto="1"/>
          <name val="Arial"/>
          <scheme val="none"/>
        </font>
        <alignment vertical="bottom" readingOrder="0"/>
      </dxf>
    </rfmt>
  </rrc>
  <rrc rId="6195"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66</v>
      </nc>
      <ndxf>
        <alignment horizontal="center" wrapText="1" readingOrder="0"/>
      </ndxf>
    </rcc>
    <rcc rId="0" sId="9">
      <nc r="B2" t="inlineStr">
        <is>
          <t>Email</t>
        </is>
      </nc>
    </rcc>
    <rcc rId="0" sId="9">
      <nc r="C2">
        <v>31</v>
      </nc>
    </rcc>
    <rcc rId="0" sId="9">
      <nc r="D2" t="inlineStr">
        <is>
          <t>Carer_Email</t>
        </is>
      </nc>
    </rcc>
    <rcc rId="0" sId="9" dxf="1">
      <nc r="E2" t="inlineStr">
        <is>
          <t>Carer E-mail address</t>
        </is>
      </nc>
      <ndxf>
        <alignment horizontal="left" vertical="bottom" readingOrder="0"/>
      </ndxf>
    </rcc>
    <rcc rId="0" sId="9">
      <nc r="F2" t="inlineStr">
        <is>
          <t>Carer=Yes</t>
        </is>
      </nc>
    </rcc>
    <rcc rId="0" sId="9" dxf="1">
      <nc r="G2" t="inlineStr">
        <is>
          <t>Free_text</t>
        </is>
      </nc>
      <ndxf>
        <alignment vertical="bottom" readingOrder="0"/>
      </ndxf>
    </rcc>
    <rcc rId="0" sId="9">
      <nc r="I2">
        <v>40</v>
      </nc>
    </rcc>
    <rcc rId="0" sId="9">
      <nc r="N2">
        <v>54</v>
      </nc>
    </rcc>
    <rfmt sheetId="9" sqref="O2" start="0" length="0">
      <dxf>
        <alignment horizontal="center" vertical="bottom" readingOrder="0"/>
      </dxf>
    </rfmt>
    <rfmt sheetId="9" sqref="P2" start="0" length="0">
      <dxf>
        <alignment horizontal="center" vertical="bottom" readingOrder="0"/>
      </dxf>
    </rfmt>
    <rcc rId="0" sId="9" dxf="1">
      <nc r="Q2" t="inlineStr">
        <is>
          <t>Y</t>
        </is>
      </nc>
      <ndxf>
        <alignment horizontal="center" vertical="bottom" readingOrder="0"/>
      </ndxf>
    </rcc>
    <rfmt sheetId="9" s="1" sqref="U2" start="0" length="0">
      <dxf>
        <font>
          <sz val="10"/>
          <color auto="1"/>
          <name val="Arial"/>
          <scheme val="none"/>
        </font>
        <alignment vertical="bottom" readingOrder="0"/>
      </dxf>
    </rfmt>
    <rfmt sheetId="9" s="1" sqref="V2" start="0" length="0">
      <dxf>
        <font>
          <sz val="10"/>
          <color auto="1"/>
          <name val="Arial"/>
          <scheme val="none"/>
        </font>
        <alignment vertical="bottom" readingOrder="0"/>
      </dxf>
    </rfmt>
    <rfmt sheetId="9" s="1" sqref="W2" start="0" length="0">
      <dxf>
        <font>
          <sz val="10"/>
          <color auto="1"/>
          <name val="Arial"/>
          <scheme val="none"/>
        </font>
        <alignment vertical="bottom" readingOrder="0"/>
      </dxf>
    </rfmt>
  </rrc>
  <rrc rId="6196"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68</v>
      </nc>
      <ndxf>
        <alignment horizontal="center" wrapText="1" readingOrder="0"/>
      </ndxf>
    </rcc>
    <rcc rId="0" sId="9">
      <nc r="B2" t="inlineStr">
        <is>
          <t>Preferred Contact</t>
        </is>
      </nc>
    </rcc>
    <rcc rId="0" sId="9">
      <nc r="C2">
        <v>33</v>
      </nc>
    </rcc>
    <rcc rId="0" sId="9">
      <nc r="D2" t="inlineStr">
        <is>
          <t>Carer_Preferred_Contact</t>
        </is>
      </nc>
    </rcc>
    <rcc rId="0" sId="9" dxf="1">
      <nc r="E2" t="inlineStr">
        <is>
          <t>Carer's preferred contact method</t>
        </is>
      </nc>
      <ndxf>
        <font>
          <color indexed="8"/>
          <name val="Calibri"/>
          <scheme val="none"/>
        </font>
        <alignment horizontal="left" vertical="bottom" readingOrder="0"/>
      </ndxf>
    </rcc>
    <rcc rId="0" sId="9">
      <nc r="F2" t="inlineStr">
        <is>
          <t>Carer=Yes</t>
        </is>
      </nc>
    </rcc>
    <rcc rId="0" sId="9" dxf="1">
      <nc r="G2" t="inlineStr">
        <is>
          <t>OneOption</t>
        </is>
      </nc>
      <ndxf>
        <font>
          <color indexed="8"/>
          <name val="Calibri"/>
          <scheme val="none"/>
        </font>
        <alignment vertical="bottom" readingOrder="0"/>
      </ndxf>
    </rcc>
    <rcc rId="0" sId="9" dxf="1">
      <nc r="H2" t="inlineStr">
        <is>
          <t>Preferred_contact</t>
        </is>
      </nc>
      <ndxf>
        <font>
          <sz val="12"/>
          <color indexed="8"/>
          <name val="Calibri"/>
          <scheme val="none"/>
        </font>
        <alignment vertical="bottom" readingOrder="0"/>
      </ndxf>
    </rcc>
    <rcc rId="0" sId="9">
      <nc r="N2">
        <v>56</v>
      </nc>
    </rcc>
    <rfmt sheetId="9" sqref="O2" start="0" length="0">
      <dxf>
        <alignment horizontal="center" readingOrder="0"/>
      </dxf>
    </rfmt>
    <rfmt sheetId="9" sqref="P2" start="0" length="0">
      <dxf>
        <font>
          <color indexed="8"/>
          <name val="Calibri"/>
          <scheme val="none"/>
        </font>
        <alignment horizontal="center" vertical="bottom" readingOrder="0"/>
      </dxf>
    </rfmt>
    <rcc rId="0" sId="9" dxf="1">
      <nc r="Q2" t="inlineStr">
        <is>
          <t>Y</t>
        </is>
      </nc>
      <ndxf>
        <font>
          <color indexed="8"/>
          <name val="Calibri"/>
          <scheme val="none"/>
        </font>
        <alignment horizontal="center" vertical="bottom" readingOrder="0"/>
      </ndxf>
    </rcc>
    <rfmt sheetId="9" s="1" sqref="U2" start="0" length="0">
      <dxf>
        <font>
          <sz val="10"/>
          <color auto="1"/>
          <name val="Arial"/>
          <scheme val="none"/>
        </font>
        <alignment vertical="bottom" readingOrder="0"/>
      </dxf>
    </rfmt>
    <rfmt sheetId="9" s="1" sqref="V2" start="0" length="0">
      <dxf>
        <font>
          <sz val="10"/>
          <color auto="1"/>
          <name val="Arial"/>
          <scheme val="none"/>
        </font>
        <alignment vertical="bottom" readingOrder="0"/>
      </dxf>
    </rfmt>
    <rfmt sheetId="9" s="1" sqref="W2" start="0" length="0">
      <dxf>
        <font>
          <sz val="10"/>
          <color auto="1"/>
          <name val="Arial"/>
          <scheme val="none"/>
        </font>
        <alignment vertical="bottom" readingOrder="0"/>
      </dxf>
    </rfmt>
  </rrc>
  <rrc rId="6197"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69</v>
      </nc>
      <ndxf>
        <alignment horizontal="center" wrapText="1" readingOrder="0"/>
      </ndxf>
    </rcc>
    <rcc rId="0" sId="9">
      <nc r="C2">
        <v>424</v>
      </nc>
    </rcc>
    <rcc rId="0" sId="9" dxf="1">
      <nc r="E2" t="inlineStr">
        <is>
          <t>Doctor</t>
          <phoneticPr fontId="31" type="noConversion"/>
        </is>
      </nc>
      <ndxf>
        <font>
          <color indexed="8"/>
          <name val="Calibri"/>
          <scheme val="none"/>
        </font>
        <alignment horizontal="left" vertical="bottom" readingOrder="0"/>
      </ndxf>
    </rcc>
    <rcc rId="0" sId="9" dxf="1">
      <nc r="G2" t="inlineStr">
        <is>
          <t>Start_section</t>
          <phoneticPr fontId="31" type="noConversion"/>
        </is>
      </nc>
      <ndxf>
        <font>
          <color indexed="8"/>
          <name val="Calibri"/>
          <scheme val="none"/>
        </font>
        <alignment vertical="bottom" readingOrder="0"/>
      </ndxf>
    </rcc>
    <rfmt sheetId="9" sqref="H2" start="0" length="0">
      <dxf>
        <font>
          <sz val="12"/>
          <color indexed="8"/>
          <name val="Calibri"/>
          <scheme val="none"/>
        </font>
        <alignment vertical="bottom" readingOrder="0"/>
      </dxf>
    </rfmt>
    <rfmt sheetId="9" sqref="O2" start="0" length="0">
      <dxf>
        <alignment horizontal="center" readingOrder="0"/>
      </dxf>
    </rfmt>
    <rfmt sheetId="9" sqref="P2" start="0" length="0">
      <dxf>
        <font>
          <color indexed="8"/>
          <name val="Calibri"/>
          <scheme val="none"/>
        </font>
        <alignment horizontal="center" vertical="bottom" readingOrder="0"/>
      </dxf>
    </rfmt>
    <rcc rId="0" sId="9" dxf="1">
      <nc r="Q2" t="inlineStr">
        <is>
          <t>Y</t>
          <phoneticPr fontId="31" type="noConversion"/>
        </is>
      </nc>
      <ndxf>
        <font>
          <color indexed="8"/>
          <name val="Calibri"/>
          <scheme val="none"/>
        </font>
        <alignment horizontal="center" vertical="bottom" readingOrder="0"/>
      </ndxf>
    </rcc>
    <rfmt sheetId="9" s="1" sqref="U2" start="0" length="0">
      <dxf>
        <font>
          <sz val="10"/>
          <color auto="1"/>
          <name val="Arial"/>
          <scheme val="none"/>
        </font>
        <alignment vertical="bottom" readingOrder="0"/>
      </dxf>
    </rfmt>
    <rfmt sheetId="9" s="1" sqref="V2" start="0" length="0">
      <dxf>
        <font>
          <sz val="10"/>
          <color auto="1"/>
          <name val="Arial"/>
          <scheme val="none"/>
        </font>
        <alignment vertical="bottom" readingOrder="0"/>
      </dxf>
    </rfmt>
    <rfmt sheetId="9" s="1" sqref="W2" start="0" length="0">
      <dxf>
        <font>
          <sz val="10"/>
          <color auto="1"/>
          <name val="Arial"/>
          <scheme val="none"/>
        </font>
        <alignment vertical="bottom" readingOrder="0"/>
      </dxf>
    </rfmt>
  </rrc>
  <rrc rId="6198"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71</v>
      </nc>
      <ndxf>
        <alignment horizontal="center" wrapText="1" readingOrder="0"/>
      </ndxf>
    </rcc>
    <rcc rId="0" sId="9">
      <nc r="B2" t="inlineStr">
        <is>
          <t>Anesthetist</t>
        </is>
      </nc>
    </rcc>
    <rcc rId="0" sId="9">
      <nc r="C2">
        <v>365</v>
      </nc>
    </rcc>
    <rcc rId="0" sId="9">
      <nc r="D2" t="inlineStr">
        <is>
          <t>Anesthetist</t>
          <phoneticPr fontId="31" type="noConversion"/>
        </is>
      </nc>
    </rcc>
    <rcc rId="0" sId="9" dxf="1">
      <nc r="E2" t="inlineStr">
        <is>
          <t>Anesthetist</t>
          <phoneticPr fontId="31" type="noConversion"/>
        </is>
      </nc>
      <ndxf>
        <alignment horizontal="left" readingOrder="0"/>
      </ndxf>
    </rcc>
    <rcc rId="0" sId="9">
      <nc r="F2" t="inlineStr">
        <is>
          <t>All</t>
        </is>
      </nc>
    </rcc>
    <rcc rId="0" sId="9">
      <nc r="G2" t="inlineStr">
        <is>
          <t>Lookup_User_Anesthetist</t>
          <phoneticPr fontId="31" type="noConversion"/>
        </is>
      </nc>
    </rcc>
    <rcc rId="0" sId="9">
      <nc r="L2" t="inlineStr">
        <is>
          <t>Y</t>
          <phoneticPr fontId="31" type="noConversion"/>
        </is>
      </nc>
    </rcc>
    <rcc rId="0" sId="9">
      <nc r="N2">
        <v>57</v>
      </nc>
    </rcc>
    <rfmt sheetId="9" sqref="O2" start="0" length="0">
      <dxf>
        <alignment horizontal="center" readingOrder="0"/>
      </dxf>
    </rfmt>
    <rfmt sheetId="9" sqref="P2" start="0" length="0">
      <dxf>
        <alignment horizontal="center" readingOrder="0"/>
      </dxf>
    </rfmt>
    <rcc rId="0" sId="9" dxf="1">
      <nc r="Q2" t="inlineStr">
        <is>
          <t>Y</t>
          <phoneticPr fontId="31" type="noConversion"/>
        </is>
      </nc>
      <ndxf>
        <alignment horizontal="center" readingOrder="0"/>
      </ndxf>
    </rcc>
    <rfmt sheetId="9" s="1" sqref="U2" start="0" length="0">
      <dxf>
        <font>
          <sz val="10"/>
          <color auto="1"/>
          <name val="Arial"/>
          <scheme val="none"/>
        </font>
        <alignment vertical="bottom" readingOrder="0"/>
      </dxf>
    </rfmt>
    <rfmt sheetId="9" s="1" sqref="V2" start="0" length="0">
      <dxf>
        <font>
          <sz val="10"/>
          <color auto="1"/>
          <name val="Arial"/>
          <scheme val="none"/>
        </font>
        <alignment vertical="bottom" readingOrder="0"/>
      </dxf>
    </rfmt>
    <rfmt sheetId="9" s="1" sqref="W2" start="0" length="0">
      <dxf>
        <font>
          <sz val="10"/>
          <color auto="1"/>
          <name val="Arial"/>
          <scheme val="none"/>
        </font>
        <alignment vertical="bottom" readingOrder="0"/>
      </dxf>
    </rfmt>
  </rrc>
  <rrc rId="6199"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76</v>
      </nc>
      <ndxf>
        <alignment horizontal="center" wrapText="1" readingOrder="0"/>
      </ndxf>
    </rcc>
    <rcc rId="0" sId="9">
      <nc r="C2">
        <v>425</v>
      </nc>
    </rcc>
    <rcc rId="0" sId="9" dxf="1">
      <nc r="E2" t="inlineStr">
        <is>
          <t>Doctor</t>
          <phoneticPr fontId="31" type="noConversion"/>
        </is>
      </nc>
      <ndxf>
        <font>
          <color indexed="8"/>
          <name val="Calibri"/>
          <scheme val="none"/>
        </font>
        <alignment horizontal="left" vertical="bottom" readingOrder="0"/>
      </ndxf>
    </rcc>
    <rfmt sheetId="9" sqref="F2" start="0" length="0">
      <dxf>
        <font>
          <color indexed="8"/>
          <name val="Calibri"/>
          <scheme val="none"/>
        </font>
        <alignment vertical="bottom" readingOrder="0"/>
      </dxf>
    </rfmt>
    <rcc rId="0" sId="9" dxf="1">
      <nc r="G2" t="inlineStr">
        <is>
          <t>End_section</t>
          <phoneticPr fontId="31" type="noConversion"/>
        </is>
      </nc>
      <ndxf>
        <font>
          <color indexed="8"/>
          <name val="Calibri"/>
          <scheme val="none"/>
        </font>
        <alignment vertical="bottom" readingOrder="0"/>
      </ndxf>
    </rcc>
    <rfmt sheetId="9" sqref="H2" start="0" length="0">
      <dxf>
        <font>
          <sz val="12"/>
          <color indexed="8"/>
          <name val="Calibri"/>
          <scheme val="none"/>
        </font>
        <alignment vertical="bottom" readingOrder="0"/>
      </dxf>
    </rfmt>
    <rfmt sheetId="9" sqref="O2" start="0" length="0">
      <dxf>
        <alignment horizontal="center" readingOrder="0"/>
      </dxf>
    </rfmt>
    <rfmt sheetId="9" sqref="P2" start="0" length="0">
      <dxf>
        <font>
          <color indexed="8"/>
          <name val="Calibri"/>
          <scheme val="none"/>
        </font>
        <alignment horizontal="center" vertical="bottom" readingOrder="0"/>
      </dxf>
    </rfmt>
    <rcc rId="0" sId="9">
      <nc r="Q2" t="inlineStr">
        <is>
          <t>Y</t>
          <phoneticPr fontId="31" type="noConversion"/>
        </is>
      </nc>
    </rcc>
  </rrc>
  <rrc rId="6200"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71</v>
      </nc>
      <ndxf>
        <alignment horizontal="center" wrapText="1" readingOrder="0"/>
      </ndxf>
    </rcc>
    <rcc rId="0" sId="9">
      <nc r="B2" t="inlineStr">
        <is>
          <t>Anesthetist</t>
        </is>
      </nc>
    </rcc>
    <rcc rId="0" sId="9">
      <nc r="C2">
        <v>365</v>
      </nc>
    </rcc>
    <rcc rId="0" sId="9">
      <nc r="D2" t="inlineStr">
        <is>
          <t>Anesthetist</t>
          <phoneticPr fontId="31" type="noConversion"/>
        </is>
      </nc>
    </rcc>
    <rcc rId="0" sId="9" dxf="1">
      <nc r="E2" t="inlineStr">
        <is>
          <t>Anesthetist</t>
          <phoneticPr fontId="31" type="noConversion"/>
        </is>
      </nc>
      <ndxf>
        <alignment horizontal="left" readingOrder="0"/>
      </ndxf>
    </rcc>
    <rcc rId="0" sId="9">
      <nc r="F2" t="inlineStr">
        <is>
          <t>All</t>
        </is>
      </nc>
    </rcc>
    <rcc rId="0" sId="9">
      <nc r="G2" t="inlineStr">
        <is>
          <t>Lookup_User_Anesthetist</t>
          <phoneticPr fontId="31" type="noConversion"/>
        </is>
      </nc>
    </rcc>
    <rcc rId="0" sId="9">
      <nc r="L2" t="inlineStr">
        <is>
          <t>Y</t>
          <phoneticPr fontId="31" type="noConversion"/>
        </is>
      </nc>
    </rcc>
    <rcc rId="0" sId="9">
      <nc r="N2">
        <v>57</v>
      </nc>
    </rcc>
    <rfmt sheetId="9" sqref="O2" start="0" length="0">
      <dxf>
        <alignment horizontal="center" readingOrder="0"/>
      </dxf>
    </rfmt>
    <rfmt sheetId="9" sqref="P2" start="0" length="0">
      <dxf>
        <alignment horizontal="center" readingOrder="0"/>
      </dxf>
    </rfmt>
    <rfmt sheetId="9" sqref="Q2" start="0" length="0">
      <dxf>
        <alignment horizontal="center" readingOrder="0"/>
      </dxf>
    </rfmt>
    <rcc rId="0" sId="9">
      <nc r="R2" t="inlineStr">
        <is>
          <t>Y</t>
          <phoneticPr fontId="31" type="noConversion"/>
        </is>
      </nc>
    </rcc>
    <rfmt sheetId="9" s="1" sqref="U2" start="0" length="0">
      <dxf>
        <font>
          <sz val="10"/>
          <color auto="1"/>
          <name val="Arial"/>
          <scheme val="none"/>
        </font>
        <alignment vertical="bottom" readingOrder="0"/>
      </dxf>
    </rfmt>
    <rfmt sheetId="9" s="1" sqref="V2" start="0" length="0">
      <dxf>
        <font>
          <sz val="10"/>
          <color auto="1"/>
          <name val="Arial"/>
          <scheme val="none"/>
        </font>
        <alignment vertical="bottom" readingOrder="0"/>
      </dxf>
    </rfmt>
    <rfmt sheetId="9" s="1" sqref="W2" start="0" length="0">
      <dxf>
        <font>
          <sz val="10"/>
          <color auto="1"/>
          <name val="Arial"/>
          <scheme val="none"/>
        </font>
        <alignment vertical="bottom" readingOrder="0"/>
      </dxf>
    </rfmt>
  </rrc>
  <rrc rId="6201"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73</v>
      </nc>
      <ndxf>
        <alignment horizontal="center" wrapText="1" readingOrder="0"/>
      </ndxf>
    </rcc>
    <rcc rId="0" sId="9">
      <nc r="B2" t="inlineStr">
        <is>
          <t>Referring Surgeon</t>
        </is>
      </nc>
    </rcc>
    <rcc rId="0" sId="9">
      <nc r="C2">
        <v>40</v>
      </nc>
    </rcc>
    <rcc rId="0" sId="9">
      <nc r="D2" t="inlineStr">
        <is>
          <t>Referring_Surgeon</t>
        </is>
      </nc>
    </rcc>
    <rcc rId="0" sId="9" dxf="1">
      <nc r="E2" t="inlineStr">
        <is>
          <t>Surgeon</t>
        </is>
      </nc>
      <ndxf>
        <font>
          <color indexed="8"/>
          <name val="Calibri"/>
          <scheme val="none"/>
        </font>
        <alignment horizontal="left" vertical="bottom" readingOrder="0"/>
      </ndxf>
    </rcc>
    <rcc rId="0" sId="9" dxf="1">
      <nc r="F2" t="inlineStr">
        <is>
          <t>All</t>
        </is>
      </nc>
      <ndxf>
        <font>
          <color indexed="8"/>
          <name val="Calibri"/>
          <scheme val="none"/>
        </font>
        <alignment vertical="bottom" readingOrder="0"/>
      </ndxf>
    </rcc>
    <rcc rId="0" sId="9" dxf="1">
      <nc r="G2" t="inlineStr">
        <is>
          <t>Free_text</t>
        </is>
      </nc>
      <ndxf>
        <font>
          <color indexed="8"/>
          <name val="Calibri"/>
          <scheme val="none"/>
        </font>
        <alignment vertical="bottom" readingOrder="0"/>
      </ndxf>
    </rcc>
    <rfmt sheetId="9" sqref="H2" start="0" length="0">
      <dxf>
        <font>
          <color indexed="8"/>
          <name val="Calibri"/>
          <scheme val="none"/>
        </font>
        <alignment vertical="bottom" readingOrder="0"/>
      </dxf>
    </rfmt>
    <rcc rId="0" sId="9">
      <nc r="I2">
        <v>40</v>
      </nc>
    </rcc>
    <rcc rId="0" sId="9">
      <nc r="N2">
        <v>58</v>
      </nc>
    </rcc>
    <rfmt sheetId="9" sqref="O2" start="0" length="0">
      <dxf>
        <alignment horizontal="center" readingOrder="0"/>
      </dxf>
    </rfmt>
    <rfmt sheetId="9" sqref="P2" start="0" length="0">
      <dxf>
        <font>
          <color indexed="8"/>
          <name val="Calibri"/>
          <scheme val="none"/>
        </font>
        <alignment horizontal="center" vertical="bottom" readingOrder="0"/>
      </dxf>
    </rfmt>
    <rcc rId="0" sId="9">
      <nc r="R2" t="inlineStr">
        <is>
          <t>Y</t>
          <phoneticPr fontId="31" type="noConversion"/>
        </is>
      </nc>
    </rcc>
    <rfmt sheetId="9" s="1" sqref="U2" start="0" length="0">
      <dxf>
        <font>
          <sz val="10"/>
          <color auto="1"/>
          <name val="Arial"/>
          <scheme val="none"/>
        </font>
        <alignment vertical="bottom" readingOrder="0"/>
      </dxf>
    </rfmt>
    <rfmt sheetId="9" s="1" sqref="V2" start="0" length="0">
      <dxf>
        <font>
          <sz val="10"/>
          <color auto="1"/>
          <name val="Arial"/>
          <scheme val="none"/>
        </font>
        <alignment vertical="bottom" readingOrder="0"/>
      </dxf>
    </rfmt>
    <rfmt sheetId="9" s="1" sqref="W2" start="0" length="0">
      <dxf>
        <font>
          <sz val="10"/>
          <color auto="1"/>
          <name val="Arial"/>
          <scheme val="none"/>
        </font>
        <alignment vertical="bottom" readingOrder="0"/>
      </dxf>
    </rfmt>
  </rrc>
  <rrc rId="6202"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75</v>
      </nc>
      <ndxf>
        <alignment horizontal="center" wrapText="1" readingOrder="0"/>
      </ndxf>
    </rcc>
    <rcc rId="0" sId="9">
      <nc r="B2" t="inlineStr">
        <is>
          <t>Referring Speciality</t>
        </is>
      </nc>
    </rcc>
    <rcc rId="0" sId="9">
      <nc r="C2">
        <v>42</v>
      </nc>
    </rcc>
    <rcc rId="0" sId="9">
      <nc r="D2" t="inlineStr">
        <is>
          <t>Referring_Speciality</t>
        </is>
      </nc>
    </rcc>
    <rcc rId="0" sId="9" dxf="1">
      <nc r="E2" t="inlineStr">
        <is>
          <t>Surgical speciality</t>
          <phoneticPr fontId="31" type="noConversion"/>
        </is>
      </nc>
      <ndxf>
        <font>
          <color indexed="8"/>
          <name val="Calibri"/>
          <scheme val="none"/>
        </font>
        <alignment horizontal="left" vertical="bottom" readingOrder="0"/>
      </ndxf>
    </rcc>
    <rcc rId="0" sId="9" dxf="1">
      <nc r="F2" t="inlineStr">
        <is>
          <t>All</t>
        </is>
      </nc>
      <ndxf>
        <font>
          <color indexed="8"/>
          <name val="Calibri"/>
          <scheme val="none"/>
        </font>
        <alignment vertical="bottom" readingOrder="0"/>
      </ndxf>
    </rcc>
    <rcc rId="0" sId="9" dxf="1">
      <nc r="G2" t="inlineStr">
        <is>
          <t>OneOption</t>
        </is>
      </nc>
      <ndxf>
        <font>
          <color indexed="8"/>
          <name val="Calibri"/>
          <scheme val="none"/>
        </font>
        <alignment vertical="bottom" readingOrder="0"/>
      </ndxf>
    </rcc>
    <rcc rId="0" sId="9" dxf="1">
      <nc r="H2" t="inlineStr">
        <is>
          <t>Surgical_specialities</t>
        </is>
      </nc>
      <ndxf>
        <font>
          <sz val="12"/>
          <color indexed="8"/>
          <name val="Calibri"/>
          <scheme val="none"/>
        </font>
        <alignment vertical="bottom" readingOrder="0"/>
      </ndxf>
    </rcc>
    <rcc rId="0" sId="9">
      <nc r="J2" t="inlineStr">
        <is>
          <t>Y</t>
        </is>
      </nc>
    </rcc>
    <rcc rId="0" sId="9">
      <nc r="K2" t="inlineStr">
        <is>
          <t>Other</t>
        </is>
      </nc>
    </rcc>
    <rcc rId="0" sId="9">
      <nc r="N2">
        <v>59</v>
      </nc>
    </rcc>
    <rfmt sheetId="9" sqref="O2" start="0" length="0">
      <dxf>
        <alignment horizontal="center" readingOrder="0"/>
      </dxf>
    </rfmt>
    <rfmt sheetId="9" sqref="P2" start="0" length="0">
      <dxf>
        <font>
          <color indexed="8"/>
          <name val="Calibri"/>
          <scheme val="none"/>
        </font>
        <alignment horizontal="center" vertical="bottom" readingOrder="0"/>
      </dxf>
    </rfmt>
    <rcc rId="0" sId="9">
      <nc r="R2" t="inlineStr">
        <is>
          <t>Y</t>
          <phoneticPr fontId="31" type="noConversion"/>
        </is>
      </nc>
    </rcc>
  </rrc>
  <rrc rId="6203"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78</v>
      </nc>
      <ndxf>
        <alignment horizontal="center" wrapText="1" readingOrder="0"/>
      </ndxf>
    </rcc>
    <rcc rId="0" sId="9">
      <nc r="B2" t="inlineStr">
        <is>
          <t>Procedure planned</t>
        </is>
      </nc>
    </rcc>
    <rcc rId="0" sId="9">
      <nc r="C2">
        <v>35</v>
      </nc>
    </rcc>
    <rcc rId="0" sId="9">
      <nc r="D2" t="inlineStr">
        <is>
          <t>Surgical_Procedure_Planned</t>
        </is>
      </nc>
    </rcc>
    <rcc rId="0" sId="9" dxf="1">
      <nc r="E2" t="inlineStr">
        <is>
          <t>Procedure planned</t>
        </is>
      </nc>
      <ndxf>
        <font>
          <color indexed="8"/>
          <name val="Calibri"/>
          <scheme val="none"/>
        </font>
        <alignment horizontal="left" vertical="bottom" readingOrder="0"/>
      </ndxf>
    </rcc>
    <rcc rId="0" sId="9" dxf="1">
      <nc r="F2" t="inlineStr">
        <is>
          <t>All</t>
        </is>
      </nc>
      <ndxf>
        <font>
          <color indexed="8"/>
          <name val="Calibri"/>
          <scheme val="none"/>
        </font>
        <alignment vertical="bottom" readingOrder="0"/>
      </ndxf>
    </rcc>
    <rcc rId="0" sId="9" dxf="1">
      <nc r="G2" t="inlineStr">
        <is>
          <t>Free_text</t>
        </is>
      </nc>
      <ndxf>
        <font>
          <color indexed="8"/>
          <name val="Calibri"/>
          <scheme val="none"/>
        </font>
        <alignment vertical="bottom" readingOrder="0"/>
      </ndxf>
    </rcc>
    <rcc rId="0" sId="9">
      <nc r="I2">
        <v>50</v>
      </nc>
    </rcc>
    <rcc rId="0" sId="9">
      <nc r="N2">
        <v>61</v>
      </nc>
    </rcc>
    <rfmt sheetId="9" sqref="O2" start="0" length="0">
      <dxf>
        <alignment horizontal="center" readingOrder="0"/>
      </dxf>
    </rfmt>
    <rfmt sheetId="9" sqref="P2" start="0" length="0">
      <dxf>
        <font>
          <color indexed="8"/>
          <name val="Calibri"/>
          <scheme val="none"/>
        </font>
        <alignment horizontal="center" vertical="bottom" readingOrder="0"/>
      </dxf>
    </rfmt>
    <rcc rId="0" sId="9">
      <nc r="R2" t="inlineStr">
        <is>
          <t>Y</t>
          <phoneticPr fontId="31" type="noConversion"/>
        </is>
      </nc>
    </rcc>
  </rrc>
  <rrc rId="6204"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82</v>
      </nc>
      <ndxf>
        <alignment horizontal="center" wrapText="1" readingOrder="0"/>
      </ndxf>
    </rcc>
    <rcc rId="0" sId="9">
      <nc r="B2" t="inlineStr">
        <is>
          <t>Procedure date</t>
        </is>
      </nc>
    </rcc>
    <rcc rId="0" sId="9">
      <nc r="C2">
        <v>37</v>
      </nc>
    </rcc>
    <rcc rId="0" sId="9">
      <nc r="D2" t="inlineStr">
        <is>
          <t>Planned_Procedure_Date</t>
          <phoneticPr fontId="31" type="noConversion"/>
        </is>
      </nc>
    </rcc>
    <rcc rId="0" sId="9" dxf="1">
      <nc r="E2" t="inlineStr">
        <is>
          <t>What is the planned procedure date?  (DD-MM-YYYY)</t>
          <phoneticPr fontId="31" type="noConversion"/>
        </is>
      </nc>
      <ndxf>
        <font>
          <color indexed="8"/>
          <name val="Calibri"/>
          <scheme val="none"/>
        </font>
        <alignment horizontal="left" vertical="bottom" readingOrder="0"/>
      </ndxf>
    </rcc>
    <rcc rId="0" sId="9" dxf="1">
      <nc r="F2" t="inlineStr">
        <is>
          <t>All</t>
        </is>
      </nc>
      <ndxf>
        <font>
          <color indexed="8"/>
          <name val="Calibri"/>
          <scheme val="none"/>
        </font>
        <alignment vertical="bottom" readingOrder="0"/>
      </ndxf>
    </rcc>
    <rcc rId="0" sId="9" dxf="1">
      <nc r="G2" t="inlineStr">
        <is>
          <t>Date</t>
        </is>
      </nc>
      <ndxf>
        <font>
          <color indexed="8"/>
          <name val="Calibri"/>
          <scheme val="none"/>
        </font>
        <alignment vertical="bottom" readingOrder="0"/>
      </ndxf>
    </rcc>
    <rcc rId="0" sId="9">
      <nc r="M2" t="inlineStr">
        <is>
          <t>Future</t>
        </is>
      </nc>
    </rcc>
    <rcc rId="0" sId="9">
      <nc r="N2">
        <v>66</v>
      </nc>
    </rcc>
    <rfmt sheetId="9" sqref="O2" start="0" length="0">
      <dxf>
        <alignment horizontal="center" readingOrder="0"/>
      </dxf>
    </rfmt>
    <rfmt sheetId="9" sqref="P2" start="0" length="0">
      <dxf>
        <font>
          <color indexed="8"/>
          <name val="Calibri"/>
          <scheme val="none"/>
        </font>
        <alignment horizontal="center" vertical="bottom" readingOrder="0"/>
      </dxf>
    </rfmt>
    <rcc rId="0" sId="9">
      <nc r="R2" t="inlineStr">
        <is>
          <t>Y</t>
          <phoneticPr fontId="31" type="noConversion"/>
        </is>
      </nc>
    </rcc>
  </rrc>
  <rrc rId="6205"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f>#REF!+1</f>
      </nc>
      <ndxf>
        <alignment horizontal="center" wrapText="1" readingOrder="0"/>
      </ndxf>
    </rcc>
    <rcc rId="0" sId="9">
      <nc r="B2">
        <f>VLOOKUP(D2,'Concept heirarchy position'!A$1:I$623,2,0)</f>
      </nc>
    </rcc>
    <rcc rId="0" sId="9">
      <nc r="C2">
        <v>388</v>
      </nc>
    </rcc>
    <rcc rId="0" sId="9">
      <nc r="D2" t="inlineStr">
        <is>
          <t>Comment_or_note</t>
          <phoneticPr fontId="31" type="noConversion"/>
        </is>
      </nc>
    </rcc>
    <rcc rId="0" sId="9" dxf="1">
      <nc r="E2" t="inlineStr">
        <is>
          <t>Enter Free Text Note</t>
          <phoneticPr fontId="31" type="noConversion"/>
        </is>
      </nc>
      <ndxf>
        <alignment horizontal="left" readingOrder="0"/>
      </ndxf>
    </rcc>
    <rcc rId="0" sId="9">
      <nc r="F2" t="inlineStr">
        <is>
          <t>All</t>
          <phoneticPr fontId="31" type="noConversion"/>
        </is>
      </nc>
    </rcc>
    <rcc rId="0" sId="9">
      <nc r="G2" t="inlineStr">
        <is>
          <t>Text_box</t>
          <phoneticPr fontId="31" type="noConversion"/>
        </is>
      </nc>
    </rcc>
    <rcc rId="0" sId="9">
      <nc r="N2">
        <f>VLOOKUP(D2,'Concept heirarchy position'!A$1:I$623,3,0)</f>
      </nc>
    </rcc>
    <rfmt sheetId="9" sqref="O2" start="0" length="0">
      <dxf>
        <alignment horizontal="center" readingOrder="0"/>
      </dxf>
    </rfmt>
    <rfmt sheetId="9" sqref="P2" start="0" length="0">
      <dxf>
        <alignment horizontal="center" readingOrder="0"/>
      </dxf>
    </rfmt>
    <rcc rId="0" sId="9">
      <nc r="S2" t="inlineStr">
        <is>
          <t>Y</t>
          <phoneticPr fontId="31" type="noConversion"/>
        </is>
      </nc>
    </rcc>
  </rrc>
  <rrc rId="6206" sId="9" ref="A2:XFD2" action="deleteRow">
    <rfmt sheetId="9" xfDxf="1" sqref="A2:XFD2" start="0" length="0">
      <dxf/>
    </rfmt>
  </rrc>
  <rrc rId="6207" sId="9" ref="A2:XFD2" action="deleteRow">
    <rfmt sheetId="9" xfDxf="1" sqref="A2:XFD2" start="0" length="0">
      <dxf/>
    </rfmt>
  </rrc>
  <rrc rId="6208" sId="9" ref="A2:XFD2" action="deleteRow">
    <rfmt sheetId="9" xfDxf="1" sqref="A2:XFD2" start="0" length="0">
      <dxf/>
    </rfmt>
  </rrc>
  <rrc rId="6209" sId="9" ref="A2:XFD2" action="deleteRow">
    <rfmt sheetId="9" xfDxf="1" sqref="A2:XFD2" start="0" length="0">
      <dxf/>
    </rfmt>
  </rrc>
  <rrc rId="6210" sId="9" ref="A2:XFD2" action="deleteRow">
    <rfmt sheetId="9" xfDxf="1" sqref="A2:XFD2" start="0" length="0">
      <dxf/>
    </rfmt>
  </rrc>
  <rrc rId="6211" sId="9" ref="A2:XFD2" action="deleteRow">
    <rfmt sheetId="9" xfDxf="1" sqref="A2:XFD2" start="0" length="0">
      <dxf/>
    </rfmt>
  </rrc>
  <rrc rId="6212" sId="9" ref="A2:XFD2" action="deleteRow">
    <rfmt sheetId="9" xfDxf="1" sqref="A2:XFD2" start="0" length="0">
      <dxf/>
    </rfmt>
  </rrc>
  <rrc rId="6213" sId="9" ref="A2:XFD2" action="deleteRow">
    <rfmt sheetId="9" xfDxf="1" sqref="A2:XFD2" start="0" length="0">
      <dxf/>
    </rfmt>
  </rrc>
  <rrc rId="6214" sId="9" ref="A2:XFD2" action="deleteRow">
    <rfmt sheetId="9" xfDxf="1" sqref="A2:XFD2" start="0" length="0">
      <dxf/>
    </rfmt>
  </rrc>
  <rrc rId="6215" sId="9" ref="A2:XFD2" action="deleteRow">
    <rfmt sheetId="9" xfDxf="1" sqref="A2:XFD2" start="0" length="0">
      <dxf/>
    </rfmt>
  </rrc>
  <rrc rId="6216" sId="9" ref="A2:XFD2" action="deleteRow">
    <rfmt sheetId="9" xfDxf="1" sqref="A2:XFD2" start="0" length="0">
      <dxf/>
    </rfmt>
  </rrc>
  <rrc rId="6217" sId="9" ref="A2:XFD2" action="deleteRow">
    <rfmt sheetId="9" xfDxf="1" sqref="A2:XFD2" start="0" length="0">
      <dxf/>
    </rfmt>
  </rrc>
  <rrc rId="6218" sId="9" ref="A2:XFD2" action="deleteRow">
    <rfmt sheetId="9" xfDxf="1" sqref="A2:XFD2" start="0" length="0">
      <dxf/>
    </rfmt>
  </rrc>
  <rrc rId="6219" sId="9" ref="A2:XFD2" action="deleteRow">
    <rfmt sheetId="9" xfDxf="1" sqref="A2:XFD2" start="0" length="0">
      <dxf/>
    </rfmt>
  </rrc>
  <rrc rId="6220" sId="9" ref="A2:XFD2" action="deleteRow">
    <rfmt sheetId="9" xfDxf="1" sqref="A2:XFD2" start="0" length="0">
      <dxf/>
    </rfmt>
  </rrc>
  <rrc rId="6221" sId="9" ref="A2:XFD2" action="deleteRow">
    <rfmt sheetId="9" xfDxf="1" sqref="A2:XFD2" start="0" length="0">
      <dxf/>
    </rfmt>
  </rrc>
  <rrc rId="6222" sId="9" ref="A2:XFD2" action="deleteRow">
    <rfmt sheetId="9" xfDxf="1" sqref="A2:XFD2" start="0" length="0">
      <dxf/>
    </rfmt>
  </rrc>
  <rrc rId="6223" sId="9" ref="A2:XFD2" action="deleteRow">
    <rfmt sheetId="9" xfDxf="1" sqref="A2:XFD2" start="0" length="0">
      <dxf/>
    </rfmt>
  </rrc>
  <rrc rId="6224" sId="9" ref="A2:XFD2" action="deleteRow">
    <rfmt sheetId="9" xfDxf="1" sqref="A2:XFD2" start="0" length="0">
      <dxf/>
    </rfmt>
  </rrc>
  <rrc rId="6225" sId="9" ref="A2:XFD2" action="deleteRow">
    <rfmt sheetId="9" xfDxf="1" sqref="A2:XFD2" start="0" length="0">
      <dxf/>
    </rfmt>
  </rrc>
  <rrc rId="6226" sId="9" ref="A2:XFD2" action="deleteRow">
    <rfmt sheetId="9" xfDxf="1" sqref="A2:XFD2" start="0" length="0">
      <dxf/>
    </rfmt>
  </rrc>
  <rrc rId="6227" sId="9" ref="A2:XFD2" action="deleteRow">
    <rfmt sheetId="9" xfDxf="1" sqref="A2:XFD2" start="0" length="0">
      <dxf/>
    </rfmt>
  </rrc>
  <rrc rId="6228" sId="9" ref="A2:XFD2" action="deleteRow">
    <rfmt sheetId="9" xfDxf="1" sqref="A2:XFD2" start="0" length="0">
      <dxf/>
    </rfmt>
  </rrc>
  <rrc rId="6229" sId="9" ref="A2:XFD2" action="deleteRow">
    <rfmt sheetId="9" xfDxf="1" sqref="A2:XFD2" start="0" length="0">
      <dxf/>
    </rfmt>
  </rrc>
  <rrc rId="6230" sId="9" ref="A2:XFD2" action="deleteRow">
    <rfmt sheetId="9" xfDxf="1" sqref="A2:XFD2" start="0" length="0">
      <dxf/>
    </rfmt>
  </rrc>
  <rrc rId="6231" sId="9" ref="A2:XFD2" action="deleteRow">
    <rfmt sheetId="9" xfDxf="1" sqref="A2:XFD2" start="0" length="0">
      <dxf/>
    </rfmt>
  </rrc>
  <rrc rId="6232" sId="9" ref="A2:XFD2" action="deleteRow">
    <rfmt sheetId="9" xfDxf="1" sqref="A2:XFD2" start="0" length="0">
      <dxf/>
    </rfmt>
  </rrc>
  <rrc rId="6233" sId="9" ref="A2:XFD2" action="deleteRow">
    <rfmt sheetId="9" xfDxf="1" sqref="A2:XFD2" start="0" length="0">
      <dxf/>
    </rfmt>
  </rrc>
  <rrc rId="6234" sId="9" ref="A2:XFD2" action="deleteRow">
    <rfmt sheetId="9" xfDxf="1" sqref="A2:XFD2" start="0" length="0">
      <dxf/>
    </rfmt>
  </rrc>
  <rrc rId="6235" sId="9" ref="A2:XFD2" action="deleteRow">
    <rfmt sheetId="9" xfDxf="1" sqref="A2:XFD2" start="0" length="0">
      <dxf/>
    </rfmt>
  </rrc>
  <rrc rId="6236" sId="4" ref="A86:XFD86" action="insertRow"/>
  <rm rId="6237" sheetId="4" source="A90:XFD90" destination="A86:XFD86" sourceSheetId="4">
    <rfmt sheetId="4" xfDxf="1" s="1" sqref="A86:XFD86"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fmt sheetId="4" sqref="A86" start="0" length="0">
      <dxf>
        <alignment horizontal="center" wrapText="1" readingOrder="0"/>
      </dxf>
    </rfmt>
    <rfmt sheetId="4" s="1" sqref="D86" start="0" length="0">
      <dxf/>
    </rfmt>
    <rfmt sheetId="4" sqref="E86" start="0" length="0">
      <dxf>
        <alignment horizontal="left" vertical="bottom" readingOrder="0"/>
      </dxf>
    </rfmt>
    <rfmt sheetId="4" sqref="F86" start="0" length="0">
      <dxf>
        <alignment vertical="bottom" readingOrder="0"/>
      </dxf>
    </rfmt>
    <rfmt sheetId="4" sqref="G86" start="0" length="0">
      <dxf>
        <alignment vertical="bottom" readingOrder="0"/>
      </dxf>
    </rfmt>
    <rfmt sheetId="4" sqref="O86" start="0" length="0">
      <dxf>
        <alignment horizontal="center" wrapText="1" readingOrder="0"/>
      </dxf>
    </rfmt>
    <rfmt sheetId="4" sqref="P86" start="0" length="0">
      <dxf>
        <alignment horizontal="center" vertical="bottom" readingOrder="0"/>
      </dxf>
    </rfmt>
  </rm>
  <rrc rId="6238" sId="4" ref="A90:XFD90" action="deleteRow">
    <rfmt sheetId="4" xfDxf="1" s="1" sqref="A90:XFD90"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fmt sheetId="4" sqref="E90" start="0" length="0">
      <dxf>
        <alignment horizontal="left" readingOrder="0"/>
      </dxf>
    </rfmt>
    <rfmt sheetId="4" sqref="O90" start="0" length="0">
      <dxf>
        <alignment horizontal="center" readingOrder="0"/>
      </dxf>
    </rfmt>
    <rfmt sheetId="4" sqref="P90" start="0" length="0">
      <dxf>
        <alignment horizontal="center" readingOrder="0"/>
      </dxf>
    </rfmt>
    <rfmt sheetId="4" sqref="Q90" start="0" length="0">
      <dxf>
        <alignment horizontal="center" readingOrder="0"/>
      </dxf>
    </rfmt>
  </rrc>
  <rcc rId="6239" sId="4">
    <oc r="B87">
      <f>VLOOKUP(D87,'Concept heirarchy position'!A$1:I$623,2,0)</f>
    </oc>
    <nc r="B87">
      <f>VLOOKUP(D87,'Concept heirarchy position'!A$1:I$623,2,0)</f>
    </nc>
  </rcc>
  <rcc rId="6240" sId="4">
    <oc r="B88">
      <f>VLOOKUP(D88,'Concept heirarchy position'!A$1:I$623,2,0)</f>
    </oc>
    <nc r="B88">
      <f>VLOOKUP(D88,'Concept heirarchy position'!A$1:I$623,2,0)</f>
    </nc>
  </rcc>
  <rcc rId="6241" sId="4">
    <nc r="B89">
      <f>VLOOKUP(D89,'Concept heirarchy position'!A$1:I$623,2,0)</f>
    </nc>
  </rcc>
  <rcc rId="6242" sId="4">
    <oc r="B90">
      <f>VLOOKUP(D90,'Concept heirarchy position'!A$1:I$623,2,0)</f>
    </oc>
    <nc r="B90">
      <f>VLOOKUP(D90,'Concept heirarchy position'!A$1:I$623,2,0)</f>
    </nc>
  </rcc>
  <rcc rId="6243" sId="4">
    <oc r="B91">
      <f>VLOOKUP(D91,'Concept heirarchy position'!A$1:I$623,2,0)</f>
    </oc>
    <nc r="B91">
      <f>VLOOKUP(D91,'Concept heirarchy position'!A$1:I$623,2,0)</f>
    </nc>
  </rcc>
  <rcc rId="6244" sId="4">
    <oc r="B92">
      <f>VLOOKUP(D92,'Concept heirarchy position'!A$1:I$623,2,0)</f>
    </oc>
    <nc r="B92">
      <f>VLOOKUP(D92,'Concept heirarchy position'!A$1:I$623,2,0)</f>
    </nc>
  </rcc>
  <rcc rId="6245" sId="4">
    <oc r="B93">
      <f>VLOOKUP(D93,'Concept heirarchy position'!A$1:I$623,2,0)</f>
    </oc>
    <nc r="B93">
      <f>VLOOKUP(D93,'Concept heirarchy position'!A$1:I$623,2,0)</f>
    </nc>
  </rcc>
  <rcc rId="6246" sId="4">
    <oc r="B94">
      <f>VLOOKUP(D94,'Concept heirarchy position'!A$1:I$623,2,0)</f>
    </oc>
    <nc r="B94">
      <f>VLOOKUP(D94,'Concept heirarchy position'!A$1:I$623,2,0)</f>
    </nc>
  </rcc>
  <rcc rId="6247" sId="4">
    <nc r="B95">
      <f>VLOOKUP(D95,'Concept heirarchy position'!A$1:I$623,2,0)</f>
    </nc>
  </rcc>
  <rcc rId="6248" sId="4">
    <nc r="B96">
      <f>VLOOKUP(D96,'Concept heirarchy position'!A$1:I$623,2,0)</f>
    </nc>
  </rcc>
  <rcc rId="6249" sId="4">
    <oc r="B97">
      <f>VLOOKUP(D97,'Concept heirarchy position'!A$1:I$623,2,0)</f>
    </oc>
    <nc r="B97">
      <f>VLOOKUP(D97,'Concept heirarchy position'!A$1:I$623,2,0)</f>
    </nc>
  </rcc>
  <rcc rId="6250" sId="4">
    <oc r="B61">
      <f>VLOOKUP(D61,'Concept heirarchy position'!A$1:I$623,2,0)</f>
    </oc>
    <nc r="B61">
      <f>VLOOKUP(D61,'Concept heirarchy position'!A$1:I$623,2,0)</f>
    </nc>
  </rcc>
  <rcc rId="6251" sId="4">
    <oc r="B62">
      <f>VLOOKUP(D62,'Concept heirarchy position'!A$1:I$623,2,0)</f>
    </oc>
    <nc r="B62">
      <f>VLOOKUP(D62,'Concept heirarchy position'!A$1:I$623,2,0)</f>
    </nc>
  </rcc>
  <rcc rId="6252" sId="4">
    <oc r="B63">
      <f>VLOOKUP(D63,'Concept heirarchy position'!A$1:I$623,2,0)</f>
    </oc>
    <nc r="B63">
      <f>VLOOKUP(D63,'Concept heirarchy position'!A$1:I$623,2,0)</f>
    </nc>
  </rcc>
  <rcc rId="6253" sId="4">
    <oc r="B64">
      <f>VLOOKUP(D64,'Concept heirarchy position'!A$1:I$623,2,0)</f>
    </oc>
    <nc r="B64">
      <f>VLOOKUP(D64,'Concept heirarchy position'!A$1:I$623,2,0)</f>
    </nc>
  </rcc>
  <rcc rId="6254" sId="4">
    <oc r="B65">
      <f>VLOOKUP(D65,'Concept heirarchy position'!A$1:I$623,2,0)</f>
    </oc>
    <nc r="B65">
      <f>VLOOKUP(D65,'Concept heirarchy position'!A$1:I$623,2,0)</f>
    </nc>
  </rcc>
  <rcc rId="6255" sId="4">
    <oc r="B66">
      <f>VLOOKUP(D66,'Concept heirarchy position'!A$1:I$623,2,0)</f>
    </oc>
    <nc r="B66">
      <f>VLOOKUP(D66,'Concept heirarchy position'!A$1:I$623,2,0)</f>
    </nc>
  </rcc>
  <rcc rId="6256" sId="4">
    <oc r="B67">
      <f>VLOOKUP(D67,'Concept heirarchy position'!A$1:I$623,2,0)</f>
    </oc>
    <nc r="B67">
      <f>VLOOKUP(D67,'Concept heirarchy position'!A$1:I$623,2,0)</f>
    </nc>
  </rcc>
  <rcc rId="6257" sId="4">
    <oc r="B68">
      <f>VLOOKUP(D68,'Concept heirarchy position'!A$1:I$623,2,0)</f>
    </oc>
    <nc r="B68">
      <f>VLOOKUP(D68,'Concept heirarchy position'!A$1:I$623,2,0)</f>
    </nc>
  </rcc>
  <rcc rId="6258" sId="4">
    <oc r="B69">
      <f>VLOOKUP(D69,'Concept heirarchy position'!A$1:I$623,2,0)</f>
    </oc>
    <nc r="B69">
      <f>VLOOKUP(D69,'Concept heirarchy position'!A$1:I$623,2,0)</f>
    </nc>
  </rcc>
  <rcc rId="6259" sId="4">
    <nc r="B70">
      <f>VLOOKUP(D70,'Concept heirarchy position'!A$1:I$623,2,0)</f>
    </nc>
  </rcc>
  <rcc rId="6260" sId="4">
    <nc r="B71">
      <f>VLOOKUP(D71,'Concept heirarchy position'!A$1:I$623,2,0)</f>
    </nc>
  </rcc>
  <rcc rId="6261" sId="4">
    <oc r="B72">
      <f>VLOOKUP(D72,'Concept heirarchy position'!A$1:I$623,2,0)</f>
    </oc>
    <nc r="B72">
      <f>VLOOKUP(D72,'Concept heirarchy position'!A$1:I$623,2,0)</f>
    </nc>
  </rcc>
  <rcc rId="6262" sId="4">
    <oc r="B73">
      <f>VLOOKUP(D73,'Concept heirarchy position'!A$1:I$623,2,0)</f>
    </oc>
    <nc r="B73">
      <f>VLOOKUP(D73,'Concept heirarchy position'!A$1:I$623,2,0)</f>
    </nc>
  </rcc>
  <rcc rId="6263" sId="4">
    <oc r="B74">
      <f>VLOOKUP(D74,'Concept heirarchy position'!A$1:I$623,2,0)</f>
    </oc>
    <nc r="B74">
      <f>VLOOKUP(D74,'Concept heirarchy position'!A$1:I$623,2,0)</f>
    </nc>
  </rcc>
  <rcc rId="6264" sId="4">
    <oc r="B75">
      <f>VLOOKUP(D75,'Concept heirarchy position'!A$1:I$623,2,0)</f>
    </oc>
    <nc r="B75">
      <f>VLOOKUP(D75,'Concept heirarchy position'!A$1:I$623,2,0)</f>
    </nc>
  </rcc>
  <rcc rId="6265" sId="4">
    <oc r="B76">
      <f>VLOOKUP(D76,'Concept heirarchy position'!A$1:I$623,2,0)</f>
    </oc>
    <nc r="B76">
      <f>VLOOKUP(D76,'Concept heirarchy position'!A$1:I$623,2,0)</f>
    </nc>
  </rcc>
  <rcc rId="6266" sId="4">
    <nc r="B77">
      <f>VLOOKUP(D77,'Concept heirarchy position'!A$1:I$623,2,0)</f>
    </nc>
  </rcc>
  <rcc rId="6267" sId="4">
    <oc r="B78">
      <f>VLOOKUP(D78,'Concept heirarchy position'!A$1:I$623,2,0)</f>
    </oc>
    <nc r="B78">
      <f>VLOOKUP(D78,'Concept heirarchy position'!A$1:I$623,2,0)</f>
    </nc>
  </rcc>
  <rcc rId="6268" sId="4">
    <oc r="B79">
      <f>VLOOKUP(D79,'Concept heirarchy position'!A$1:I$623,2,0)</f>
    </oc>
    <nc r="B79">
      <f>VLOOKUP(D79,'Concept heirarchy position'!A$1:I$623,2,0)</f>
    </nc>
  </rcc>
  <rcc rId="6269" sId="4">
    <oc r="B80">
      <f>VLOOKUP(D80,'Concept heirarchy position'!A$1:I$623,2,0)</f>
    </oc>
    <nc r="B80">
      <f>VLOOKUP(D80,'Concept heirarchy position'!A$1:I$623,2,0)</f>
    </nc>
  </rcc>
  <rcc rId="6270" sId="4">
    <oc r="B81">
      <f>VLOOKUP(D81,'Concept heirarchy position'!A$1:I$623,2,0)</f>
    </oc>
    <nc r="B81">
      <f>VLOOKUP(D81,'Concept heirarchy position'!A$1:I$623,2,0)</f>
    </nc>
  </rcc>
  <rcc rId="6271" sId="4">
    <oc r="B82">
      <f>VLOOKUP(D82,'Concept heirarchy position'!A$1:I$623,2,0)</f>
    </oc>
    <nc r="B82">
      <f>VLOOKUP(D82,'Concept heirarchy position'!A$1:I$623,2,0)</f>
    </nc>
  </rcc>
  <rcc rId="6272" sId="4">
    <oc r="B83">
      <f>VLOOKUP(D83,'Concept heirarchy position'!A$1:I$623,2,0)</f>
    </oc>
    <nc r="B83">
      <f>VLOOKUP(D83,'Concept heirarchy position'!A$1:I$623,2,0)</f>
    </nc>
  </rcc>
  <rcc rId="6273" sId="4">
    <oc r="B84">
      <f>VLOOKUP(D84,'Concept heirarchy position'!A$1:I$623,2,0)</f>
    </oc>
    <nc r="B84">
      <f>VLOOKUP(D84,'Concept heirarchy position'!A$1:I$623,2,0)</f>
    </nc>
  </rcc>
  <rcc rId="6274" sId="4">
    <oc r="B85">
      <f>VLOOKUP(D85,'Concept heirarchy position'!A$1:I$623,2,0)</f>
    </oc>
    <nc r="B85">
      <f>VLOOKUP(D85,'Concept heirarchy position'!A$1:I$623,2,0)</f>
    </nc>
  </rcc>
  <rcc rId="6275" sId="4">
    <nc r="B86">
      <f>VLOOKUP(D86,'Concept heirarchy position'!A$1:I$623,2,0)</f>
    </nc>
  </rcc>
  <rrc rId="6276" sId="4" ref="A85:XFD85" action="insertRow"/>
  <rm rId="6277" sheetId="4" source="A90:XFD90" destination="A85:XFD85" sourceSheetId="4">
    <rfmt sheetId="4" xfDxf="1" s="1" sqref="A85:XFD85"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fmt sheetId="4" sqref="A85" start="0" length="0">
      <dxf>
        <alignment horizontal="center" wrapText="1" readingOrder="0"/>
      </dxf>
    </rfmt>
    <rfmt sheetId="4" sqref="E85" start="0" length="0">
      <dxf>
        <font>
          <color indexed="8"/>
          <name val="Calibri"/>
          <scheme val="none"/>
        </font>
        <alignment horizontal="left" vertical="bottom" readingOrder="0"/>
      </dxf>
    </rfmt>
    <rfmt sheetId="4" sqref="F85" start="0" length="0">
      <dxf>
        <font>
          <color indexed="8"/>
          <name val="Calibri"/>
          <scheme val="none"/>
        </font>
        <alignment vertical="bottom" readingOrder="0"/>
      </dxf>
    </rfmt>
    <rfmt sheetId="4" sqref="G85" start="0" length="0">
      <dxf>
        <font>
          <color indexed="8"/>
          <name val="Calibri"/>
          <scheme val="none"/>
        </font>
        <alignment vertical="bottom" readingOrder="0"/>
      </dxf>
    </rfmt>
    <rfmt sheetId="4" sqref="H85" start="0" length="0">
      <dxf>
        <font>
          <color indexed="8"/>
          <name val="Calibri"/>
          <scheme val="none"/>
        </font>
        <alignment vertical="bottom" readingOrder="0"/>
      </dxf>
    </rfmt>
    <rfmt sheetId="4" sqref="O85" start="0" length="0">
      <dxf>
        <alignment horizontal="center" readingOrder="0"/>
      </dxf>
    </rfmt>
    <rfmt sheetId="4" sqref="P85" start="0" length="0">
      <dxf>
        <font>
          <color indexed="8"/>
          <name val="Calibri"/>
          <scheme val="none"/>
        </font>
        <alignment horizontal="center" vertical="bottom" readingOrder="0"/>
      </dxf>
    </rfmt>
  </rm>
  <rrc rId="6278" sId="4" ref="A90:XFD90" action="deleteRow">
    <rfmt sheetId="4" xfDxf="1" s="1" sqref="A90:XFD90"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fmt sheetId="4" sqref="E90" start="0" length="0">
      <dxf>
        <alignment horizontal="left" readingOrder="0"/>
      </dxf>
    </rfmt>
    <rfmt sheetId="4" sqref="O90" start="0" length="0">
      <dxf>
        <alignment horizontal="center" readingOrder="0"/>
      </dxf>
    </rfmt>
    <rfmt sheetId="4" sqref="P90" start="0" length="0">
      <dxf>
        <alignment horizontal="center" readingOrder="0"/>
      </dxf>
    </rfmt>
    <rfmt sheetId="4" sqref="Q90" start="0" length="0">
      <dxf>
        <alignment horizontal="center" readingOrder="0"/>
      </dxf>
    </rfmt>
  </rrc>
  <rcc rId="6279" sId="4">
    <nc r="P96" t="inlineStr">
      <is>
        <t>Y</t>
        <phoneticPr fontId="31" type="noConversion"/>
      </is>
    </nc>
  </rcc>
  <rcc rId="6280" sId="4">
    <oc r="B106">
      <f>VLOOKUP(D106,'Concept heirarchy position'!A$1:I$623,2,0)</f>
    </oc>
    <nc r="B106">
      <f>VLOOKUP(D106,'Concept heirarchy position'!A$1:I$623,2,0)</f>
    </nc>
  </rcc>
  <rcc rId="6281" sId="4">
    <nc r="B107">
      <f>VLOOKUP(D107,'Concept heirarchy position'!A$1:I$623,2,0)</f>
    </nc>
  </rcc>
  <rcc rId="6282" sId="4">
    <nc r="B108">
      <f>VLOOKUP(D108,'Concept heirarchy position'!A$1:I$623,2,0)</f>
    </nc>
  </rcc>
  <rcc rId="6283" sId="4">
    <oc r="B109">
      <f>VLOOKUP(D109,'Concept heirarchy position'!A$1:I$623,2,0)</f>
    </oc>
    <nc r="B109">
      <f>VLOOKUP(D109,'Concept heirarchy position'!A$1:I$623,2,0)</f>
    </nc>
  </rcc>
  <rcc rId="6284" sId="4">
    <oc r="B110">
      <f>VLOOKUP(D110,'Concept heirarchy position'!A$1:I$623,2,0)</f>
    </oc>
    <nc r="B110">
      <f>VLOOKUP(D110,'Concept heirarchy position'!A$1:I$623,2,0)</f>
    </nc>
  </rcc>
  <rcc rId="6285" sId="4">
    <oc r="B111">
      <f>VLOOKUP(D111,'Concept heirarchy position'!A$1:I$623,2,0)</f>
    </oc>
    <nc r="B111">
      <f>VLOOKUP(D111,'Concept heirarchy position'!A$1:I$623,2,0)</f>
    </nc>
  </rcc>
  <rcc rId="6286" sId="4">
    <oc r="B112">
      <f>VLOOKUP(D112,'Concept heirarchy position'!A$1:I$623,2,0)</f>
    </oc>
    <nc r="B112">
      <f>VLOOKUP(D112,'Concept heirarchy position'!A$1:I$623,2,0)</f>
    </nc>
  </rcc>
  <rcc rId="6287" sId="4">
    <oc r="B113">
      <f>VLOOKUP(D113,'Concept heirarchy position'!A$1:I$623,2,0)</f>
    </oc>
    <nc r="B113">
      <f>VLOOKUP(D113,'Concept heirarchy position'!A$1:I$623,2,0)</f>
    </nc>
  </rcc>
  <rcc rId="6288" sId="4">
    <nc r="P107" t="inlineStr">
      <is>
        <t>Y</t>
        <phoneticPr fontId="31" type="noConversion"/>
      </is>
    </nc>
  </rcc>
  <rcv guid="{A2822BA0-8792-8A42-8107-58F529CC73B7}" action="delete"/>
  <rcv guid="{A2822BA0-8792-8A42-8107-58F529CC73B7}" action="add"/>
</revisions>
</file>

<file path=xl/revisions/revisionLog19.xml><?xml version="1.0" encoding="utf-8"?>
<revisions xmlns="http://schemas.openxmlformats.org/spreadsheetml/2006/main" xmlns:r="http://schemas.openxmlformats.org/officeDocument/2006/relationships" xmlns:mc="http://schemas.openxmlformats.org/markup-compatibility/2006" xmlns:mv="urn:schemas-microsoft-com:mac:vml" mc:Ignorable="mv" mc:PreserveAttributes="mv:*">
  <rrc rId="6289" sId="4" ref="A363:XFD363" action="insertRow"/>
  <rm rId="6290" sheetId="4" source="A149:XFD149" destination="A363:XFD363" sourceSheetId="4">
    <rfmt sheetId="4" xfDxf="1" s="1" sqref="A363:XFD363"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fmt sheetId="4" sqref="A363" start="0" length="0">
      <dxf>
        <alignment horizontal="center" wrapText="1" readingOrder="0"/>
      </dxf>
    </rfmt>
    <rfmt sheetId="4" sqref="E363" start="0" length="0">
      <dxf>
        <font>
          <color indexed="8"/>
          <name val="Calibri"/>
          <scheme val="none"/>
        </font>
        <alignment horizontal="left" vertical="bottom" readingOrder="0"/>
      </dxf>
    </rfmt>
    <rfmt sheetId="4" sqref="F363" start="0" length="0">
      <dxf>
        <font>
          <color indexed="8"/>
          <name val="Calibri"/>
          <scheme val="none"/>
        </font>
        <alignment vertical="bottom" readingOrder="0"/>
      </dxf>
    </rfmt>
    <rfmt sheetId="4" sqref="G363" start="0" length="0">
      <dxf>
        <font>
          <color indexed="8"/>
          <name val="Calibri"/>
          <scheme val="none"/>
        </font>
        <alignment vertical="bottom" readingOrder="0"/>
      </dxf>
    </rfmt>
    <rfmt sheetId="4" sqref="H363" start="0" length="0">
      <dxf>
        <font>
          <color indexed="8"/>
          <name val="Calibri"/>
          <scheme val="none"/>
        </font>
        <alignment vertical="bottom" readingOrder="0"/>
      </dxf>
    </rfmt>
    <rfmt sheetId="4" sqref="J363" start="0" length="0">
      <dxf>
        <font>
          <color indexed="8"/>
          <name val="Calibri"/>
          <scheme val="none"/>
        </font>
        <alignment vertical="bottom" readingOrder="0"/>
      </dxf>
    </rfmt>
    <rfmt sheetId="4" sqref="K363" start="0" length="0">
      <dxf>
        <font>
          <color indexed="8"/>
          <name val="Calibri"/>
          <scheme val="none"/>
        </font>
        <alignment vertical="bottom" readingOrder="0"/>
      </dxf>
    </rfmt>
    <rfmt sheetId="4" sqref="L363" start="0" length="0">
      <dxf>
        <font>
          <color indexed="8"/>
          <name val="Calibri"/>
          <scheme val="none"/>
        </font>
        <alignment vertical="bottom" readingOrder="0"/>
      </dxf>
    </rfmt>
    <rfmt sheetId="4" sqref="M363" start="0" length="0">
      <dxf>
        <font>
          <color indexed="8"/>
          <name val="Calibri"/>
          <scheme val="none"/>
        </font>
        <alignment vertical="bottom" readingOrder="0"/>
      </dxf>
    </rfmt>
    <rfmt sheetId="4" sqref="O363" start="0" length="0">
      <dxf>
        <alignment horizontal="center" readingOrder="0"/>
      </dxf>
    </rfmt>
    <rfmt sheetId="4" sqref="P363" start="0" length="0">
      <dxf>
        <alignment horizontal="center" readingOrder="0"/>
      </dxf>
    </rfmt>
  </rm>
  <rrc rId="6291" sId="4" ref="A149:XFD149" action="deleteRow">
    <rfmt sheetId="4" xfDxf="1" s="1" sqref="A149:XFD149"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fmt sheetId="4" sqref="E149" start="0" length="0">
      <dxf>
        <alignment horizontal="left" readingOrder="0"/>
      </dxf>
    </rfmt>
    <rfmt sheetId="4" sqref="O149" start="0" length="0">
      <dxf>
        <alignment horizontal="center" readingOrder="0"/>
      </dxf>
    </rfmt>
    <rfmt sheetId="4" sqref="P149" start="0" length="0">
      <dxf>
        <alignment horizontal="center" readingOrder="0"/>
      </dxf>
    </rfmt>
    <rfmt sheetId="4" sqref="Q149" start="0" length="0">
      <dxf>
        <alignment horizontal="center" readingOrder="0"/>
      </dxf>
    </rfmt>
  </rrc>
  <rrc rId="6292" sId="4" ref="A146:XFD146" action="insertRow"/>
  <rm rId="6293" sheetId="4" source="A139:XFD139" destination="A146:XFD146" sourceSheetId="4">
    <rfmt sheetId="4" xfDxf="1" s="1" sqref="A146:XFD146"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fmt sheetId="4" sqref="A146" start="0" length="0">
      <dxf>
        <alignment horizontal="center" wrapText="1" readingOrder="0"/>
      </dxf>
    </rfmt>
    <rfmt sheetId="4" s="1" sqref="B146" start="0" length="0">
      <dxf/>
    </rfmt>
    <rfmt sheetId="4" s="1" sqref="C146" start="0" length="0">
      <dxf/>
    </rfmt>
    <rfmt sheetId="4" s="1" sqref="D146" start="0" length="0">
      <dxf/>
    </rfmt>
    <rfmt sheetId="4" s="1" sqref="E146" start="0" length="0">
      <dxf>
        <font>
          <sz val="10"/>
          <color indexed="8"/>
          <name val="Calibri"/>
          <scheme val="none"/>
        </font>
        <alignment horizontal="left" vertical="bottom" readingOrder="0"/>
      </dxf>
    </rfmt>
    <rfmt sheetId="4" s="1" sqref="F146" start="0" length="0">
      <dxf>
        <font>
          <sz val="10"/>
          <color indexed="8"/>
          <name val="Calibri"/>
          <scheme val="none"/>
        </font>
        <alignment vertical="bottom" readingOrder="0"/>
      </dxf>
    </rfmt>
    <rfmt sheetId="4" s="1" sqref="G146" start="0" length="0">
      <dxf>
        <font>
          <sz val="10"/>
          <color indexed="8"/>
          <name val="Calibri"/>
          <scheme val="none"/>
        </font>
        <alignment vertical="bottom" readingOrder="0"/>
      </dxf>
    </rfmt>
    <rfmt sheetId="4" s="1" sqref="H146" start="0" length="0">
      <dxf/>
    </rfmt>
    <rfmt sheetId="4" s="1" sqref="I146" start="0" length="0">
      <dxf/>
    </rfmt>
    <rfmt sheetId="4" s="1" sqref="J146" start="0" length="0">
      <dxf/>
    </rfmt>
    <rfmt sheetId="4" s="1" sqref="K146" start="0" length="0">
      <dxf/>
    </rfmt>
    <rfmt sheetId="4" s="1" sqref="L146" start="0" length="0">
      <dxf/>
    </rfmt>
    <rfmt sheetId="4" s="1" sqref="M146" start="0" length="0">
      <dxf/>
    </rfmt>
    <rfmt sheetId="4" s="1" sqref="N146" start="0" length="0">
      <dxf/>
    </rfmt>
    <rfmt sheetId="4" s="1" sqref="O146" start="0" length="0">
      <dxf>
        <alignment horizontal="center" readingOrder="0"/>
      </dxf>
    </rfmt>
    <rfmt sheetId="4" s="1" sqref="P146" start="0" length="0">
      <dxf>
        <alignment horizontal="center" readingOrder="0"/>
      </dxf>
    </rfmt>
    <rfmt sheetId="4" s="1" sqref="Q146" start="0" length="0">
      <dxf/>
    </rfmt>
    <rfmt sheetId="4" s="1" sqref="R146" start="0" length="0">
      <dxf/>
    </rfmt>
    <rfmt sheetId="4" s="1" sqref="S146" start="0" length="0">
      <dxf/>
    </rfmt>
    <rfmt sheetId="4" s="1" sqref="T146" start="0" length="0">
      <dxf/>
    </rfmt>
    <rfmt sheetId="4" s="1" sqref="U146" start="0" length="0">
      <dxf/>
    </rfmt>
    <rfmt sheetId="4" s="1" sqref="V146" start="0" length="0">
      <dxf/>
    </rfmt>
    <rfmt sheetId="4" s="1" sqref="W146" start="0" length="0">
      <dxf/>
    </rfmt>
  </rm>
  <rrc rId="6294" sId="4" ref="A139:XFD139" action="deleteRow">
    <rfmt sheetId="4" xfDxf="1" s="1" sqref="A139:XFD139"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fmt sheetId="4" sqref="E139" start="0" length="0">
      <dxf>
        <alignment horizontal="left" readingOrder="0"/>
      </dxf>
    </rfmt>
    <rfmt sheetId="4" sqref="O139" start="0" length="0">
      <dxf>
        <alignment horizontal="center" readingOrder="0"/>
      </dxf>
    </rfmt>
    <rfmt sheetId="4" sqref="P139" start="0" length="0">
      <dxf>
        <alignment horizontal="center" readingOrder="0"/>
      </dxf>
    </rfmt>
    <rfmt sheetId="4" sqref="Q139" start="0" length="0">
      <dxf>
        <alignment horizontal="center" readingOrder="0"/>
      </dxf>
    </rfmt>
  </rrc>
  <rrc rId="6295" sId="4" ref="A360:XFD362" action="insertRow"/>
  <rm rId="6296" sheetId="4" source="A145:XFD147" destination="A360:XFD362" sourceSheetId="4">
    <rfmt sheetId="4" xfDxf="1" s="1" sqref="A360:XFD360"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fmt sheetId="4" xfDxf="1" s="1" sqref="A361:XFD361"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fmt sheetId="4" xfDxf="1" s="1" sqref="A362:XFD36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fmt sheetId="4" sqref="A360" start="0" length="0">
      <dxf>
        <alignment horizontal="center" wrapText="1" readingOrder="0"/>
      </dxf>
    </rfmt>
    <rfmt sheetId="4" sqref="E360" start="0" length="0">
      <dxf>
        <font>
          <color indexed="8"/>
          <name val="Calibri"/>
          <scheme val="none"/>
        </font>
        <alignment horizontal="left" vertical="bottom" readingOrder="0"/>
      </dxf>
    </rfmt>
    <rfmt sheetId="4" sqref="F360" start="0" length="0">
      <dxf>
        <font>
          <color indexed="8"/>
          <name val="Calibri"/>
          <scheme val="none"/>
        </font>
        <alignment vertical="bottom" readingOrder="0"/>
      </dxf>
    </rfmt>
    <rfmt sheetId="4" sqref="G360" start="0" length="0">
      <dxf>
        <font>
          <color indexed="8"/>
          <name val="Calibri"/>
          <scheme val="none"/>
        </font>
        <alignment vertical="bottom" readingOrder="0"/>
      </dxf>
    </rfmt>
    <rfmt sheetId="4" sqref="H360" start="0" length="0">
      <dxf>
        <font>
          <color indexed="8"/>
          <name val="Calibri"/>
          <scheme val="none"/>
        </font>
        <alignment vertical="bottom" readingOrder="0"/>
      </dxf>
    </rfmt>
    <rfmt sheetId="4" sqref="J360" start="0" length="0">
      <dxf>
        <font>
          <color indexed="8"/>
          <name val="Calibri"/>
          <scheme val="none"/>
        </font>
        <alignment vertical="bottom" readingOrder="0"/>
      </dxf>
    </rfmt>
    <rfmt sheetId="4" sqref="K360" start="0" length="0">
      <dxf>
        <font>
          <color indexed="8"/>
          <name val="Calibri"/>
          <scheme val="none"/>
        </font>
        <alignment vertical="bottom" readingOrder="0"/>
      </dxf>
    </rfmt>
    <rfmt sheetId="4" sqref="L360" start="0" length="0">
      <dxf>
        <font>
          <color indexed="8"/>
          <name val="Calibri"/>
          <scheme val="none"/>
        </font>
        <alignment vertical="bottom" readingOrder="0"/>
      </dxf>
    </rfmt>
    <rfmt sheetId="4" sqref="M360" start="0" length="0">
      <dxf>
        <font>
          <color indexed="8"/>
          <name val="Calibri"/>
          <scheme val="none"/>
        </font>
        <alignment vertical="bottom" readingOrder="0"/>
      </dxf>
    </rfmt>
    <rfmt sheetId="4" sqref="O360" start="0" length="0">
      <dxf>
        <alignment horizontal="center" readingOrder="0"/>
      </dxf>
    </rfmt>
    <rfmt sheetId="4" sqref="P360" start="0" length="0">
      <dxf>
        <alignment horizontal="center" readingOrder="0"/>
      </dxf>
    </rfmt>
    <rfmt sheetId="4" sqref="A361" start="0" length="0">
      <dxf>
        <alignment horizontal="center" wrapText="1" readingOrder="0"/>
      </dxf>
    </rfmt>
    <rfmt sheetId="4" sqref="E361" start="0" length="0">
      <dxf>
        <font>
          <color indexed="8"/>
          <name val="Calibri"/>
          <scheme val="none"/>
        </font>
        <alignment horizontal="left" vertical="bottom" readingOrder="0"/>
      </dxf>
    </rfmt>
    <rfmt sheetId="4" sqref="F361" start="0" length="0">
      <dxf>
        <font>
          <color indexed="8"/>
          <name val="Calibri"/>
          <scheme val="none"/>
        </font>
        <alignment vertical="bottom" readingOrder="0"/>
      </dxf>
    </rfmt>
    <rfmt sheetId="4" sqref="G361" start="0" length="0">
      <dxf>
        <font>
          <color indexed="8"/>
          <name val="Calibri"/>
          <scheme val="none"/>
        </font>
        <alignment vertical="bottom" readingOrder="0"/>
      </dxf>
    </rfmt>
    <rfmt sheetId="4" sqref="H361" start="0" length="0">
      <dxf>
        <font>
          <color indexed="8"/>
          <name val="Calibri"/>
          <scheme val="none"/>
        </font>
        <alignment vertical="bottom" readingOrder="0"/>
      </dxf>
    </rfmt>
    <rfmt sheetId="4" sqref="J361" start="0" length="0">
      <dxf>
        <font>
          <color indexed="8"/>
          <name val="Calibri"/>
          <scheme val="none"/>
        </font>
        <alignment vertical="bottom" readingOrder="0"/>
      </dxf>
    </rfmt>
    <rfmt sheetId="4" sqref="K361" start="0" length="0">
      <dxf>
        <font>
          <color indexed="8"/>
          <name val="Calibri"/>
          <scheme val="none"/>
        </font>
        <alignment vertical="bottom" readingOrder="0"/>
      </dxf>
    </rfmt>
    <rfmt sheetId="4" sqref="L361" start="0" length="0">
      <dxf>
        <font>
          <color indexed="8"/>
          <name val="Calibri"/>
          <scheme val="none"/>
        </font>
        <alignment vertical="bottom" readingOrder="0"/>
      </dxf>
    </rfmt>
    <rfmt sheetId="4" sqref="M361" start="0" length="0">
      <dxf>
        <font>
          <color indexed="8"/>
          <name val="Calibri"/>
          <scheme val="none"/>
        </font>
        <alignment vertical="bottom" readingOrder="0"/>
      </dxf>
    </rfmt>
    <rfmt sheetId="4" sqref="O361" start="0" length="0">
      <dxf>
        <alignment horizontal="center" readingOrder="0"/>
      </dxf>
    </rfmt>
    <rfmt sheetId="4" sqref="P361" start="0" length="0">
      <dxf>
        <alignment horizontal="center" readingOrder="0"/>
      </dxf>
    </rfmt>
    <rfmt sheetId="4" sqref="A362" start="0" length="0">
      <dxf>
        <alignment horizontal="center" wrapText="1" readingOrder="0"/>
      </dxf>
    </rfmt>
    <rfmt sheetId="4" sqref="E362" start="0" length="0">
      <dxf>
        <font>
          <color indexed="8"/>
          <name val="Calibri"/>
          <scheme val="none"/>
        </font>
        <alignment horizontal="left" vertical="bottom" readingOrder="0"/>
      </dxf>
    </rfmt>
    <rfmt sheetId="4" sqref="F362" start="0" length="0">
      <dxf>
        <font>
          <color indexed="8"/>
          <name val="Calibri"/>
          <scheme val="none"/>
        </font>
        <alignment vertical="bottom" readingOrder="0"/>
      </dxf>
    </rfmt>
    <rfmt sheetId="4" sqref="G362" start="0" length="0">
      <dxf>
        <font>
          <color indexed="8"/>
          <name val="Calibri"/>
          <scheme val="none"/>
        </font>
        <alignment vertical="bottom" readingOrder="0"/>
      </dxf>
    </rfmt>
    <rfmt sheetId="4" sqref="H362" start="0" length="0">
      <dxf>
        <font>
          <color indexed="8"/>
          <name val="Calibri"/>
          <scheme val="none"/>
        </font>
        <alignment vertical="bottom" readingOrder="0"/>
      </dxf>
    </rfmt>
    <rfmt sheetId="4" sqref="J362" start="0" length="0">
      <dxf>
        <font>
          <color indexed="8"/>
          <name val="Calibri"/>
          <scheme val="none"/>
        </font>
        <alignment vertical="bottom" readingOrder="0"/>
      </dxf>
    </rfmt>
    <rfmt sheetId="4" sqref="K362" start="0" length="0">
      <dxf>
        <font>
          <color indexed="8"/>
          <name val="Calibri"/>
          <scheme val="none"/>
        </font>
        <alignment vertical="bottom" readingOrder="0"/>
      </dxf>
    </rfmt>
    <rfmt sheetId="4" sqref="L362" start="0" length="0">
      <dxf>
        <font>
          <color indexed="8"/>
          <name val="Calibri"/>
          <scheme val="none"/>
        </font>
        <alignment vertical="bottom" readingOrder="0"/>
      </dxf>
    </rfmt>
    <rfmt sheetId="4" sqref="M362" start="0" length="0">
      <dxf>
        <font>
          <color indexed="8"/>
          <name val="Calibri"/>
          <scheme val="none"/>
        </font>
        <alignment vertical="bottom" readingOrder="0"/>
      </dxf>
    </rfmt>
    <rfmt sheetId="4" sqref="O362" start="0" length="0">
      <dxf>
        <alignment horizontal="center" readingOrder="0"/>
      </dxf>
    </rfmt>
    <rfmt sheetId="4" sqref="P362" start="0" length="0">
      <dxf>
        <alignment horizontal="center" readingOrder="0"/>
      </dxf>
    </rfmt>
  </rm>
  <rrc rId="6297" sId="4" ref="A145:XFD145" action="deleteRow">
    <rfmt sheetId="4" xfDxf="1" s="1" sqref="A145:XFD145"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fmt sheetId="4" sqref="E145" start="0" length="0">
      <dxf>
        <alignment horizontal="left" readingOrder="0"/>
      </dxf>
    </rfmt>
    <rfmt sheetId="4" sqref="O145" start="0" length="0">
      <dxf>
        <alignment horizontal="center" readingOrder="0"/>
      </dxf>
    </rfmt>
    <rfmt sheetId="4" sqref="P145" start="0" length="0">
      <dxf>
        <alignment horizontal="center" readingOrder="0"/>
      </dxf>
    </rfmt>
    <rfmt sheetId="4" sqref="Q145" start="0" length="0">
      <dxf>
        <alignment horizontal="center" readingOrder="0"/>
      </dxf>
    </rfmt>
  </rrc>
  <rrc rId="6298" sId="4" ref="A145:XFD145" action="deleteRow">
    <rfmt sheetId="4" xfDxf="1" s="1" sqref="A145:XFD145"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fmt sheetId="4" sqref="E145" start="0" length="0">
      <dxf>
        <alignment horizontal="left" readingOrder="0"/>
      </dxf>
    </rfmt>
    <rfmt sheetId="4" sqref="O145" start="0" length="0">
      <dxf>
        <alignment horizontal="center" readingOrder="0"/>
      </dxf>
    </rfmt>
    <rfmt sheetId="4" sqref="P145" start="0" length="0">
      <dxf>
        <alignment horizontal="center" readingOrder="0"/>
      </dxf>
    </rfmt>
    <rfmt sheetId="4" sqref="Q145" start="0" length="0">
      <dxf>
        <alignment horizontal="center" readingOrder="0"/>
      </dxf>
    </rfmt>
  </rrc>
  <rrc rId="6299" sId="4" ref="A145:XFD145" action="deleteRow">
    <rfmt sheetId="4" xfDxf="1" s="1" sqref="A145:XFD145"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fmt sheetId="4" sqref="E145" start="0" length="0">
      <dxf>
        <alignment horizontal="left" readingOrder="0"/>
      </dxf>
    </rfmt>
    <rfmt sheetId="4" sqref="O145" start="0" length="0">
      <dxf>
        <alignment horizontal="center" readingOrder="0"/>
      </dxf>
    </rfmt>
    <rfmt sheetId="4" sqref="P145" start="0" length="0">
      <dxf>
        <alignment horizontal="center" readingOrder="0"/>
      </dxf>
    </rfmt>
    <rfmt sheetId="4" sqref="Q145" start="0" length="0">
      <dxf>
        <alignment horizontal="center" readingOrder="0"/>
      </dxf>
    </rfmt>
  </rrc>
  <rrc rId="6300" sId="4" ref="A358:XFD358" action="deleteRow">
    <undo index="0" exp="ref" v="1" dr="A358" r="A359" sId="4"/>
    <rfmt sheetId="4" xfDxf="1" s="1" sqref="A358:XFD358"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4" dxf="1">
      <nc r="A358">
        <f>A144+1</f>
      </nc>
      <ndxf>
        <alignment horizontal="center" wrapText="1" readingOrder="0"/>
      </ndxf>
    </rcc>
    <rcc rId="0" sId="4" s="1" dxf="1">
      <nc r="B358" t="inlineStr">
        <is>
          <t>Malignancy current</t>
        </is>
      </nc>
      <ndxf/>
    </rcc>
    <rcc rId="0" sId="4" s="1" dxf="1">
      <nc r="C358">
        <v>65</v>
      </nc>
      <ndxf/>
    </rcc>
    <rcc rId="0" sId="4" s="1" dxf="1">
      <nc r="D358" t="inlineStr">
        <is>
          <t>Malignancy_current</t>
        </is>
      </nc>
      <ndxf>
        <font>
          <sz val="10"/>
          <color indexed="8"/>
          <name val="Calibri"/>
          <scheme val="none"/>
        </font>
        <alignment vertical="bottom" readingOrder="0"/>
      </ndxf>
    </rcc>
    <rcc rId="0" sId="4" s="1" dxf="1">
      <nc r="E358" t="inlineStr">
        <is>
          <t>Malignancy (current)</t>
        </is>
      </nc>
      <ndxf>
        <font>
          <sz val="10"/>
          <color indexed="8"/>
          <name val="Calibri"/>
          <scheme val="none"/>
        </font>
        <alignment horizontal="left" vertical="bottom" readingOrder="0"/>
      </ndxf>
    </rcc>
    <rcc rId="0" sId="4" s="1" dxf="1">
      <nc r="F358" t="inlineStr">
        <is>
          <t>All</t>
        </is>
      </nc>
      <ndxf>
        <alignment vertical="bottom" readingOrder="0"/>
      </ndxf>
    </rcc>
    <rcc rId="0" sId="4" s="1" dxf="1">
      <nc r="G358" t="inlineStr">
        <is>
          <t>OneOption</t>
        </is>
      </nc>
      <ndxf>
        <font>
          <sz val="10"/>
          <color indexed="8"/>
          <name val="Calibri"/>
          <scheme val="none"/>
        </font>
        <alignment vertical="bottom" readingOrder="0"/>
      </ndxf>
    </rcc>
    <rcc rId="0" sId="4" s="1" dxf="1">
      <nc r="H358" t="inlineStr">
        <is>
          <t>Y_N_U_Clinician</t>
        </is>
      </nc>
      <ndxf>
        <font>
          <sz val="10"/>
          <color indexed="8"/>
          <name val="Calibri"/>
          <scheme val="none"/>
        </font>
        <alignment vertical="bottom" readingOrder="0"/>
      </ndxf>
    </rcc>
    <rfmt sheetId="4" s="1" sqref="I358" start="0" length="0">
      <dxf/>
    </rfmt>
    <rcc rId="0" sId="4" s="1" dxf="1">
      <nc r="J358" t="inlineStr">
        <is>
          <t>Y</t>
        </is>
      </nc>
      <ndxf>
        <font>
          <sz val="10"/>
          <color indexed="8"/>
          <name val="Calibri"/>
          <scheme val="none"/>
        </font>
        <alignment vertical="bottom" readingOrder="0"/>
      </ndxf>
    </rcc>
    <rcc rId="0" sId="4" s="1" dxf="1">
      <nc r="K358" t="inlineStr">
        <is>
          <t>Yes</t>
        </is>
      </nc>
      <ndxf>
        <font>
          <sz val="10"/>
          <color indexed="8"/>
          <name val="Calibri"/>
          <scheme val="none"/>
        </font>
        <alignment vertical="bottom" readingOrder="0"/>
      </ndxf>
    </rcc>
    <rfmt sheetId="4" s="1" sqref="L358" start="0" length="0">
      <dxf>
        <font>
          <sz val="10"/>
          <color indexed="8"/>
          <name val="Calibri"/>
          <scheme val="none"/>
        </font>
        <alignment vertical="bottom" readingOrder="0"/>
      </dxf>
    </rfmt>
    <rfmt sheetId="4" s="1" sqref="M358" start="0" length="0">
      <dxf>
        <font>
          <sz val="10"/>
          <color indexed="8"/>
          <name val="Calibri"/>
          <scheme val="none"/>
        </font>
        <alignment vertical="bottom" readingOrder="0"/>
      </dxf>
    </rfmt>
    <rcc rId="0" sId="4" s="1" dxf="1">
      <nc r="N358">
        <v>109</v>
      </nc>
      <ndxf/>
    </rcc>
    <rfmt sheetId="4" s="1" sqref="O358" start="0" length="0">
      <dxf>
        <font>
          <sz val="10"/>
          <color indexed="8"/>
          <name val="Calibri"/>
          <scheme val="none"/>
        </font>
        <alignment horizontal="center" vertical="bottom" readingOrder="0"/>
      </dxf>
    </rfmt>
    <rcc rId="0" sId="4" s="1" dxf="1">
      <nc r="P358" t="inlineStr">
        <is>
          <t>Y</t>
        </is>
      </nc>
      <ndxf>
        <alignment horizontal="center" readingOrder="0"/>
      </ndxf>
    </rcc>
    <rfmt sheetId="4" s="1" sqref="Q358" start="0" length="0">
      <dxf/>
    </rfmt>
    <rfmt sheetId="4" s="1" sqref="R358" start="0" length="0">
      <dxf/>
    </rfmt>
    <rfmt sheetId="4" s="1" sqref="S358" start="0" length="0">
      <dxf/>
    </rfmt>
    <rfmt sheetId="4" s="1" sqref="T358" start="0" length="0">
      <dxf/>
    </rfmt>
    <rfmt sheetId="4" s="1" sqref="U358" start="0" length="0">
      <dxf/>
    </rfmt>
    <rfmt sheetId="4" s="1" sqref="V358" start="0" length="0">
      <dxf/>
    </rfmt>
    <rfmt sheetId="4" s="1" sqref="W358" start="0" length="0">
      <dxf/>
    </rfmt>
  </rrc>
  <rrc rId="6301" sId="4" ref="A358:XFD358" action="deleteRow">
    <undo index="0" exp="ref" v="1" dr="A358" r="A145" sId="4"/>
    <rfmt sheetId="4" xfDxf="1" s="1" sqref="A358:XFD358"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4" dxf="1">
      <nc r="A358">
        <f>#REF!+1</f>
      </nc>
      <ndxf>
        <alignment horizontal="center" wrapText="1" readingOrder="0"/>
      </ndxf>
    </rcc>
    <rcc rId="0" sId="4">
      <nc r="B358">
        <f>VLOOKUP(D358,'Concept heirarchy position'!A$1:I$623,2,0)</f>
      </nc>
    </rcc>
    <rcc rId="0" sId="4">
      <nc r="C358">
        <v>395</v>
      </nc>
    </rcc>
    <rcc rId="0" sId="4" dxf="1">
      <nc r="D358" t="inlineStr">
        <is>
          <t>Malignancy_past</t>
          <phoneticPr fontId="31" type="noConversion"/>
        </is>
      </nc>
      <ndxf>
        <alignment vertical="bottom" readingOrder="0"/>
      </ndxf>
    </rcc>
    <rcc rId="0" sId="4" dxf="1">
      <nc r="E358" t="inlineStr">
        <is>
          <t>Malignancy (past)</t>
          <phoneticPr fontId="31" type="noConversion"/>
        </is>
      </nc>
      <ndxf>
        <alignment horizontal="left" vertical="bottom" readingOrder="0"/>
      </ndxf>
    </rcc>
    <rcc rId="0" sId="4" dxf="1">
      <nc r="F358" t="inlineStr">
        <is>
          <t>All</t>
          <phoneticPr fontId="31" type="noConversion"/>
        </is>
      </nc>
      <ndxf>
        <alignment vertical="bottom" readingOrder="0"/>
      </ndxf>
    </rcc>
    <rcc rId="0" sId="4" dxf="1">
      <nc r="G358" t="inlineStr">
        <is>
          <t>OneOption</t>
        </is>
      </nc>
      <ndxf>
        <font>
          <color indexed="8"/>
          <name val="Calibri"/>
          <scheme val="none"/>
        </font>
        <alignment vertical="bottom" readingOrder="0"/>
      </ndxf>
    </rcc>
    <rcc rId="0" sId="4" dxf="1">
      <nc r="H358" t="inlineStr">
        <is>
          <t>Y_N_U_Clinician</t>
        </is>
      </nc>
      <ndxf>
        <font>
          <color indexed="8"/>
          <name val="Calibri"/>
          <scheme val="none"/>
        </font>
        <alignment vertical="bottom" readingOrder="0"/>
      </ndxf>
    </rcc>
    <rcc rId="0" sId="4" dxf="1">
      <nc r="J358" t="inlineStr">
        <is>
          <t>Y</t>
          <phoneticPr fontId="31" type="noConversion"/>
        </is>
      </nc>
      <ndxf>
        <alignment vertical="bottom" readingOrder="0"/>
      </ndxf>
    </rcc>
    <rcc rId="0" sId="4" dxf="1">
      <nc r="K358" t="inlineStr">
        <is>
          <t>Yes</t>
          <phoneticPr fontId="31" type="noConversion"/>
        </is>
      </nc>
      <ndxf>
        <alignment vertical="bottom" readingOrder="0"/>
      </ndxf>
    </rcc>
    <rfmt sheetId="4" sqref="L358" start="0" length="0">
      <dxf>
        <alignment vertical="bottom" readingOrder="0"/>
      </dxf>
    </rfmt>
    <rfmt sheetId="4" sqref="M358" start="0" length="0">
      <dxf>
        <alignment vertical="bottom" readingOrder="0"/>
      </dxf>
    </rfmt>
    <rcc rId="0" sId="4">
      <nc r="N358">
        <f>VLOOKUP(D358,'Concept heirarchy position'!A$1:I$623,3,0)</f>
      </nc>
    </rcc>
    <rfmt sheetId="4" sqref="O358" start="0" length="0">
      <dxf>
        <alignment horizontal="center" vertical="bottom" readingOrder="0"/>
      </dxf>
    </rfmt>
    <rcc rId="0" sId="4" dxf="1">
      <nc r="P358" t="inlineStr">
        <is>
          <t>Y</t>
          <phoneticPr fontId="31" type="noConversion"/>
        </is>
      </nc>
      <ndxf>
        <alignment horizontal="center" readingOrder="0"/>
      </ndxf>
    </rcc>
  </rrc>
  <rcc rId="6302" sId="4">
    <oc r="A347">
      <f>A346+1</f>
    </oc>
    <nc r="A347">
      <f>A346+1</f>
    </nc>
  </rcc>
  <rcc rId="6303" sId="4">
    <oc r="A348">
      <f>A347+1</f>
    </oc>
    <nc r="A348">
      <f>A347+1</f>
    </nc>
  </rcc>
  <rcc rId="6304" sId="4">
    <oc r="A349">
      <f>A348+1</f>
    </oc>
    <nc r="A349">
      <f>A348+1</f>
    </nc>
  </rcc>
  <rcc rId="6305" sId="4">
    <oc r="A350">
      <f>A349+1</f>
    </oc>
    <nc r="A350">
      <f>A349+1</f>
    </nc>
  </rcc>
  <rcc rId="6306" sId="4">
    <oc r="A351">
      <f>A350+1</f>
    </oc>
    <nc r="A351">
      <f>A350+1</f>
    </nc>
  </rcc>
  <rcc rId="6307" sId="4">
    <oc r="A352">
      <f>A351+1</f>
    </oc>
    <nc r="A352">
      <f>A351+1</f>
    </nc>
  </rcc>
  <rcc rId="6308" sId="4">
    <oc r="A353">
      <f>A352+1</f>
    </oc>
    <nc r="A353">
      <f>A352+1</f>
    </nc>
  </rcc>
  <rcc rId="6309" sId="4">
    <oc r="A354">
      <f>A353+1</f>
    </oc>
    <nc r="A354">
      <f>A353+1</f>
    </nc>
  </rcc>
  <rcc rId="6310" sId="4">
    <oc r="A355">
      <f>A354+1</f>
    </oc>
    <nc r="A355">
      <f>A354+1</f>
    </nc>
  </rcc>
  <rcc rId="6311" sId="4">
    <oc r="A356">
      <f>A355+1</f>
    </oc>
    <nc r="A356">
      <f>A355+1</f>
    </nc>
  </rcc>
  <rcc rId="6312" sId="4">
    <oc r="A357">
      <f>A138+1</f>
    </oc>
    <nc r="A357">
      <f>A356+1</f>
    </nc>
  </rcc>
  <rcc rId="6313" sId="4">
    <oc r="A358">
      <f>A356+1</f>
    </oc>
    <nc r="A358">
      <f>A357+1</f>
    </nc>
  </rcc>
  <rcc rId="6314" sId="4">
    <oc r="A359">
      <f>A358+1</f>
    </oc>
    <nc r="A359">
      <f>A358+1</f>
    </nc>
  </rcc>
  <rcc rId="6315" sId="4">
    <oc r="A360">
      <f>A145+1</f>
    </oc>
    <nc r="A360">
      <f>A359+1</f>
    </nc>
  </rcc>
  <rcc rId="6316" sId="4">
    <oc r="A361">
      <f>A359+1</f>
    </oc>
    <nc r="A361">
      <f>A360+1</f>
    </nc>
  </rcc>
  <rcc rId="6317" sId="4">
    <oc r="A146">
      <f>A360+1</f>
    </oc>
    <nc r="A146">
      <f>A145+1</f>
    </nc>
  </rcc>
  <rcc rId="6318" sId="4">
    <oc r="A147">
      <f>A146+1</f>
    </oc>
    <nc r="A147">
      <f>A146+1</f>
    </nc>
  </rcc>
  <rcc rId="6319" sId="4">
    <oc r="A148">
      <f>A147+1</f>
    </oc>
    <nc r="A148">
      <f>A147+1</f>
    </nc>
  </rcc>
  <rcc rId="6320" sId="4">
    <oc r="A149">
      <f>A148+1</f>
    </oc>
    <nc r="A149">
      <f>A148+1</f>
    </nc>
  </rcc>
  <rcc rId="6321" sId="4">
    <oc r="A150">
      <f>A149+1</f>
    </oc>
    <nc r="A150">
      <f>A149+1</f>
    </nc>
  </rcc>
  <rcc rId="6322" sId="4">
    <oc r="A151">
      <f>A150+1</f>
    </oc>
    <nc r="A151">
      <f>A150+1</f>
    </nc>
  </rcc>
  <rcc rId="6323" sId="4">
    <oc r="A152">
      <f>A151+1</f>
    </oc>
    <nc r="A152">
      <f>A151+1</f>
    </nc>
  </rcc>
  <rcc rId="6324" sId="4">
    <oc r="A153">
      <f>A152+1</f>
    </oc>
    <nc r="A153">
      <f>A152+1</f>
    </nc>
  </rcc>
  <rcc rId="6325" sId="4">
    <oc r="A154">
      <f>A153+1</f>
    </oc>
    <nc r="A154">
      <f>A153+1</f>
    </nc>
  </rcc>
  <rcc rId="6326" sId="4">
    <oc r="A155">
      <f>A154+1</f>
    </oc>
    <nc r="A155">
      <f>A154+1</f>
    </nc>
  </rcc>
  <rcc rId="6327" sId="4">
    <oc r="A156">
      <f>A155+1</f>
    </oc>
    <nc r="A156">
      <f>A155+1</f>
    </nc>
  </rcc>
  <rcc rId="6328" sId="4">
    <oc r="A157">
      <f>A156+1</f>
    </oc>
    <nc r="A157">
      <f>A156+1</f>
    </nc>
  </rcc>
  <rcc rId="6329" sId="4">
    <oc r="A158">
      <f>A157+1</f>
    </oc>
    <nc r="A158">
      <f>A157+1</f>
    </nc>
  </rcc>
  <rcc rId="6330" sId="4">
    <oc r="A159">
      <f>A158+1</f>
    </oc>
    <nc r="A159">
      <f>A158+1</f>
    </nc>
  </rcc>
  <rcc rId="6331" sId="4">
    <oc r="A160">
      <f>A159+1</f>
    </oc>
    <nc r="A160">
      <f>A159+1</f>
    </nc>
  </rcc>
  <rcc rId="6332" sId="4">
    <oc r="A161">
      <f>A160+1</f>
    </oc>
    <nc r="A161">
      <f>A160+1</f>
    </nc>
  </rcc>
  <rcc rId="6333" sId="4">
    <oc r="A162">
      <f>A161+1</f>
    </oc>
    <nc r="A162">
      <f>A161+1</f>
    </nc>
  </rcc>
  <rcc rId="6334" sId="4">
    <oc r="A163">
      <f>A162+1</f>
    </oc>
    <nc r="A163">
      <f>A162+1</f>
    </nc>
  </rcc>
  <rcc rId="6335" sId="4">
    <oc r="A164">
      <f>A163+1</f>
    </oc>
    <nc r="A164">
      <f>A163+1</f>
    </nc>
  </rcc>
  <rcc rId="6336" sId="4">
    <oc r="A165">
      <f>A164+1</f>
    </oc>
    <nc r="A165">
      <f>A164+1</f>
    </nc>
  </rcc>
  <rcc rId="6337" sId="4">
    <oc r="A138">
      <f>A137+1</f>
    </oc>
    <nc r="A138">
      <f>A137+1</f>
    </nc>
  </rcc>
  <rcc rId="6338" sId="4">
    <oc r="A139">
      <f>A357+1</f>
    </oc>
    <nc r="A139">
      <f>A138+1</f>
    </nc>
  </rcc>
  <rcc rId="6339" sId="4">
    <oc r="A140">
      <f>A139+1</f>
    </oc>
    <nc r="A140">
      <f>A139+1</f>
    </nc>
  </rcc>
  <rcc rId="6340" sId="4">
    <oc r="A141">
      <f>A140+1</f>
    </oc>
    <nc r="A141">
      <f>A140+1</f>
    </nc>
  </rcc>
  <rcc rId="6341" sId="4">
    <oc r="A142">
      <f>A141+1</f>
    </oc>
    <nc r="A142">
      <f>A141+1</f>
    </nc>
  </rcc>
  <rcc rId="6342" sId="4">
    <oc r="A143">
      <f>A142+1</f>
    </oc>
    <nc r="A143">
      <f>A142+1</f>
    </nc>
  </rcc>
  <rcc rId="6343" sId="4">
    <oc r="A144">
      <f>A143+1</f>
    </oc>
    <nc r="A144">
      <f>A143+1</f>
    </nc>
  </rcc>
  <rcc rId="6344" sId="4">
    <oc r="A145">
      <f>#REF!+1</f>
    </oc>
    <nc r="A145">
      <f>A144+1</f>
    </nc>
  </rcc>
  <rcc rId="6345" sId="4">
    <oc r="E168" t="inlineStr">
      <is>
        <t>Diagnosed hypertension</t>
      </is>
    </oc>
    <nc r="E168" t="inlineStr">
      <is>
        <t>Hypertension</t>
        <phoneticPr fontId="31" type="noConversion"/>
      </is>
    </nc>
  </rcc>
  <rcv guid="{A2822BA0-8792-8A42-8107-58F529CC73B7}" action="delete"/>
  <rcv guid="{A2822BA0-8792-8A42-8107-58F529CC73B7}" action="add"/>
</revisions>
</file>

<file path=xl/revisions/userNames.xml><?xml version="1.0" encoding="utf-8"?>
<users xmlns="http://schemas.openxmlformats.org/spreadsheetml/2006/main" xmlns:r="http://schemas.openxmlformats.org/officeDocument/2006/relationships" xmlns:mc="http://schemas.openxmlformats.org/markup-compatibility/2006" xmlns:mv="urn:schemas-microsoft-com:mac:vml" mc:Ignorable="mv" mc:PreserveAttributes="mv:*" count="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B24"/>
  <sheetViews>
    <sheetView zoomScale="58" zoomScaleNormal="58" zoomScalePageLayoutView="58" workbookViewId="0">
      <selection activeCell="A24" sqref="A24"/>
    </sheetView>
  </sheetViews>
  <sheetFormatPr baseColWidth="10" defaultColWidth="8.83203125" defaultRowHeight="14"/>
  <cols>
    <col min="1" max="1" width="30" style="1" customWidth="1"/>
    <col min="2" max="2" width="66.83203125" style="2" customWidth="1"/>
    <col min="3" max="16384" width="8.83203125" style="3"/>
  </cols>
  <sheetData>
    <row r="1" spans="1:2" s="6" customFormat="1">
      <c r="A1" s="4" t="s">
        <v>831</v>
      </c>
      <c r="B1" s="5" t="s">
        <v>629</v>
      </c>
    </row>
    <row r="2" spans="1:2" ht="51" customHeight="1">
      <c r="A2" s="7" t="s">
        <v>630</v>
      </c>
      <c r="B2" s="2" t="s">
        <v>602</v>
      </c>
    </row>
    <row r="3" spans="1:2">
      <c r="A3" s="7" t="s">
        <v>603</v>
      </c>
      <c r="B3" s="2" t="s">
        <v>496</v>
      </c>
    </row>
    <row r="4" spans="1:2">
      <c r="A4" s="7" t="s">
        <v>747</v>
      </c>
      <c r="B4" s="2" t="s">
        <v>381</v>
      </c>
    </row>
    <row r="5" spans="1:2" ht="28">
      <c r="A5" s="7" t="s">
        <v>512</v>
      </c>
      <c r="B5" s="2" t="s">
        <v>787</v>
      </c>
    </row>
    <row r="6" spans="1:2">
      <c r="A6" s="7" t="s">
        <v>664</v>
      </c>
      <c r="B6" s="2" t="s">
        <v>665</v>
      </c>
    </row>
    <row r="7" spans="1:2">
      <c r="A7" s="7" t="s">
        <v>669</v>
      </c>
      <c r="B7" s="2" t="s">
        <v>554</v>
      </c>
    </row>
    <row r="8" spans="1:2" ht="28">
      <c r="A8" s="1" t="s">
        <v>805</v>
      </c>
      <c r="B8" s="2" t="s">
        <v>569</v>
      </c>
    </row>
    <row r="9" spans="1:2" ht="42">
      <c r="A9" s="2" t="s">
        <v>566</v>
      </c>
      <c r="B9" s="2" t="s">
        <v>113</v>
      </c>
    </row>
    <row r="10" spans="1:2">
      <c r="A10" s="7" t="s">
        <v>114</v>
      </c>
      <c r="B10" s="2" t="s">
        <v>316</v>
      </c>
    </row>
    <row r="11" spans="1:2">
      <c r="A11" s="7" t="s">
        <v>347</v>
      </c>
      <c r="B11" s="2" t="s">
        <v>253</v>
      </c>
    </row>
    <row r="12" spans="1:2">
      <c r="A12" s="7" t="s">
        <v>357</v>
      </c>
      <c r="B12" s="2" t="s">
        <v>610</v>
      </c>
    </row>
    <row r="13" spans="1:2">
      <c r="A13" s="7" t="s">
        <v>852</v>
      </c>
      <c r="B13" s="2" t="s">
        <v>853</v>
      </c>
    </row>
    <row r="14" spans="1:2">
      <c r="A14" s="7" t="s">
        <v>854</v>
      </c>
      <c r="B14" s="2" t="s">
        <v>478</v>
      </c>
    </row>
    <row r="15" spans="1:2" ht="28">
      <c r="A15" s="7" t="s">
        <v>878</v>
      </c>
      <c r="B15" s="2" t="s">
        <v>182</v>
      </c>
    </row>
    <row r="16" spans="1:2">
      <c r="A16" s="7" t="s">
        <v>183</v>
      </c>
      <c r="B16" s="2" t="s">
        <v>465</v>
      </c>
    </row>
    <row r="17" spans="1:2">
      <c r="A17" s="8" t="s">
        <v>579</v>
      </c>
      <c r="B17" s="2" t="s">
        <v>580</v>
      </c>
    </row>
    <row r="18" spans="1:2">
      <c r="A18" s="8" t="s">
        <v>550</v>
      </c>
      <c r="B18" s="2" t="s">
        <v>284</v>
      </c>
    </row>
    <row r="19" spans="1:2">
      <c r="A19" s="8" t="s">
        <v>285</v>
      </c>
      <c r="B19" s="2" t="s">
        <v>879</v>
      </c>
    </row>
    <row r="24" spans="1:2">
      <c r="A24" s="1" t="s">
        <v>360</v>
      </c>
    </row>
  </sheetData>
  <customSheetViews>
    <customSheetView guid="{A2822BA0-8792-8A42-8107-58F529CC73B7}" scale="58">
      <selection activeCell="A24" sqref="A24"/>
    </customSheetView>
  </customSheetViews>
  <phoneticPr fontId="31" type="noConversion"/>
  <pageMargins left="0.75" right="0.75" top="1" bottom="1" header="0.5" footer="0.5"/>
  <extLst>
    <ext xmlns:mx="http://schemas.microsoft.com/office/mac/excel/2008/main" uri="http://schemas.microsoft.com/office/mac/excel/2008/main">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J47"/>
  <sheetViews>
    <sheetView zoomScale="125" zoomScaleNormal="58" zoomScalePageLayoutView="58" workbookViewId="0">
      <pane ySplit="1" topLeftCell="A2" activePane="bottomLeft" state="frozenSplit"/>
      <selection pane="bottomLeft" activeCell="A3" sqref="A3"/>
    </sheetView>
  </sheetViews>
  <sheetFormatPr baseColWidth="10" defaultColWidth="20.5" defaultRowHeight="12.75" customHeight="1"/>
  <cols>
    <col min="1" max="1" width="38.5" style="9" customWidth="1"/>
    <col min="2" max="2" width="22.1640625" style="9" customWidth="1"/>
    <col min="3" max="3" width="10.33203125" style="9" customWidth="1"/>
    <col min="4" max="4" width="20.5" style="9"/>
    <col min="5" max="5" width="10.1640625" style="9" customWidth="1"/>
    <col min="6" max="9" width="4" style="9" customWidth="1"/>
    <col min="10" max="10" width="30.6640625" style="9" customWidth="1"/>
    <col min="11" max="16384" width="20.5" style="9"/>
  </cols>
  <sheetData>
    <row r="1" spans="1:10" s="11" customFormat="1" ht="78" customHeight="1">
      <c r="A1" s="10" t="s">
        <v>630</v>
      </c>
      <c r="B1" s="10" t="s">
        <v>603</v>
      </c>
      <c r="C1" s="10" t="s">
        <v>2429</v>
      </c>
      <c r="D1" s="10" t="s">
        <v>204</v>
      </c>
      <c r="E1" s="10" t="s">
        <v>205</v>
      </c>
      <c r="F1" s="10" t="s">
        <v>348</v>
      </c>
      <c r="G1" s="10" t="s">
        <v>305</v>
      </c>
      <c r="H1" s="10" t="s">
        <v>239</v>
      </c>
      <c r="I1" s="10" t="s">
        <v>578</v>
      </c>
      <c r="J1" s="10" t="s">
        <v>2177</v>
      </c>
    </row>
    <row r="2" spans="1:10" ht="12.75" customHeight="1">
      <c r="A2" s="12" t="str">
        <f>B2&amp;","&amp;D2&amp;","&amp;F2&amp;","&amp;H2</f>
        <v>Demographic details,Patient,,</v>
      </c>
      <c r="B2" s="12" t="s">
        <v>720</v>
      </c>
      <c r="C2" s="12">
        <v>1</v>
      </c>
      <c r="D2" s="9" t="s">
        <v>721</v>
      </c>
      <c r="E2" s="13">
        <v>1</v>
      </c>
      <c r="J2" s="12" t="s">
        <v>722</v>
      </c>
    </row>
    <row r="3" spans="1:10" ht="12.75" customHeight="1">
      <c r="A3" s="12" t="str">
        <f t="shared" ref="A3:A4" si="0">B3&amp;","&amp;D3&amp;","&amp;F3&amp;","&amp;H3</f>
        <v>Demographic details,Next_of_kin,,</v>
      </c>
      <c r="B3" s="12" t="s">
        <v>720</v>
      </c>
      <c r="C3" s="12">
        <v>1</v>
      </c>
      <c r="D3" s="9" t="s">
        <v>52</v>
      </c>
      <c r="E3" s="13">
        <v>2</v>
      </c>
      <c r="J3" s="12" t="s">
        <v>51</v>
      </c>
    </row>
    <row r="4" spans="1:10" ht="12.75" customHeight="1">
      <c r="A4" s="12" t="str">
        <f t="shared" si="0"/>
        <v>Demographic details,Parent,,</v>
      </c>
      <c r="B4" s="12" t="s">
        <v>720</v>
      </c>
      <c r="C4" s="12">
        <v>1</v>
      </c>
      <c r="D4" s="12" t="s">
        <v>723</v>
      </c>
      <c r="E4" s="13">
        <v>3</v>
      </c>
      <c r="J4" s="12" t="s">
        <v>723</v>
      </c>
    </row>
    <row r="5" spans="1:10" ht="12.75" customHeight="1">
      <c r="A5" s="12" t="str">
        <f t="shared" ref="A5:A47" si="1">B5&amp;","&amp;D5&amp;","&amp;F5&amp;","&amp;H5</f>
        <v>Demographic details,Guardian,,</v>
      </c>
      <c r="B5" s="12" t="s">
        <v>720</v>
      </c>
      <c r="C5" s="12">
        <v>1</v>
      </c>
      <c r="D5" s="12" t="s">
        <v>751</v>
      </c>
      <c r="E5" s="13">
        <v>4</v>
      </c>
      <c r="J5" s="12" t="s">
        <v>751</v>
      </c>
    </row>
    <row r="6" spans="1:10" ht="12.75" customHeight="1">
      <c r="A6" s="12" t="str">
        <f t="shared" si="1"/>
        <v>Demographic details,Carer,,</v>
      </c>
      <c r="B6" s="12" t="s">
        <v>720</v>
      </c>
      <c r="C6" s="12">
        <v>1</v>
      </c>
      <c r="D6" s="12" t="s">
        <v>752</v>
      </c>
      <c r="E6" s="13">
        <v>5</v>
      </c>
      <c r="J6" s="12" t="s">
        <v>752</v>
      </c>
    </row>
    <row r="7" spans="1:10" ht="12.75" customHeight="1">
      <c r="A7" s="12" t="str">
        <f t="shared" si="1"/>
        <v>Treating Doctor,,,</v>
      </c>
      <c r="B7" s="9" t="s">
        <v>538</v>
      </c>
      <c r="C7" s="9">
        <v>2</v>
      </c>
      <c r="E7" s="9">
        <v>1</v>
      </c>
      <c r="J7" s="9" t="s">
        <v>2521</v>
      </c>
    </row>
    <row r="8" spans="1:10" ht="12.75" customHeight="1">
      <c r="A8" s="12" t="str">
        <f t="shared" si="1"/>
        <v>Patient History,Planned procedure,,</v>
      </c>
      <c r="B8" s="12" t="s">
        <v>779</v>
      </c>
      <c r="C8" s="12">
        <v>5</v>
      </c>
      <c r="D8" s="12" t="s">
        <v>261</v>
      </c>
      <c r="E8" s="12">
        <v>5</v>
      </c>
      <c r="J8" s="12" t="s">
        <v>880</v>
      </c>
    </row>
    <row r="9" spans="1:10" ht="12.75" customHeight="1">
      <c r="A9" s="12" t="str">
        <f t="shared" si="1"/>
        <v>Patient History,Functional status,,</v>
      </c>
      <c r="B9" s="12" t="s">
        <v>779</v>
      </c>
      <c r="C9" s="12">
        <v>5</v>
      </c>
      <c r="D9" s="12" t="s">
        <v>219</v>
      </c>
      <c r="E9" s="12">
        <v>14</v>
      </c>
      <c r="J9" s="12" t="s">
        <v>219</v>
      </c>
    </row>
    <row r="10" spans="1:10" ht="12.75" customHeight="1">
      <c r="A10" s="12" t="str">
        <f t="shared" si="1"/>
        <v>Patient History,Past procedure,,</v>
      </c>
      <c r="B10" s="12" t="s">
        <v>779</v>
      </c>
      <c r="C10" s="12">
        <v>5</v>
      </c>
      <c r="D10" s="12" t="s">
        <v>9</v>
      </c>
      <c r="E10" s="12">
        <v>18</v>
      </c>
      <c r="J10" s="12" t="s">
        <v>836</v>
      </c>
    </row>
    <row r="11" spans="1:10" ht="12.75" customHeight="1">
      <c r="A11" s="12" t="str">
        <f t="shared" si="1"/>
        <v>Patient History,Medication,,</v>
      </c>
      <c r="B11" s="12" t="s">
        <v>779</v>
      </c>
      <c r="C11" s="12">
        <v>5</v>
      </c>
      <c r="D11" s="12" t="s">
        <v>676</v>
      </c>
      <c r="E11" s="12">
        <v>20</v>
      </c>
      <c r="J11" s="12" t="s">
        <v>676</v>
      </c>
    </row>
    <row r="12" spans="1:10" ht="12.75" customHeight="1">
      <c r="A12" s="12" t="str">
        <f t="shared" si="1"/>
        <v>Patient History,Allergy,,</v>
      </c>
      <c r="B12" s="12" t="s">
        <v>779</v>
      </c>
      <c r="C12" s="12">
        <v>5</v>
      </c>
      <c r="D12" s="12" t="s">
        <v>529</v>
      </c>
      <c r="E12" s="12">
        <v>21</v>
      </c>
      <c r="J12" s="12" t="s">
        <v>530</v>
      </c>
    </row>
    <row r="13" spans="1:10" ht="12.75" customHeight="1">
      <c r="A13" s="12" t="str">
        <f t="shared" si="1"/>
        <v>Patient History,Side effects,,</v>
      </c>
      <c r="B13" s="12" t="s">
        <v>779</v>
      </c>
      <c r="C13" s="12">
        <v>5</v>
      </c>
      <c r="D13" s="12" t="s">
        <v>660</v>
      </c>
      <c r="E13" s="12">
        <v>22</v>
      </c>
      <c r="J13" s="12" t="s">
        <v>660</v>
      </c>
    </row>
    <row r="14" spans="1:10" ht="12.75" customHeight="1">
      <c r="A14" s="12" t="str">
        <f t="shared" si="1"/>
        <v>Patient History,General,,</v>
      </c>
      <c r="B14" s="12" t="s">
        <v>779</v>
      </c>
      <c r="C14" s="12">
        <v>5</v>
      </c>
      <c r="D14" s="12" t="s">
        <v>820</v>
      </c>
      <c r="E14" s="12">
        <v>25</v>
      </c>
      <c r="J14" s="12" t="s">
        <v>820</v>
      </c>
    </row>
    <row r="15" spans="1:10" ht="12.75" customHeight="1">
      <c r="A15" s="12" t="str">
        <f t="shared" si="1"/>
        <v>Patient History,Pediatric,,</v>
      </c>
      <c r="B15" s="12" t="s">
        <v>779</v>
      </c>
      <c r="C15" s="12">
        <v>5</v>
      </c>
      <c r="D15" s="12" t="s">
        <v>270</v>
      </c>
      <c r="E15" s="12">
        <v>26</v>
      </c>
      <c r="F15" s="12"/>
      <c r="G15" s="12"/>
      <c r="J15" s="12" t="s">
        <v>270</v>
      </c>
    </row>
    <row r="16" spans="1:10" ht="12.75" customHeight="1">
      <c r="A16" s="12" t="str">
        <f t="shared" si="1"/>
        <v>Patient History,Cardiovascular,,</v>
      </c>
      <c r="B16" s="12" t="s">
        <v>779</v>
      </c>
      <c r="C16" s="12">
        <v>5</v>
      </c>
      <c r="D16" s="12" t="s">
        <v>401</v>
      </c>
      <c r="E16" s="12">
        <v>30</v>
      </c>
      <c r="J16" s="12" t="s">
        <v>401</v>
      </c>
    </row>
    <row r="17" spans="1:10" ht="12.75" customHeight="1">
      <c r="A17" s="12" t="str">
        <f t="shared" si="1"/>
        <v>Patient History,Respiratory,,</v>
      </c>
      <c r="B17" s="12" t="s">
        <v>779</v>
      </c>
      <c r="C17" s="12">
        <v>5</v>
      </c>
      <c r="D17" s="12" t="s">
        <v>782</v>
      </c>
      <c r="E17" s="12">
        <v>40</v>
      </c>
      <c r="J17" s="12" t="s">
        <v>782</v>
      </c>
    </row>
    <row r="18" spans="1:10" ht="12.75" customHeight="1">
      <c r="A18" s="12" t="str">
        <f t="shared" si="1"/>
        <v>Patient History,Neurological,,</v>
      </c>
      <c r="B18" s="12" t="s">
        <v>779</v>
      </c>
      <c r="C18" s="12">
        <v>5</v>
      </c>
      <c r="D18" s="12" t="s">
        <v>659</v>
      </c>
      <c r="E18" s="12">
        <v>50</v>
      </c>
      <c r="J18" s="12" t="s">
        <v>659</v>
      </c>
    </row>
    <row r="19" spans="1:10" ht="12.75" customHeight="1">
      <c r="A19" s="12" t="str">
        <f t="shared" si="1"/>
        <v>Patient History,Gastrointestinal,,</v>
      </c>
      <c r="B19" s="12" t="s">
        <v>779</v>
      </c>
      <c r="C19" s="12">
        <v>5</v>
      </c>
      <c r="D19" s="12" t="s">
        <v>783</v>
      </c>
      <c r="E19" s="12">
        <v>70</v>
      </c>
      <c r="J19" s="12" t="s">
        <v>783</v>
      </c>
    </row>
    <row r="20" spans="1:10" ht="12.75" customHeight="1">
      <c r="A20" s="12" t="str">
        <f t="shared" si="1"/>
        <v>Patient History,Liver,,</v>
      </c>
      <c r="B20" s="12" t="s">
        <v>779</v>
      </c>
      <c r="C20" s="12">
        <v>5</v>
      </c>
      <c r="D20" s="12" t="s">
        <v>1051</v>
      </c>
      <c r="E20" s="12">
        <v>80</v>
      </c>
      <c r="J20" s="12" t="s">
        <v>1051</v>
      </c>
    </row>
    <row r="21" spans="1:10" ht="12.75" customHeight="1">
      <c r="A21" s="12" t="str">
        <f t="shared" si="1"/>
        <v>Patient History,Endocrine,,</v>
      </c>
      <c r="B21" s="12" t="s">
        <v>779</v>
      </c>
      <c r="C21" s="12">
        <v>5</v>
      </c>
      <c r="D21" s="12" t="s">
        <v>1684</v>
      </c>
      <c r="E21" s="12">
        <v>90</v>
      </c>
      <c r="J21" s="12" t="s">
        <v>1684</v>
      </c>
    </row>
    <row r="22" spans="1:10" ht="12.75" customHeight="1">
      <c r="A22" s="12" t="str">
        <f t="shared" si="1"/>
        <v>Patient History,Renal,,</v>
      </c>
      <c r="B22" s="12" t="s">
        <v>779</v>
      </c>
      <c r="C22" s="12">
        <v>5</v>
      </c>
      <c r="D22" s="12" t="s">
        <v>1685</v>
      </c>
      <c r="E22" s="12">
        <v>100</v>
      </c>
      <c r="J22" s="12" t="s">
        <v>1685</v>
      </c>
    </row>
    <row r="23" spans="1:10" ht="12.75" customHeight="1">
      <c r="A23" s="12" t="str">
        <f t="shared" si="1"/>
        <v>Patient History,Genitourinary,,</v>
      </c>
      <c r="B23" s="12" t="s">
        <v>779</v>
      </c>
      <c r="C23" s="12">
        <v>5</v>
      </c>
      <c r="D23" s="12" t="s">
        <v>1050</v>
      </c>
      <c r="E23" s="12">
        <v>110</v>
      </c>
      <c r="J23" s="12" t="s">
        <v>1050</v>
      </c>
    </row>
    <row r="24" spans="1:10" ht="12.75" customHeight="1">
      <c r="A24" s="12" t="str">
        <f t="shared" si="1"/>
        <v>Patient History,Obstetric,,</v>
      </c>
      <c r="B24" s="12" t="s">
        <v>779</v>
      </c>
      <c r="C24" s="12">
        <v>5</v>
      </c>
      <c r="D24" s="12" t="s">
        <v>1054</v>
      </c>
      <c r="E24" s="12">
        <v>120</v>
      </c>
      <c r="J24" s="12" t="s">
        <v>1054</v>
      </c>
    </row>
    <row r="25" spans="1:10" ht="12.75" customHeight="1">
      <c r="A25" s="12" t="str">
        <f t="shared" si="1"/>
        <v>Patient History,Musculoskeletal,,</v>
      </c>
      <c r="B25" s="12" t="s">
        <v>779</v>
      </c>
      <c r="C25" s="12">
        <v>5</v>
      </c>
      <c r="D25" s="12" t="s">
        <v>1314</v>
      </c>
      <c r="E25" s="12">
        <v>130</v>
      </c>
      <c r="J25" s="12" t="s">
        <v>1314</v>
      </c>
    </row>
    <row r="26" spans="1:10" ht="12.75" customHeight="1">
      <c r="A26" s="12" t="str">
        <f t="shared" si="1"/>
        <v>Patient History,Rheumatological,,</v>
      </c>
      <c r="B26" s="12" t="s">
        <v>779</v>
      </c>
      <c r="C26" s="12">
        <v>5</v>
      </c>
      <c r="D26" s="12" t="s">
        <v>1035</v>
      </c>
      <c r="E26" s="13">
        <v>140</v>
      </c>
      <c r="J26" s="12" t="s">
        <v>1035</v>
      </c>
    </row>
    <row r="27" spans="1:10" ht="12.75" customHeight="1">
      <c r="A27" s="12" t="str">
        <f t="shared" si="1"/>
        <v>Patient History,Hematological,,</v>
      </c>
      <c r="B27" s="12" t="s">
        <v>779</v>
      </c>
      <c r="C27" s="12">
        <v>5</v>
      </c>
      <c r="D27" s="12" t="s">
        <v>1036</v>
      </c>
      <c r="E27" s="12">
        <v>150</v>
      </c>
      <c r="J27" s="12" t="s">
        <v>1036</v>
      </c>
    </row>
    <row r="28" spans="1:10" ht="12.75" customHeight="1">
      <c r="A28" s="12" t="str">
        <f t="shared" si="1"/>
        <v>Patient History,Infectious,,</v>
      </c>
      <c r="B28" s="12" t="s">
        <v>779</v>
      </c>
      <c r="C28" s="12">
        <v>5</v>
      </c>
      <c r="D28" s="12" t="s">
        <v>1037</v>
      </c>
      <c r="E28" s="12">
        <v>160</v>
      </c>
      <c r="J28" s="12" t="s">
        <v>631</v>
      </c>
    </row>
    <row r="29" spans="1:10" ht="12.75" customHeight="1">
      <c r="A29" s="12" t="str">
        <f t="shared" si="1"/>
        <v>Patient History,Pain,,</v>
      </c>
      <c r="B29" s="12" t="s">
        <v>779</v>
      </c>
      <c r="C29" s="12">
        <v>5</v>
      </c>
      <c r="D29" s="12" t="s">
        <v>1038</v>
      </c>
      <c r="E29" s="12">
        <v>170</v>
      </c>
      <c r="J29" s="12" t="s">
        <v>1038</v>
      </c>
    </row>
    <row r="30" spans="1:10" ht="12.75" customHeight="1">
      <c r="A30" s="12" t="str">
        <f t="shared" si="1"/>
        <v>Patient History,Other,,</v>
      </c>
      <c r="B30" s="12" t="s">
        <v>779</v>
      </c>
      <c r="C30" s="12">
        <v>5</v>
      </c>
      <c r="D30" s="12" t="s">
        <v>1039</v>
      </c>
      <c r="E30" s="12">
        <v>180</v>
      </c>
      <c r="J30" s="12" t="s">
        <v>1039</v>
      </c>
    </row>
    <row r="31" spans="1:10" ht="12.75" customHeight="1">
      <c r="A31" s="12" t="str">
        <f t="shared" si="1"/>
        <v>Physical Examination,General,,</v>
      </c>
      <c r="B31" s="12" t="s">
        <v>1040</v>
      </c>
      <c r="C31" s="12">
        <v>10</v>
      </c>
      <c r="D31" s="12" t="s">
        <v>820</v>
      </c>
      <c r="E31" s="12">
        <v>1</v>
      </c>
      <c r="J31" s="12" t="s">
        <v>820</v>
      </c>
    </row>
    <row r="32" spans="1:10" ht="12.75" customHeight="1">
      <c r="A32" s="12" t="str">
        <f t="shared" si="1"/>
        <v>Physical Examination,Cardiovascular,,</v>
      </c>
      <c r="B32" s="12" t="s">
        <v>1040</v>
      </c>
      <c r="C32" s="12">
        <v>10</v>
      </c>
      <c r="D32" s="12" t="s">
        <v>401</v>
      </c>
      <c r="E32" s="12">
        <v>3</v>
      </c>
      <c r="J32" s="12" t="s">
        <v>401</v>
      </c>
    </row>
    <row r="33" spans="1:10" ht="12.75" customHeight="1">
      <c r="A33" s="12" t="str">
        <f t="shared" si="1"/>
        <v>Physical Examination,Respiratory,,</v>
      </c>
      <c r="B33" s="12" t="s">
        <v>1040</v>
      </c>
      <c r="C33" s="12">
        <v>10</v>
      </c>
      <c r="D33" s="12" t="s">
        <v>782</v>
      </c>
      <c r="E33" s="12">
        <v>4</v>
      </c>
      <c r="J33" s="12" t="s">
        <v>782</v>
      </c>
    </row>
    <row r="34" spans="1:10" ht="12.75" customHeight="1">
      <c r="A34" s="12" t="str">
        <f t="shared" si="1"/>
        <v>Physical Examination,Neurological,,</v>
      </c>
      <c r="B34" s="12" t="s">
        <v>1040</v>
      </c>
      <c r="C34" s="12">
        <v>10</v>
      </c>
      <c r="D34" s="12" t="s">
        <v>659</v>
      </c>
      <c r="E34" s="12">
        <v>5</v>
      </c>
      <c r="J34" s="12" t="s">
        <v>659</v>
      </c>
    </row>
    <row r="35" spans="1:10" ht="12.75" customHeight="1">
      <c r="A35" s="12" t="str">
        <f t="shared" si="1"/>
        <v>Physical Examination,Other,,</v>
      </c>
      <c r="B35" s="12" t="s">
        <v>1040</v>
      </c>
      <c r="C35" s="12">
        <v>10</v>
      </c>
      <c r="D35" s="12" t="s">
        <v>1039</v>
      </c>
      <c r="E35" s="13">
        <v>6</v>
      </c>
      <c r="J35" s="12" t="s">
        <v>1039</v>
      </c>
    </row>
    <row r="36" spans="1:10" ht="12.75" customHeight="1">
      <c r="A36" s="12" t="str">
        <f t="shared" si="1"/>
        <v>Airway,History,,</v>
      </c>
      <c r="B36" s="12" t="s">
        <v>1055</v>
      </c>
      <c r="C36" s="12">
        <v>20</v>
      </c>
      <c r="D36" s="12" t="s">
        <v>1056</v>
      </c>
      <c r="E36" s="12">
        <v>5</v>
      </c>
      <c r="J36" s="12" t="s">
        <v>792</v>
      </c>
    </row>
    <row r="37" spans="1:10" ht="12.75" customHeight="1">
      <c r="A37" s="12" t="str">
        <f t="shared" si="1"/>
        <v>Airway,Examination,,</v>
      </c>
      <c r="B37" s="12" t="s">
        <v>1055</v>
      </c>
      <c r="C37" s="12">
        <v>20</v>
      </c>
      <c r="D37" s="12" t="s">
        <v>562</v>
      </c>
      <c r="E37" s="13">
        <v>10</v>
      </c>
      <c r="J37" s="12" t="s">
        <v>825</v>
      </c>
    </row>
    <row r="38" spans="1:10" ht="12.75" customHeight="1">
      <c r="A38" s="12" t="str">
        <f t="shared" si="1"/>
        <v>Investigations,Ordered,,</v>
      </c>
      <c r="B38" s="12" t="s">
        <v>493</v>
      </c>
      <c r="C38" s="12">
        <v>30</v>
      </c>
      <c r="D38" s="12" t="s">
        <v>494</v>
      </c>
      <c r="E38" s="13">
        <v>1</v>
      </c>
      <c r="J38" s="12" t="s">
        <v>826</v>
      </c>
    </row>
    <row r="39" spans="1:10" ht="12.75" customHeight="1">
      <c r="A39" s="12" t="str">
        <f t="shared" si="1"/>
        <v>Investigations,Results,,</v>
      </c>
      <c r="B39" s="12" t="s">
        <v>493</v>
      </c>
      <c r="C39" s="12">
        <v>30</v>
      </c>
      <c r="D39" s="12" t="s">
        <v>581</v>
      </c>
      <c r="E39" s="13">
        <v>2</v>
      </c>
      <c r="J39" s="12" t="s">
        <v>321</v>
      </c>
    </row>
    <row r="40" spans="1:10" ht="12.75" customHeight="1">
      <c r="A40" s="12" t="str">
        <f t="shared" si="1"/>
        <v>Consultations,Requested,,</v>
      </c>
      <c r="B40" s="12" t="s">
        <v>322</v>
      </c>
      <c r="C40" s="12">
        <v>40</v>
      </c>
      <c r="D40" s="12" t="s">
        <v>323</v>
      </c>
      <c r="E40" s="13">
        <v>1</v>
      </c>
      <c r="J40" s="12" t="s">
        <v>719</v>
      </c>
    </row>
    <row r="41" spans="1:10" ht="12.75" customHeight="1">
      <c r="A41" s="12" t="str">
        <f t="shared" si="1"/>
        <v>Consultations,Completed,,</v>
      </c>
      <c r="B41" s="12" t="s">
        <v>322</v>
      </c>
      <c r="C41" s="12">
        <v>40</v>
      </c>
      <c r="D41" s="12" t="s">
        <v>324</v>
      </c>
      <c r="E41" s="13">
        <v>2</v>
      </c>
      <c r="J41" s="12" t="s">
        <v>506</v>
      </c>
    </row>
    <row r="42" spans="1:10" ht="12.75" customHeight="1">
      <c r="A42" s="12" t="str">
        <f t="shared" si="1"/>
        <v>Risk assessment,,,</v>
      </c>
      <c r="B42" s="12" t="s">
        <v>2440</v>
      </c>
      <c r="C42" s="12">
        <v>50</v>
      </c>
      <c r="D42" s="12"/>
      <c r="E42" s="13"/>
      <c r="J42" s="12" t="s">
        <v>2413</v>
      </c>
    </row>
    <row r="43" spans="1:10" ht="12.75" customHeight="1">
      <c r="A43" s="12" t="str">
        <f t="shared" si="1"/>
        <v>Judgement and Plan,,,</v>
      </c>
      <c r="B43" s="12" t="s">
        <v>325</v>
      </c>
      <c r="C43" s="12">
        <v>60</v>
      </c>
      <c r="J43" s="12" t="s">
        <v>325</v>
      </c>
    </row>
    <row r="44" spans="1:10" ht="12.75" customHeight="1">
      <c r="A44" s="12" t="str">
        <f t="shared" si="1"/>
        <v>Communication,,,</v>
      </c>
      <c r="B44" s="12" t="s">
        <v>2433</v>
      </c>
      <c r="C44" s="12">
        <v>800</v>
      </c>
      <c r="E44" s="9">
        <v>10</v>
      </c>
      <c r="J44" s="12" t="s">
        <v>2495</v>
      </c>
    </row>
    <row r="45" spans="1:10" ht="12.75" customHeight="1">
      <c r="A45" s="12" t="str">
        <f t="shared" si="1"/>
        <v>Pre-op.net,Doctors,,</v>
      </c>
      <c r="B45" s="12" t="s">
        <v>326</v>
      </c>
      <c r="C45" s="12">
        <v>900</v>
      </c>
      <c r="D45" s="9" t="s">
        <v>2627</v>
      </c>
      <c r="E45" s="9">
        <v>20</v>
      </c>
      <c r="J45" s="9" t="s">
        <v>2627</v>
      </c>
    </row>
    <row r="46" spans="1:10" ht="12.75" customHeight="1">
      <c r="A46" s="12" t="str">
        <f t="shared" si="1"/>
        <v>Pre-op.net,Hospital,,</v>
      </c>
      <c r="B46" s="12" t="s">
        <v>326</v>
      </c>
      <c r="C46" s="12">
        <v>900</v>
      </c>
      <c r="D46" s="9" t="s">
        <v>2676</v>
      </c>
      <c r="E46" s="9">
        <v>30</v>
      </c>
      <c r="J46" s="9" t="s">
        <v>2676</v>
      </c>
    </row>
    <row r="47" spans="1:10" ht="12.75" customHeight="1">
      <c r="A47" s="12" t="str">
        <f t="shared" si="1"/>
        <v>Pre-op.net,Administrative,,</v>
      </c>
      <c r="B47" s="9" t="s">
        <v>2677</v>
      </c>
      <c r="C47" s="9">
        <v>900</v>
      </c>
      <c r="D47" s="9" t="s">
        <v>2678</v>
      </c>
      <c r="E47" s="9">
        <v>40</v>
      </c>
      <c r="J47" s="12" t="s">
        <v>326</v>
      </c>
    </row>
  </sheetData>
  <sortState ref="A2:XFD1048576">
    <sortCondition ref="C3:C1048576"/>
    <sortCondition ref="E3:E1048576"/>
    <sortCondition ref="G3:G1048576"/>
  </sortState>
  <customSheetViews>
    <customSheetView guid="{A2822BA0-8792-8A42-8107-58F529CC73B7}" scale="125">
      <pane ySplit="1.010204081632653" topLeftCell="A2" activePane="bottomLeft" state="frozenSplit"/>
      <selection pane="bottomLeft" activeCell="A3" sqref="A3"/>
    </customSheetView>
  </customSheetViews>
  <phoneticPr fontId="31" type="noConversion"/>
  <pageMargins left="0.75" right="0.75" top="1" bottom="1" header="0.5" footer="0.5"/>
  <extLst>
    <ext xmlns:mx="http://schemas.microsoft.com/office/mac/excel/2008/main" uri="http://schemas.microsoft.com/office/mac/excel/2008/main">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R656"/>
  <sheetViews>
    <sheetView workbookViewId="0">
      <pane xSplit="1" ySplit="1" topLeftCell="B214" activePane="bottomRight" state="frozenSplit"/>
      <selection pane="topRight" activeCell="B1" sqref="B1"/>
      <selection pane="bottomLeft" activeCell="A2" sqref="A2"/>
      <selection pane="bottomRight" activeCell="A233" sqref="A233"/>
    </sheetView>
  </sheetViews>
  <sheetFormatPr baseColWidth="10" defaultColWidth="13" defaultRowHeight="12.75" customHeight="1"/>
  <cols>
    <col min="1" max="1" width="33.5" style="9" customWidth="1"/>
    <col min="2" max="2" width="30.83203125" style="9" customWidth="1"/>
    <col min="3" max="3" width="8.1640625" style="9" customWidth="1"/>
    <col min="4" max="4" width="28.5" style="9" customWidth="1"/>
    <col min="5" max="5" width="9.5" style="9" customWidth="1"/>
    <col min="6" max="6" width="6.83203125" style="9" customWidth="1"/>
    <col min="7" max="8" width="7.6640625" style="9" customWidth="1"/>
    <col min="9" max="10" width="9.33203125" style="9" customWidth="1"/>
    <col min="11" max="11" width="7.6640625" style="14" customWidth="1"/>
    <col min="12" max="12" width="63.5" style="14" customWidth="1"/>
    <col min="13" max="13" width="14.33203125" style="14" customWidth="1"/>
    <col min="14" max="18" width="13" style="14"/>
    <col min="19" max="16384" width="13" style="9"/>
  </cols>
  <sheetData>
    <row r="1" spans="1:13" s="11" customFormat="1" ht="61" customHeight="1">
      <c r="A1" s="10" t="s">
        <v>664</v>
      </c>
      <c r="B1" s="10" t="s">
        <v>669</v>
      </c>
      <c r="C1" s="11" t="s">
        <v>566</v>
      </c>
      <c r="D1" s="10" t="s">
        <v>630</v>
      </c>
      <c r="E1" s="10" t="s">
        <v>747</v>
      </c>
      <c r="F1" s="10" t="s">
        <v>205</v>
      </c>
      <c r="G1" s="10" t="s">
        <v>305</v>
      </c>
      <c r="H1" s="15" t="s">
        <v>578</v>
      </c>
      <c r="I1" s="10" t="s">
        <v>805</v>
      </c>
      <c r="J1" s="10" t="s">
        <v>2470</v>
      </c>
      <c r="K1" s="10" t="s">
        <v>411</v>
      </c>
      <c r="L1" s="10" t="s">
        <v>556</v>
      </c>
      <c r="M1" s="10" t="s">
        <v>557</v>
      </c>
    </row>
    <row r="2" spans="1:13" ht="12.75" customHeight="1">
      <c r="A2" s="16"/>
      <c r="B2" s="16"/>
      <c r="C2" s="14">
        <v>0</v>
      </c>
      <c r="D2" s="16"/>
      <c r="E2" s="16">
        <v>0</v>
      </c>
      <c r="F2" s="16">
        <v>0</v>
      </c>
      <c r="G2" s="16">
        <v>0</v>
      </c>
      <c r="H2" s="16">
        <v>0</v>
      </c>
      <c r="I2" s="16">
        <v>0</v>
      </c>
      <c r="J2" s="16"/>
      <c r="K2" s="16"/>
      <c r="L2" s="16"/>
      <c r="M2" s="16"/>
    </row>
    <row r="3" spans="1:13" ht="12.75" customHeight="1">
      <c r="A3" s="16" t="s">
        <v>815</v>
      </c>
      <c r="B3" s="16"/>
      <c r="C3" s="3">
        <f t="shared" ref="C3:C34" si="0">C2+1</f>
        <v>1</v>
      </c>
      <c r="D3" s="12" t="s">
        <v>559</v>
      </c>
      <c r="E3" s="12">
        <f>VLOOKUP($D3,'Data_Classification for Summary'!$A$1:$I$103,3,0)</f>
        <v>1</v>
      </c>
      <c r="F3" s="12">
        <f>VLOOKUP($D3,'Data_Classification for Summary'!$A$1:$I$103,5,0)</f>
        <v>1</v>
      </c>
      <c r="G3" s="12">
        <f>VLOOKUP($D3,'Data_Classification for Summary'!$A$1:$I$103,7,0)</f>
        <v>0</v>
      </c>
      <c r="H3" s="12">
        <f>VLOOKUP($D3,'Data_Classification for Summary'!$A$1:$I$103,9,0)</f>
        <v>0</v>
      </c>
      <c r="I3" s="16">
        <v>1</v>
      </c>
      <c r="J3" s="16" t="s">
        <v>188</v>
      </c>
      <c r="K3" s="16"/>
      <c r="L3" s="16"/>
      <c r="M3" s="16"/>
    </row>
    <row r="4" spans="1:13" ht="12.75" customHeight="1">
      <c r="A4" s="9" t="s">
        <v>406</v>
      </c>
      <c r="B4" s="12" t="s">
        <v>558</v>
      </c>
      <c r="C4" s="3">
        <f t="shared" si="0"/>
        <v>2</v>
      </c>
      <c r="D4" s="12" t="s">
        <v>559</v>
      </c>
      <c r="E4" s="12">
        <f>VLOOKUP($D4,'Data_Classification for Summary'!$A$1:$I$103,3,0)</f>
        <v>1</v>
      </c>
      <c r="F4" s="12">
        <f>VLOOKUP($D4,'Data_Classification for Summary'!$A$1:$I$103,5,0)</f>
        <v>1</v>
      </c>
      <c r="G4" s="12">
        <f>VLOOKUP($D4,'Data_Classification for Summary'!$A$1:$I$103,7,0)</f>
        <v>0</v>
      </c>
      <c r="H4" s="12">
        <f>VLOOKUP($D4,'Data_Classification for Summary'!$A$1:$I$103,9,0)</f>
        <v>0</v>
      </c>
      <c r="I4" s="12">
        <v>2</v>
      </c>
      <c r="J4" s="12" t="s">
        <v>260</v>
      </c>
      <c r="K4" s="17"/>
      <c r="L4" s="17"/>
    </row>
    <row r="5" spans="1:13" ht="12.75" customHeight="1">
      <c r="A5" s="9" t="s">
        <v>689</v>
      </c>
      <c r="B5" s="12" t="s">
        <v>690</v>
      </c>
      <c r="C5" s="3">
        <f t="shared" si="0"/>
        <v>3</v>
      </c>
      <c r="D5" s="12" t="s">
        <v>559</v>
      </c>
      <c r="E5" s="12">
        <f>VLOOKUP($D5,'Data_Classification for Summary'!$A$1:$I$103,3,0)</f>
        <v>1</v>
      </c>
      <c r="F5" s="12">
        <f>VLOOKUP($D5,'Data_Classification for Summary'!$A$1:$I$103,5,0)</f>
        <v>1</v>
      </c>
      <c r="G5" s="12">
        <f>VLOOKUP($D5,'Data_Classification for Summary'!$A$1:$I$103,7,0)</f>
        <v>0</v>
      </c>
      <c r="H5" s="12">
        <f>VLOOKUP($D5,'Data_Classification for Summary'!$A$1:$I$103,9,0)</f>
        <v>0</v>
      </c>
      <c r="I5" s="12">
        <v>3</v>
      </c>
      <c r="J5" s="12" t="s">
        <v>260</v>
      </c>
    </row>
    <row r="6" spans="1:13" ht="12.75" customHeight="1">
      <c r="A6" s="9" t="s">
        <v>691</v>
      </c>
      <c r="B6" s="12" t="s">
        <v>435</v>
      </c>
      <c r="C6" s="3">
        <f t="shared" si="0"/>
        <v>4</v>
      </c>
      <c r="D6" s="12" t="s">
        <v>559</v>
      </c>
      <c r="E6" s="12">
        <f>VLOOKUP($D6,'Data_Classification for Summary'!$A$1:$I$103,3,0)</f>
        <v>1</v>
      </c>
      <c r="F6" s="12">
        <f>VLOOKUP($D6,'Data_Classification for Summary'!$A$1:$I$103,5,0)</f>
        <v>1</v>
      </c>
      <c r="G6" s="12">
        <f>VLOOKUP($D6,'Data_Classification for Summary'!$A$1:$I$103,7,0)</f>
        <v>0</v>
      </c>
      <c r="H6" s="12">
        <f>VLOOKUP($D6,'Data_Classification for Summary'!$A$1:$I$103,9,0)</f>
        <v>0</v>
      </c>
      <c r="I6" s="12">
        <v>4</v>
      </c>
      <c r="J6" s="12" t="s">
        <v>260</v>
      </c>
      <c r="K6" s="17"/>
      <c r="L6" s="17"/>
    </row>
    <row r="7" spans="1:13" ht="12.75" customHeight="1">
      <c r="A7" s="9" t="s">
        <v>560</v>
      </c>
      <c r="B7" s="12" t="s">
        <v>683</v>
      </c>
      <c r="C7" s="3">
        <f t="shared" si="0"/>
        <v>5</v>
      </c>
      <c r="D7" s="12" t="s">
        <v>559</v>
      </c>
      <c r="E7" s="12">
        <f>VLOOKUP($D7,'Data_Classification for Summary'!$A$1:$I$103,3,0)</f>
        <v>1</v>
      </c>
      <c r="F7" s="12">
        <f>VLOOKUP($D7,'Data_Classification for Summary'!$A$1:$I$103,5,0)</f>
        <v>1</v>
      </c>
      <c r="G7" s="12">
        <f>VLOOKUP($D7,'Data_Classification for Summary'!$A$1:$I$103,7,0)</f>
        <v>0</v>
      </c>
      <c r="H7" s="12">
        <f>VLOOKUP($D7,'Data_Classification for Summary'!$A$1:$I$103,9,0)</f>
        <v>0</v>
      </c>
      <c r="I7" s="12">
        <v>10</v>
      </c>
      <c r="J7" s="12" t="s">
        <v>260</v>
      </c>
      <c r="K7" s="17"/>
      <c r="L7" s="17"/>
    </row>
    <row r="8" spans="1:13" ht="12.75" customHeight="1">
      <c r="A8" s="9" t="s">
        <v>817</v>
      </c>
      <c r="B8" s="9" t="s">
        <v>818</v>
      </c>
      <c r="C8" s="3">
        <f t="shared" si="0"/>
        <v>6</v>
      </c>
      <c r="D8" s="12" t="s">
        <v>559</v>
      </c>
      <c r="E8" s="12">
        <f>VLOOKUP($D8,'Data_Classification for Summary'!$A$1:$I$103,3,0)</f>
        <v>1</v>
      </c>
      <c r="F8" s="12">
        <f>VLOOKUP($D8,'Data_Classification for Summary'!$A$1:$I$103,5,0)</f>
        <v>1</v>
      </c>
      <c r="G8" s="12">
        <f>VLOOKUP($D8,'Data_Classification for Summary'!$A$1:$I$103,7,0)</f>
        <v>0</v>
      </c>
      <c r="H8" s="12">
        <f>VLOOKUP($D8,'Data_Classification for Summary'!$A$1:$I$103,9,0)</f>
        <v>0</v>
      </c>
      <c r="I8" s="12">
        <v>11</v>
      </c>
      <c r="J8" s="12" t="s">
        <v>260</v>
      </c>
      <c r="K8" s="17">
        <v>70250</v>
      </c>
      <c r="L8" s="17" t="s">
        <v>694</v>
      </c>
    </row>
    <row r="9" spans="1:13" ht="12.75" customHeight="1">
      <c r="A9" s="9" t="s">
        <v>693</v>
      </c>
      <c r="B9" s="12" t="s">
        <v>300</v>
      </c>
      <c r="C9" s="3">
        <f t="shared" si="0"/>
        <v>7</v>
      </c>
      <c r="D9" s="12" t="s">
        <v>559</v>
      </c>
      <c r="E9" s="12">
        <f>VLOOKUP($D9,'Data_Classification for Summary'!$A$1:$I$103,3,0)</f>
        <v>1</v>
      </c>
      <c r="F9" s="12">
        <f>VLOOKUP($D9,'Data_Classification for Summary'!$A$1:$I$103,5,0)</f>
        <v>1</v>
      </c>
      <c r="G9" s="12">
        <f>VLOOKUP($D9,'Data_Classification for Summary'!$A$1:$I$103,7,0)</f>
        <v>0</v>
      </c>
      <c r="H9" s="12">
        <f>VLOOKUP($D9,'Data_Classification for Summary'!$A$1:$I$103,9,0)</f>
        <v>0</v>
      </c>
      <c r="I9" s="12">
        <v>20</v>
      </c>
      <c r="J9" s="12" t="s">
        <v>260</v>
      </c>
      <c r="K9" s="17"/>
      <c r="L9" s="17"/>
    </row>
    <row r="10" spans="1:13" ht="12.75" customHeight="1">
      <c r="A10" s="9" t="s">
        <v>692</v>
      </c>
      <c r="B10" s="12"/>
      <c r="C10" s="3">
        <f t="shared" si="0"/>
        <v>8</v>
      </c>
      <c r="D10" s="12" t="s">
        <v>559</v>
      </c>
      <c r="E10" s="12">
        <f>VLOOKUP($D10,'Data_Classification for Summary'!$A$1:$I$103,3,0)</f>
        <v>1</v>
      </c>
      <c r="F10" s="12">
        <f>VLOOKUP($D10,'Data_Classification for Summary'!$A$1:$I$103,5,0)</f>
        <v>1</v>
      </c>
      <c r="G10" s="12">
        <f>VLOOKUP($D10,'Data_Classification for Summary'!$A$1:$I$103,7,0)</f>
        <v>0</v>
      </c>
      <c r="H10" s="12">
        <f>VLOOKUP($D10,'Data_Classification for Summary'!$A$1:$I$103,9,0)</f>
        <v>0</v>
      </c>
      <c r="I10" s="12">
        <v>40</v>
      </c>
      <c r="J10" s="12" t="s">
        <v>216</v>
      </c>
      <c r="K10" s="17"/>
      <c r="L10" s="17"/>
    </row>
    <row r="11" spans="1:13" ht="12.75" customHeight="1">
      <c r="A11" s="9" t="s">
        <v>476</v>
      </c>
      <c r="B11" s="12" t="s">
        <v>477</v>
      </c>
      <c r="C11" s="3">
        <f t="shared" si="0"/>
        <v>9</v>
      </c>
      <c r="D11" s="12" t="s">
        <v>559</v>
      </c>
      <c r="E11" s="12">
        <f>VLOOKUP($D11,'Data_Classification for Summary'!$A$1:$I$103,3,0)</f>
        <v>1</v>
      </c>
      <c r="F11" s="12">
        <f>VLOOKUP($D11,'Data_Classification for Summary'!$A$1:$I$103,5,0)</f>
        <v>1</v>
      </c>
      <c r="G11" s="12">
        <f>VLOOKUP($D11,'Data_Classification for Summary'!$A$1:$I$103,7,0)</f>
        <v>0</v>
      </c>
      <c r="H11" s="12">
        <f>VLOOKUP($D11,'Data_Classification for Summary'!$A$1:$I$103,9,0)</f>
        <v>0</v>
      </c>
      <c r="I11" s="12">
        <v>44</v>
      </c>
      <c r="J11" s="12" t="s">
        <v>2077</v>
      </c>
      <c r="K11" s="17"/>
      <c r="L11" s="17"/>
    </row>
    <row r="12" spans="1:13" ht="12.75" customHeight="1">
      <c r="A12" s="9" t="s">
        <v>214</v>
      </c>
      <c r="B12" s="12" t="s">
        <v>215</v>
      </c>
      <c r="C12" s="3">
        <f t="shared" si="0"/>
        <v>10</v>
      </c>
      <c r="D12" s="12" t="s">
        <v>559</v>
      </c>
      <c r="E12" s="12">
        <f>VLOOKUP($D12,'Data_Classification for Summary'!$A$1:$I$103,3,0)</f>
        <v>1</v>
      </c>
      <c r="F12" s="12">
        <f>VLOOKUP($D12,'Data_Classification for Summary'!$A$1:$I$103,5,0)</f>
        <v>1</v>
      </c>
      <c r="G12" s="12">
        <f>VLOOKUP($D12,'Data_Classification for Summary'!$A$1:$I$103,7,0)</f>
        <v>0</v>
      </c>
      <c r="H12" s="12">
        <f>VLOOKUP($D12,'Data_Classification for Summary'!$A$1:$I$103,9,0)</f>
        <v>0</v>
      </c>
      <c r="I12" s="12">
        <v>45</v>
      </c>
      <c r="J12" s="12" t="s">
        <v>217</v>
      </c>
      <c r="K12" s="17"/>
      <c r="L12" s="17"/>
    </row>
    <row r="13" spans="1:13" ht="12.75" customHeight="1">
      <c r="A13" s="9" t="s">
        <v>58</v>
      </c>
      <c r="B13" s="12" t="s">
        <v>695</v>
      </c>
      <c r="C13" s="3">
        <f t="shared" si="0"/>
        <v>11</v>
      </c>
      <c r="D13" s="12" t="s">
        <v>559</v>
      </c>
      <c r="E13" s="12">
        <f>VLOOKUP($D13,'Data_Classification for Summary'!$A$1:$I$103,3,0)</f>
        <v>1</v>
      </c>
      <c r="F13" s="12">
        <f>VLOOKUP($D13,'Data_Classification for Summary'!$A$1:$I$103,5,0)</f>
        <v>1</v>
      </c>
      <c r="G13" s="12">
        <f>VLOOKUP($D13,'Data_Classification for Summary'!$A$1:$I$103,7,0)</f>
        <v>0</v>
      </c>
      <c r="H13" s="12">
        <f>VLOOKUP($D13,'Data_Classification for Summary'!$A$1:$I$103,9,0)</f>
        <v>0</v>
      </c>
      <c r="I13" s="12">
        <v>51</v>
      </c>
      <c r="J13" s="12" t="s">
        <v>2077</v>
      </c>
      <c r="K13" s="17"/>
      <c r="L13" s="17"/>
    </row>
    <row r="14" spans="1:13" ht="12.75" customHeight="1">
      <c r="A14" s="9" t="s">
        <v>638</v>
      </c>
      <c r="B14" s="12" t="s">
        <v>639</v>
      </c>
      <c r="C14" s="3">
        <f t="shared" si="0"/>
        <v>12</v>
      </c>
      <c r="D14" s="12" t="s">
        <v>559</v>
      </c>
      <c r="E14" s="12">
        <f>VLOOKUP($D14,'Data_Classification for Summary'!$A$1:$I$103,3,0)</f>
        <v>1</v>
      </c>
      <c r="F14" s="12">
        <f>VLOOKUP($D14,'Data_Classification for Summary'!$A$1:$I$103,5,0)</f>
        <v>1</v>
      </c>
      <c r="G14" s="12">
        <f>VLOOKUP($D14,'Data_Classification for Summary'!$A$1:$I$103,7,0)</f>
        <v>0</v>
      </c>
      <c r="H14" s="12">
        <f>VLOOKUP($D14,'Data_Classification for Summary'!$A$1:$I$103,9,0)</f>
        <v>0</v>
      </c>
      <c r="I14" s="12">
        <v>52</v>
      </c>
      <c r="J14" s="12" t="s">
        <v>2077</v>
      </c>
      <c r="K14" s="17"/>
      <c r="L14" s="17"/>
    </row>
    <row r="15" spans="1:13" ht="12.75" customHeight="1">
      <c r="A15" s="9" t="s">
        <v>640</v>
      </c>
      <c r="B15" s="12" t="s">
        <v>641</v>
      </c>
      <c r="C15" s="3">
        <f t="shared" si="0"/>
        <v>13</v>
      </c>
      <c r="D15" s="12" t="s">
        <v>559</v>
      </c>
      <c r="E15" s="12">
        <f>VLOOKUP($D15,'Data_Classification for Summary'!$A$1:$I$103,3,0)</f>
        <v>1</v>
      </c>
      <c r="F15" s="12">
        <f>VLOOKUP($D15,'Data_Classification for Summary'!$A$1:$I$103,5,0)</f>
        <v>1</v>
      </c>
      <c r="G15" s="12">
        <f>VLOOKUP($D15,'Data_Classification for Summary'!$A$1:$I$103,7,0)</f>
        <v>0</v>
      </c>
      <c r="H15" s="12">
        <f>VLOOKUP($D15,'Data_Classification for Summary'!$A$1:$I$103,9,0)</f>
        <v>0</v>
      </c>
      <c r="I15" s="12">
        <v>53</v>
      </c>
      <c r="J15" s="12" t="s">
        <v>2077</v>
      </c>
      <c r="K15" s="17"/>
      <c r="L15" s="17"/>
    </row>
    <row r="16" spans="1:13" ht="12.75" customHeight="1">
      <c r="A16" s="9" t="s">
        <v>327</v>
      </c>
      <c r="B16" s="12" t="s">
        <v>328</v>
      </c>
      <c r="C16" s="3">
        <f t="shared" si="0"/>
        <v>14</v>
      </c>
      <c r="D16" s="12" t="s">
        <v>559</v>
      </c>
      <c r="E16" s="12">
        <f>VLOOKUP($D16,'Data_Classification for Summary'!$A$1:$I$103,3,0)</f>
        <v>1</v>
      </c>
      <c r="F16" s="12">
        <f>VLOOKUP($D16,'Data_Classification for Summary'!$A$1:$I$103,5,0)</f>
        <v>1</v>
      </c>
      <c r="G16" s="12">
        <f>VLOOKUP($D16,'Data_Classification for Summary'!$A$1:$I$103,7,0)</f>
        <v>0</v>
      </c>
      <c r="H16" s="12">
        <f>VLOOKUP($D16,'Data_Classification for Summary'!$A$1:$I$103,9,0)</f>
        <v>0</v>
      </c>
      <c r="I16" s="12">
        <v>54</v>
      </c>
      <c r="J16" s="12" t="s">
        <v>2077</v>
      </c>
      <c r="K16" s="17"/>
      <c r="L16" s="17"/>
    </row>
    <row r="17" spans="1:12" ht="12.75" customHeight="1">
      <c r="A17" s="9" t="s">
        <v>823</v>
      </c>
      <c r="B17" s="12" t="s">
        <v>824</v>
      </c>
      <c r="C17" s="3">
        <f t="shared" si="0"/>
        <v>15</v>
      </c>
      <c r="D17" s="12" t="s">
        <v>559</v>
      </c>
      <c r="E17" s="12">
        <f>VLOOKUP($D17,'Data_Classification for Summary'!$A$1:$I$103,3,0)</f>
        <v>1</v>
      </c>
      <c r="F17" s="12">
        <f>VLOOKUP($D17,'Data_Classification for Summary'!$A$1:$I$103,5,0)</f>
        <v>1</v>
      </c>
      <c r="G17" s="12">
        <f>VLOOKUP($D17,'Data_Classification for Summary'!$A$1:$I$103,7,0)</f>
        <v>0</v>
      </c>
      <c r="H17" s="12">
        <f>VLOOKUP($D17,'Data_Classification for Summary'!$A$1:$I$103,9,0)</f>
        <v>0</v>
      </c>
      <c r="I17" s="12">
        <v>60</v>
      </c>
      <c r="J17" s="12" t="s">
        <v>2077</v>
      </c>
      <c r="K17" s="17"/>
      <c r="L17" s="17"/>
    </row>
    <row r="18" spans="1:12" ht="12.75" customHeight="1">
      <c r="A18" s="9" t="s">
        <v>498</v>
      </c>
      <c r="B18" s="12" t="s">
        <v>408</v>
      </c>
      <c r="C18" s="3">
        <f t="shared" si="0"/>
        <v>16</v>
      </c>
      <c r="D18" s="12" t="s">
        <v>559</v>
      </c>
      <c r="E18" s="12">
        <v>1</v>
      </c>
      <c r="F18" s="12">
        <v>1</v>
      </c>
      <c r="G18" s="12">
        <v>0</v>
      </c>
      <c r="H18" s="12">
        <v>0</v>
      </c>
      <c r="I18" s="12">
        <v>61</v>
      </c>
      <c r="J18" s="12" t="s">
        <v>427</v>
      </c>
      <c r="K18" s="17"/>
      <c r="L18" s="17"/>
    </row>
    <row r="19" spans="1:12" ht="12.75" customHeight="1">
      <c r="A19" s="9" t="s">
        <v>682</v>
      </c>
      <c r="B19" s="12" t="s">
        <v>757</v>
      </c>
      <c r="C19" s="3">
        <f t="shared" si="0"/>
        <v>17</v>
      </c>
      <c r="D19" s="12" t="s">
        <v>559</v>
      </c>
      <c r="E19" s="12">
        <f>VLOOKUP($D19,'Data_Classification for Summary'!$A$1:$I$103,3,0)</f>
        <v>1</v>
      </c>
      <c r="F19" s="12">
        <f>VLOOKUP($D19,'Data_Classification for Summary'!$A$1:$I$103,5,0)</f>
        <v>1</v>
      </c>
      <c r="G19" s="12">
        <f>VLOOKUP($D19,'Data_Classification for Summary'!$A$1:$I$103,7,0)</f>
        <v>0</v>
      </c>
      <c r="H19" s="12">
        <f>VLOOKUP($D19,'Data_Classification for Summary'!$A$1:$I$103,9,0)</f>
        <v>0</v>
      </c>
      <c r="I19" s="12">
        <v>70</v>
      </c>
      <c r="J19" s="12" t="s">
        <v>2077</v>
      </c>
    </row>
    <row r="20" spans="1:12" ht="12.75" customHeight="1">
      <c r="A20" s="3" t="s">
        <v>609</v>
      </c>
      <c r="B20" s="12" t="s">
        <v>11</v>
      </c>
      <c r="C20" s="3">
        <f t="shared" si="0"/>
        <v>18</v>
      </c>
      <c r="D20" s="12" t="s">
        <v>559</v>
      </c>
      <c r="E20" s="12">
        <f>VLOOKUP($D20,'Data_Classification for Summary'!$A$1:$I$103,3,0)</f>
        <v>1</v>
      </c>
      <c r="F20" s="12">
        <f>VLOOKUP($D20,'Data_Classification for Summary'!$A$1:$I$103,5,0)</f>
        <v>1</v>
      </c>
      <c r="G20" s="12">
        <f>VLOOKUP($D20,'Data_Classification for Summary'!$A$1:$I$103,7,0)</f>
        <v>0</v>
      </c>
      <c r="H20" s="12">
        <f>VLOOKUP($D20,'Data_Classification for Summary'!$A$1:$I$103,9,0)</f>
        <v>0</v>
      </c>
      <c r="I20" s="12">
        <v>90</v>
      </c>
      <c r="J20" s="12" t="s">
        <v>2402</v>
      </c>
    </row>
    <row r="21" spans="1:12" ht="12.75" customHeight="1">
      <c r="A21" s="9" t="s">
        <v>595</v>
      </c>
      <c r="B21" s="12" t="s">
        <v>608</v>
      </c>
      <c r="C21" s="3">
        <f t="shared" si="0"/>
        <v>19</v>
      </c>
      <c r="D21" s="12" t="s">
        <v>559</v>
      </c>
      <c r="E21" s="12">
        <f>VLOOKUP($D21,'Data_Classification for Summary'!$A$1:$I$103,3,0)</f>
        <v>1</v>
      </c>
      <c r="F21" s="12">
        <f>VLOOKUP($D21,'Data_Classification for Summary'!$A$1:$I$103,5,0)</f>
        <v>1</v>
      </c>
      <c r="G21" s="12">
        <f>VLOOKUP($D21,'Data_Classification for Summary'!$A$1:$I$103,7,0)</f>
        <v>0</v>
      </c>
      <c r="H21" s="12">
        <f>VLOOKUP($D21,'Data_Classification for Summary'!$A$1:$I$103,9,0)</f>
        <v>0</v>
      </c>
      <c r="I21" s="12">
        <v>100</v>
      </c>
      <c r="J21" s="12" t="s">
        <v>2402</v>
      </c>
    </row>
    <row r="22" spans="1:12" ht="12.75" customHeight="1">
      <c r="A22" s="9" t="s">
        <v>480</v>
      </c>
      <c r="B22" s="12" t="s">
        <v>606</v>
      </c>
      <c r="C22" s="3">
        <f t="shared" si="0"/>
        <v>20</v>
      </c>
      <c r="D22" s="12" t="s">
        <v>559</v>
      </c>
      <c r="E22" s="12">
        <f>VLOOKUP($D22,'Data_Classification for Summary'!$A$1:$I$103,3,0)</f>
        <v>1</v>
      </c>
      <c r="F22" s="12">
        <f>VLOOKUP($D22,'Data_Classification for Summary'!$A$1:$I$103,5,0)</f>
        <v>1</v>
      </c>
      <c r="G22" s="12">
        <f>VLOOKUP($D22,'Data_Classification for Summary'!$A$1:$I$103,7,0)</f>
        <v>0</v>
      </c>
      <c r="H22" s="12">
        <f>VLOOKUP($D22,'Data_Classification for Summary'!$A$1:$I$103,9,0)</f>
        <v>0</v>
      </c>
      <c r="I22" s="12">
        <v>101</v>
      </c>
      <c r="J22" s="12" t="s">
        <v>2077</v>
      </c>
    </row>
    <row r="23" spans="1:12" ht="12.75" customHeight="1">
      <c r="A23" s="9" t="s">
        <v>607</v>
      </c>
      <c r="B23" s="12" t="s">
        <v>500</v>
      </c>
      <c r="C23" s="3">
        <f t="shared" si="0"/>
        <v>21</v>
      </c>
      <c r="D23" s="12" t="s">
        <v>559</v>
      </c>
      <c r="E23" s="12">
        <f>VLOOKUP($D23,'Data_Classification for Summary'!$A$1:$I$103,3,0)</f>
        <v>1</v>
      </c>
      <c r="F23" s="12">
        <f>VLOOKUP($D23,'Data_Classification for Summary'!$A$1:$I$103,5,0)</f>
        <v>1</v>
      </c>
      <c r="G23" s="12">
        <f>VLOOKUP($D23,'Data_Classification for Summary'!$A$1:$I$103,7,0)</f>
        <v>0</v>
      </c>
      <c r="H23" s="12">
        <f>VLOOKUP($D23,'Data_Classification for Summary'!$A$1:$I$103,9,0)</f>
        <v>0</v>
      </c>
      <c r="I23" s="12">
        <v>110</v>
      </c>
      <c r="J23" s="12" t="s">
        <v>2077</v>
      </c>
    </row>
    <row r="24" spans="1:12" ht="12.75" customHeight="1">
      <c r="A24" s="9" t="s">
        <v>437</v>
      </c>
      <c r="B24" s="12" t="s">
        <v>830</v>
      </c>
      <c r="C24" s="3">
        <f t="shared" si="0"/>
        <v>22</v>
      </c>
      <c r="D24" s="12" t="s">
        <v>559</v>
      </c>
      <c r="E24" s="12">
        <f>VLOOKUP($D24,'Data_Classification for Summary'!$A$1:$I$103,3,0)</f>
        <v>1</v>
      </c>
      <c r="F24" s="12">
        <f>VLOOKUP($D24,'Data_Classification for Summary'!$A$1:$I$103,5,0)</f>
        <v>1</v>
      </c>
      <c r="G24" s="12">
        <f>VLOOKUP($D24,'Data_Classification for Summary'!$A$1:$I$103,7,0)</f>
        <v>0</v>
      </c>
      <c r="H24" s="12">
        <f>VLOOKUP($D24,'Data_Classification for Summary'!$A$1:$I$103,9,0)</f>
        <v>0</v>
      </c>
      <c r="I24" s="12">
        <v>120</v>
      </c>
      <c r="J24" s="12" t="s">
        <v>2077</v>
      </c>
    </row>
    <row r="25" spans="1:12" ht="12.75" customHeight="1">
      <c r="A25" s="9" t="s">
        <v>596</v>
      </c>
      <c r="B25" s="12" t="s">
        <v>724</v>
      </c>
      <c r="C25" s="3">
        <f t="shared" si="0"/>
        <v>23</v>
      </c>
      <c r="D25" s="12" t="s">
        <v>559</v>
      </c>
      <c r="E25" s="12">
        <f>VLOOKUP($D25,'Data_Classification for Summary'!$A$1:$I$103,3,0)</f>
        <v>1</v>
      </c>
      <c r="F25" s="12">
        <f>VLOOKUP($D25,'Data_Classification for Summary'!$A$1:$I$103,5,0)</f>
        <v>1</v>
      </c>
      <c r="G25" s="12">
        <f>VLOOKUP($D25,'Data_Classification for Summary'!$A$1:$I$103,7,0)</f>
        <v>0</v>
      </c>
      <c r="H25" s="12">
        <f>VLOOKUP($D25,'Data_Classification for Summary'!$A$1:$I$103,9,0)</f>
        <v>0</v>
      </c>
      <c r="I25" s="12">
        <v>130</v>
      </c>
      <c r="J25" s="12" t="s">
        <v>427</v>
      </c>
    </row>
    <row r="26" spans="1:12" ht="12.75" customHeight="1">
      <c r="A26" s="70" t="s">
        <v>301</v>
      </c>
      <c r="B26" s="71" t="s">
        <v>107</v>
      </c>
      <c r="C26" s="3">
        <f t="shared" si="0"/>
        <v>24</v>
      </c>
      <c r="D26" s="12" t="s">
        <v>53</v>
      </c>
      <c r="E26" s="12">
        <f>VLOOKUP($D26,'Data_Classification for Summary'!$A$1:$I$103,3,0)</f>
        <v>1</v>
      </c>
      <c r="F26" s="12">
        <f>VLOOKUP($D26,'Data_Classification for Summary'!$A$1:$I$103,5,0)</f>
        <v>2</v>
      </c>
      <c r="G26" s="12">
        <f>VLOOKUP($D26,'Data_Classification for Summary'!$A$1:$I$103,7,0)</f>
        <v>0</v>
      </c>
      <c r="H26" s="12">
        <f>VLOOKUP($D26,'Data_Classification for Summary'!$A$1:$I$103,9,0)</f>
        <v>0</v>
      </c>
      <c r="I26" s="12">
        <v>1</v>
      </c>
      <c r="J26" s="12" t="s">
        <v>2077</v>
      </c>
    </row>
    <row r="27" spans="1:12" ht="12.75" customHeight="1">
      <c r="A27" s="70" t="s">
        <v>303</v>
      </c>
      <c r="B27" s="71" t="s">
        <v>100</v>
      </c>
      <c r="C27" s="3">
        <f t="shared" si="0"/>
        <v>25</v>
      </c>
      <c r="D27" s="12" t="s">
        <v>53</v>
      </c>
      <c r="E27" s="12">
        <f>VLOOKUP($D27,'Data_Classification for Summary'!$A$1:$I$103,3,0)</f>
        <v>1</v>
      </c>
      <c r="F27" s="12">
        <f>VLOOKUP($D27,'Data_Classification for Summary'!$A$1:$I$103,5,0)</f>
        <v>2</v>
      </c>
      <c r="G27" s="12">
        <f>VLOOKUP($D27,'Data_Classification for Summary'!$A$1:$I$103,7,0)</f>
        <v>0</v>
      </c>
      <c r="H27" s="12">
        <f>VLOOKUP($D27,'Data_Classification for Summary'!$A$1:$I$103,9,0)</f>
        <v>0</v>
      </c>
      <c r="I27" s="12">
        <v>10</v>
      </c>
      <c r="J27" s="12" t="s">
        <v>2077</v>
      </c>
    </row>
    <row r="28" spans="1:12" ht="12.75" customHeight="1">
      <c r="A28" s="70" t="s">
        <v>304</v>
      </c>
      <c r="B28" s="71" t="s">
        <v>102</v>
      </c>
      <c r="C28" s="3">
        <f t="shared" si="0"/>
        <v>26</v>
      </c>
      <c r="D28" s="12" t="s">
        <v>53</v>
      </c>
      <c r="E28" s="12">
        <f>VLOOKUP($D28,'Data_Classification for Summary'!$A$1:$I$103,3,0)</f>
        <v>1</v>
      </c>
      <c r="F28" s="12">
        <f>VLOOKUP($D28,'Data_Classification for Summary'!$A$1:$I$103,5,0)</f>
        <v>2</v>
      </c>
      <c r="G28" s="12">
        <f>VLOOKUP($D28,'Data_Classification for Summary'!$A$1:$I$103,7,0)</f>
        <v>0</v>
      </c>
      <c r="H28" s="12">
        <f>VLOOKUP($D28,'Data_Classification for Summary'!$A$1:$I$103,9,0)</f>
        <v>0</v>
      </c>
      <c r="I28" s="12">
        <v>40</v>
      </c>
      <c r="J28" s="12" t="s">
        <v>2077</v>
      </c>
    </row>
    <row r="29" spans="1:12" ht="12.75" customHeight="1">
      <c r="A29" s="70" t="s">
        <v>101</v>
      </c>
      <c r="B29" s="71" t="s">
        <v>103</v>
      </c>
      <c r="C29" s="3">
        <f t="shared" si="0"/>
        <v>27</v>
      </c>
      <c r="D29" s="12" t="s">
        <v>53</v>
      </c>
      <c r="E29" s="12">
        <f>VLOOKUP($D29,'Data_Classification for Summary'!$A$1:$I$103,3,0)</f>
        <v>1</v>
      </c>
      <c r="F29" s="12">
        <f>VLOOKUP($D29,'Data_Classification for Summary'!$A$1:$I$103,5,0)</f>
        <v>2</v>
      </c>
      <c r="G29" s="12">
        <f>VLOOKUP($D29,'Data_Classification for Summary'!$A$1:$I$103,7,0)</f>
        <v>0</v>
      </c>
      <c r="H29" s="12">
        <f>VLOOKUP($D29,'Data_Classification for Summary'!$A$1:$I$103,9,0)</f>
        <v>0</v>
      </c>
      <c r="I29" s="12">
        <v>41</v>
      </c>
      <c r="J29" s="12" t="s">
        <v>2077</v>
      </c>
    </row>
    <row r="30" spans="1:12" ht="12.75" customHeight="1">
      <c r="A30" s="70" t="s">
        <v>308</v>
      </c>
      <c r="B30" s="71" t="s">
        <v>104</v>
      </c>
      <c r="C30" s="3">
        <f t="shared" si="0"/>
        <v>28</v>
      </c>
      <c r="D30" s="12" t="s">
        <v>53</v>
      </c>
      <c r="E30" s="12">
        <f>VLOOKUP($D30,'Data_Classification for Summary'!$A$1:$I$103,3,0)</f>
        <v>1</v>
      </c>
      <c r="F30" s="12">
        <f>VLOOKUP($D30,'Data_Classification for Summary'!$A$1:$I$103,5,0)</f>
        <v>2</v>
      </c>
      <c r="G30" s="12">
        <f>VLOOKUP($D30,'Data_Classification for Summary'!$A$1:$I$103,7,0)</f>
        <v>0</v>
      </c>
      <c r="H30" s="12">
        <f>VLOOKUP($D30,'Data_Classification for Summary'!$A$1:$I$103,9,0)</f>
        <v>0</v>
      </c>
      <c r="I30" s="12">
        <v>42</v>
      </c>
      <c r="J30" s="12" t="s">
        <v>2077</v>
      </c>
    </row>
    <row r="31" spans="1:12" ht="12.75" customHeight="1">
      <c r="A31" s="70" t="s">
        <v>309</v>
      </c>
      <c r="B31" s="71" t="s">
        <v>105</v>
      </c>
      <c r="C31" s="3">
        <f t="shared" si="0"/>
        <v>29</v>
      </c>
      <c r="D31" s="12" t="s">
        <v>53</v>
      </c>
      <c r="E31" s="12">
        <f>VLOOKUP($D31,'Data_Classification for Summary'!$A$1:$I$103,3,0)</f>
        <v>1</v>
      </c>
      <c r="F31" s="12">
        <f>VLOOKUP($D31,'Data_Classification for Summary'!$A$1:$I$103,5,0)</f>
        <v>2</v>
      </c>
      <c r="G31" s="12">
        <f>VLOOKUP($D31,'Data_Classification for Summary'!$A$1:$I$103,7,0)</f>
        <v>0</v>
      </c>
      <c r="H31" s="12">
        <f>VLOOKUP($D31,'Data_Classification for Summary'!$A$1:$I$103,9,0)</f>
        <v>0</v>
      </c>
      <c r="I31" s="12">
        <v>44</v>
      </c>
      <c r="J31" s="12" t="s">
        <v>2077</v>
      </c>
    </row>
    <row r="32" spans="1:12" ht="12.75" customHeight="1">
      <c r="A32" s="70" t="s">
        <v>310</v>
      </c>
      <c r="B32" s="71" t="s">
        <v>98</v>
      </c>
      <c r="C32" s="3">
        <f t="shared" si="0"/>
        <v>30</v>
      </c>
      <c r="D32" s="12" t="s">
        <v>53</v>
      </c>
      <c r="E32" s="12">
        <f>VLOOKUP($D32,'Data_Classification for Summary'!$A$1:$I$103,3,0)</f>
        <v>1</v>
      </c>
      <c r="F32" s="12">
        <f>VLOOKUP($D32,'Data_Classification for Summary'!$A$1:$I$103,5,0)</f>
        <v>2</v>
      </c>
      <c r="G32" s="12">
        <f>VLOOKUP($D32,'Data_Classification for Summary'!$A$1:$I$103,7,0)</f>
        <v>0</v>
      </c>
      <c r="H32" s="12">
        <f>VLOOKUP($D32,'Data_Classification for Summary'!$A$1:$I$103,9,0)</f>
        <v>0</v>
      </c>
      <c r="I32" s="12">
        <v>50</v>
      </c>
      <c r="J32" s="12" t="s">
        <v>2077</v>
      </c>
    </row>
    <row r="33" spans="1:10" ht="12.75" customHeight="1">
      <c r="A33" s="70" t="s">
        <v>99</v>
      </c>
      <c r="B33" s="71" t="s">
        <v>106</v>
      </c>
      <c r="C33" s="3">
        <f t="shared" si="0"/>
        <v>31</v>
      </c>
      <c r="D33" s="12" t="s">
        <v>53</v>
      </c>
      <c r="E33" s="12">
        <f>VLOOKUP($D33,'Data_Classification for Summary'!$A$1:$I$103,3,0)</f>
        <v>1</v>
      </c>
      <c r="F33" s="12">
        <f>VLOOKUP($D33,'Data_Classification for Summary'!$A$1:$I$103,5,0)</f>
        <v>2</v>
      </c>
      <c r="G33" s="12">
        <f>VLOOKUP($D33,'Data_Classification for Summary'!$A$1:$I$103,7,0)</f>
        <v>0</v>
      </c>
      <c r="H33" s="12">
        <f>VLOOKUP($D33,'Data_Classification for Summary'!$A$1:$I$103,9,0)</f>
        <v>0</v>
      </c>
      <c r="I33" s="12">
        <v>70</v>
      </c>
      <c r="J33" s="12" t="s">
        <v>2077</v>
      </c>
    </row>
    <row r="34" spans="1:10" ht="12.75" customHeight="1">
      <c r="A34" s="9" t="s">
        <v>2273</v>
      </c>
      <c r="B34" s="12" t="s">
        <v>2346</v>
      </c>
      <c r="C34" s="3">
        <f t="shared" si="0"/>
        <v>32</v>
      </c>
      <c r="D34" s="12" t="s">
        <v>881</v>
      </c>
      <c r="E34" s="12">
        <f>VLOOKUP($D34,'Data_Classification for Summary'!$A$1:$I$103,3,0)</f>
        <v>1</v>
      </c>
      <c r="F34" s="12">
        <f>VLOOKUP($D34,'Data_Classification for Summary'!$A$1:$I$103,5,0)</f>
        <v>3</v>
      </c>
      <c r="G34" s="12">
        <f>VLOOKUP($D34,'Data_Classification for Summary'!$A$1:$I$103,7,0)</f>
        <v>0</v>
      </c>
      <c r="H34" s="12">
        <f>VLOOKUP($D34,'Data_Classification for Summary'!$A$1:$I$103,9,0)</f>
        <v>0</v>
      </c>
      <c r="I34" s="12">
        <v>1</v>
      </c>
      <c r="J34" s="12" t="s">
        <v>2077</v>
      </c>
    </row>
    <row r="35" spans="1:10" ht="12.75" customHeight="1">
      <c r="A35" s="9" t="s">
        <v>446</v>
      </c>
      <c r="B35" s="12" t="s">
        <v>2342</v>
      </c>
      <c r="C35" s="3">
        <f t="shared" ref="C35:C66" si="1">C34+1</f>
        <v>33</v>
      </c>
      <c r="D35" s="12" t="s">
        <v>881</v>
      </c>
      <c r="E35" s="12">
        <f>VLOOKUP($D35,'Data_Classification for Summary'!$A$1:$I$103,3,0)</f>
        <v>1</v>
      </c>
      <c r="F35" s="12">
        <f>VLOOKUP($D35,'Data_Classification for Summary'!$A$1:$I$103,5,0)</f>
        <v>3</v>
      </c>
      <c r="G35" s="12">
        <f>VLOOKUP($D35,'Data_Classification for Summary'!$A$1:$I$103,7,0)</f>
        <v>0</v>
      </c>
      <c r="H35" s="12">
        <f>VLOOKUP($D35,'Data_Classification for Summary'!$A$1:$I$103,9,0)</f>
        <v>0</v>
      </c>
      <c r="I35" s="12">
        <v>10</v>
      </c>
      <c r="J35" s="12" t="s">
        <v>2077</v>
      </c>
    </row>
    <row r="36" spans="1:10" ht="12.75" customHeight="1">
      <c r="A36" s="9" t="s">
        <v>200</v>
      </c>
      <c r="B36" s="12" t="s">
        <v>639</v>
      </c>
      <c r="C36" s="3">
        <f t="shared" si="1"/>
        <v>34</v>
      </c>
      <c r="D36" s="12" t="s">
        <v>881</v>
      </c>
      <c r="E36" s="12">
        <f>VLOOKUP($D36,'Data_Classification for Summary'!$A$1:$I$103,3,0)</f>
        <v>1</v>
      </c>
      <c r="F36" s="12">
        <f>VLOOKUP($D36,'Data_Classification for Summary'!$A$1:$I$103,5,0)</f>
        <v>3</v>
      </c>
      <c r="G36" s="12">
        <f>VLOOKUP($D36,'Data_Classification for Summary'!$A$1:$I$103,7,0)</f>
        <v>0</v>
      </c>
      <c r="H36" s="12">
        <f>VLOOKUP($D36,'Data_Classification for Summary'!$A$1:$I$103,9,0)</f>
        <v>0</v>
      </c>
      <c r="I36" s="12">
        <v>40</v>
      </c>
      <c r="J36" s="12" t="s">
        <v>2077</v>
      </c>
    </row>
    <row r="37" spans="1:10" ht="12.75" customHeight="1">
      <c r="A37" s="9" t="s">
        <v>442</v>
      </c>
      <c r="B37" s="12" t="s">
        <v>641</v>
      </c>
      <c r="C37" s="3">
        <f t="shared" si="1"/>
        <v>35</v>
      </c>
      <c r="D37" s="12" t="s">
        <v>881</v>
      </c>
      <c r="E37" s="12">
        <f>VLOOKUP($D37,'Data_Classification for Summary'!$A$1:$I$103,3,0)</f>
        <v>1</v>
      </c>
      <c r="F37" s="12">
        <f>VLOOKUP($D37,'Data_Classification for Summary'!$A$1:$I$103,5,0)</f>
        <v>3</v>
      </c>
      <c r="G37" s="12">
        <f>VLOOKUP($D37,'Data_Classification for Summary'!$A$1:$I$103,7,0)</f>
        <v>0</v>
      </c>
      <c r="H37" s="12">
        <f>VLOOKUP($D37,'Data_Classification for Summary'!$A$1:$I$103,9,0)</f>
        <v>0</v>
      </c>
      <c r="I37" s="12">
        <v>41</v>
      </c>
      <c r="J37" s="12" t="s">
        <v>2077</v>
      </c>
    </row>
    <row r="38" spans="1:10" ht="12.75" customHeight="1">
      <c r="A38" s="9" t="s">
        <v>548</v>
      </c>
      <c r="B38" s="12" t="s">
        <v>328</v>
      </c>
      <c r="C38" s="3">
        <f t="shared" si="1"/>
        <v>36</v>
      </c>
      <c r="D38" s="12" t="s">
        <v>881</v>
      </c>
      <c r="E38" s="12">
        <f>VLOOKUP($D38,'Data_Classification for Summary'!$A$1:$I$103,3,0)</f>
        <v>1</v>
      </c>
      <c r="F38" s="12">
        <f>VLOOKUP($D38,'Data_Classification for Summary'!$A$1:$I$103,5,0)</f>
        <v>3</v>
      </c>
      <c r="G38" s="12">
        <f>VLOOKUP($D38,'Data_Classification for Summary'!$A$1:$I$103,7,0)</f>
        <v>0</v>
      </c>
      <c r="H38" s="12">
        <f>VLOOKUP($D38,'Data_Classification for Summary'!$A$1:$I$103,9,0)</f>
        <v>0</v>
      </c>
      <c r="I38" s="12">
        <v>42</v>
      </c>
      <c r="J38" s="12" t="s">
        <v>2077</v>
      </c>
    </row>
    <row r="39" spans="1:10" ht="12.75" customHeight="1">
      <c r="A39" s="9" t="s">
        <v>184</v>
      </c>
      <c r="B39" s="12" t="s">
        <v>477</v>
      </c>
      <c r="C39" s="3">
        <f t="shared" si="1"/>
        <v>37</v>
      </c>
      <c r="D39" s="12" t="s">
        <v>881</v>
      </c>
      <c r="E39" s="12">
        <f>VLOOKUP($D39,'Data_Classification for Summary'!$A$1:$I$103,3,0)</f>
        <v>1</v>
      </c>
      <c r="F39" s="12">
        <f>VLOOKUP($D39,'Data_Classification for Summary'!$A$1:$I$103,5,0)</f>
        <v>3</v>
      </c>
      <c r="G39" s="12">
        <f>VLOOKUP($D39,'Data_Classification for Summary'!$A$1:$I$103,7,0)</f>
        <v>0</v>
      </c>
      <c r="H39" s="12">
        <f>VLOOKUP($D39,'Data_Classification for Summary'!$A$1:$I$103,9,0)</f>
        <v>0</v>
      </c>
      <c r="I39" s="12">
        <v>44</v>
      </c>
      <c r="J39" s="12" t="s">
        <v>2077</v>
      </c>
    </row>
    <row r="40" spans="1:10" ht="12.75" customHeight="1">
      <c r="A40" s="9" t="s">
        <v>185</v>
      </c>
      <c r="B40" s="12" t="s">
        <v>186</v>
      </c>
      <c r="C40" s="3">
        <f t="shared" si="1"/>
        <v>38</v>
      </c>
      <c r="D40" s="12" t="s">
        <v>881</v>
      </c>
      <c r="E40" s="12">
        <f>VLOOKUP($D40,'Data_Classification for Summary'!$A$1:$I$103,3,0)</f>
        <v>1</v>
      </c>
      <c r="F40" s="12">
        <f>VLOOKUP($D40,'Data_Classification for Summary'!$A$1:$I$103,5,0)</f>
        <v>3</v>
      </c>
      <c r="G40" s="12">
        <f>VLOOKUP($D40,'Data_Classification for Summary'!$A$1:$I$103,7,0)</f>
        <v>0</v>
      </c>
      <c r="H40" s="12">
        <f>VLOOKUP($D40,'Data_Classification for Summary'!$A$1:$I$103,9,0)</f>
        <v>0</v>
      </c>
      <c r="I40" s="12">
        <v>50</v>
      </c>
      <c r="J40" s="12" t="s">
        <v>2077</v>
      </c>
    </row>
    <row r="41" spans="1:10" ht="12.75" customHeight="1">
      <c r="A41" s="9" t="s">
        <v>187</v>
      </c>
      <c r="B41" s="12" t="s">
        <v>594</v>
      </c>
      <c r="C41" s="9">
        <f t="shared" si="1"/>
        <v>39</v>
      </c>
      <c r="D41" s="12" t="s">
        <v>881</v>
      </c>
      <c r="E41" s="12">
        <f>VLOOKUP($D41,'Data_Classification for Summary'!$A$1:$I$103,3,0)</f>
        <v>1</v>
      </c>
      <c r="F41" s="12">
        <f>VLOOKUP($D41,'Data_Classification for Summary'!$A$1:$I$103,5,0)</f>
        <v>3</v>
      </c>
      <c r="G41" s="12">
        <f>VLOOKUP($D41,'Data_Classification for Summary'!$A$1:$I$103,7,0)</f>
        <v>0</v>
      </c>
      <c r="H41" s="12">
        <f>VLOOKUP($D41,'Data_Classification for Summary'!$A$1:$I$103,9,0)</f>
        <v>0</v>
      </c>
      <c r="I41" s="12">
        <v>70</v>
      </c>
      <c r="J41" s="12" t="s">
        <v>2077</v>
      </c>
    </row>
    <row r="42" spans="1:10" ht="12.75" customHeight="1">
      <c r="A42" s="9" t="s">
        <v>2672</v>
      </c>
      <c r="B42" s="12" t="s">
        <v>2672</v>
      </c>
      <c r="C42" s="3">
        <f t="shared" si="1"/>
        <v>40</v>
      </c>
      <c r="D42" s="12" t="s">
        <v>2251</v>
      </c>
      <c r="E42" s="12">
        <f>VLOOKUP($D42,'Data_Classification for Summary'!$A$1:$I$103,3,0)</f>
        <v>1</v>
      </c>
      <c r="F42" s="12">
        <f>VLOOKUP($D42,'Data_Classification for Summary'!$A$1:$I$103,5,0)</f>
        <v>4</v>
      </c>
      <c r="G42" s="12">
        <f>VLOOKUP($D42,'Data_Classification for Summary'!$A$1:$I$103,7,0)</f>
        <v>0</v>
      </c>
      <c r="H42" s="12">
        <f>VLOOKUP($D42,'Data_Classification for Summary'!$A$1:$I$103,9,0)</f>
        <v>0</v>
      </c>
      <c r="I42" s="12">
        <v>1</v>
      </c>
      <c r="J42" s="12" t="s">
        <v>2077</v>
      </c>
    </row>
    <row r="43" spans="1:10" ht="12.75" customHeight="1">
      <c r="A43" s="9" t="s">
        <v>2159</v>
      </c>
      <c r="B43" s="12" t="s">
        <v>2566</v>
      </c>
      <c r="C43" s="9">
        <f t="shared" si="1"/>
        <v>41</v>
      </c>
      <c r="D43" s="12" t="s">
        <v>2251</v>
      </c>
      <c r="E43" s="12">
        <f>VLOOKUP($D43,'Data_Classification for Summary'!$A$1:$I$103,3,0)</f>
        <v>1</v>
      </c>
      <c r="F43" s="12">
        <f>VLOOKUP($D43,'Data_Classification for Summary'!$A$1:$I$103,5,0)</f>
        <v>4</v>
      </c>
      <c r="G43" s="12">
        <f>VLOOKUP($D43,'Data_Classification for Summary'!$A$1:$I$103,7,0)</f>
        <v>0</v>
      </c>
      <c r="H43" s="12">
        <f>VLOOKUP($D43,'Data_Classification for Summary'!$A$1:$I$103,9,0)</f>
        <v>0</v>
      </c>
      <c r="I43" s="12">
        <v>2</v>
      </c>
      <c r="J43" s="12" t="s">
        <v>2077</v>
      </c>
    </row>
    <row r="44" spans="1:10" ht="12.75" customHeight="1">
      <c r="A44" s="9" t="s">
        <v>2538</v>
      </c>
      <c r="B44" s="12" t="s">
        <v>2567</v>
      </c>
      <c r="C44" s="9">
        <f t="shared" si="1"/>
        <v>42</v>
      </c>
      <c r="D44" s="12" t="s">
        <v>2251</v>
      </c>
      <c r="E44" s="12">
        <f>VLOOKUP($D44,'Data_Classification for Summary'!$A$1:$I$103,3,0)</f>
        <v>1</v>
      </c>
      <c r="F44" s="12">
        <f>VLOOKUP($D44,'Data_Classification for Summary'!$A$1:$I$103,5,0)</f>
        <v>4</v>
      </c>
      <c r="G44" s="12">
        <f>VLOOKUP($D44,'Data_Classification for Summary'!$A$1:$I$103,7,0)</f>
        <v>0</v>
      </c>
      <c r="H44" s="12">
        <f>VLOOKUP($D44,'Data_Classification for Summary'!$A$1:$I$103,9,0)</f>
        <v>0</v>
      </c>
      <c r="I44" s="12">
        <v>10</v>
      </c>
      <c r="J44" s="12" t="s">
        <v>2077</v>
      </c>
    </row>
    <row r="45" spans="1:10" ht="12.75" customHeight="1">
      <c r="A45" s="9" t="s">
        <v>2328</v>
      </c>
      <c r="B45" s="12" t="s">
        <v>2610</v>
      </c>
      <c r="C45" s="9">
        <f t="shared" si="1"/>
        <v>43</v>
      </c>
      <c r="D45" s="12" t="s">
        <v>2251</v>
      </c>
      <c r="E45" s="12">
        <f>VLOOKUP($D45,'Data_Classification for Summary'!$A$1:$I$103,3,0)</f>
        <v>1</v>
      </c>
      <c r="F45" s="12">
        <f>VLOOKUP($D45,'Data_Classification for Summary'!$A$1:$I$103,5,0)</f>
        <v>4</v>
      </c>
      <c r="G45" s="12">
        <f>VLOOKUP($D45,'Data_Classification for Summary'!$A$1:$I$103,7,0)</f>
        <v>0</v>
      </c>
      <c r="H45" s="12">
        <f>VLOOKUP($D45,'Data_Classification for Summary'!$A$1:$I$103,9,0)</f>
        <v>0</v>
      </c>
      <c r="I45" s="12">
        <v>40</v>
      </c>
      <c r="J45" s="12" t="s">
        <v>2077</v>
      </c>
    </row>
    <row r="46" spans="1:10" ht="12.75" customHeight="1">
      <c r="A46" s="9" t="s">
        <v>2348</v>
      </c>
      <c r="B46" s="12" t="s">
        <v>2357</v>
      </c>
      <c r="C46" s="9">
        <f t="shared" si="1"/>
        <v>44</v>
      </c>
      <c r="D46" s="12" t="s">
        <v>2251</v>
      </c>
      <c r="E46" s="12">
        <f>VLOOKUP($D46,'Data_Classification for Summary'!$A$1:$I$103,3,0)</f>
        <v>1</v>
      </c>
      <c r="F46" s="12">
        <f>VLOOKUP($D46,'Data_Classification for Summary'!$A$1:$I$103,5,0)</f>
        <v>4</v>
      </c>
      <c r="G46" s="12">
        <f>VLOOKUP($D46,'Data_Classification for Summary'!$A$1:$I$103,7,0)</f>
        <v>0</v>
      </c>
      <c r="H46" s="12">
        <f>VLOOKUP($D46,'Data_Classification for Summary'!$A$1:$I$103,9,0)</f>
        <v>0</v>
      </c>
      <c r="I46" s="12">
        <v>41</v>
      </c>
      <c r="J46" s="12" t="s">
        <v>2077</v>
      </c>
    </row>
    <row r="47" spans="1:10" ht="12.75" customHeight="1">
      <c r="A47" s="9" t="s">
        <v>2202</v>
      </c>
      <c r="B47" s="12" t="s">
        <v>2358</v>
      </c>
      <c r="C47" s="9">
        <f t="shared" si="1"/>
        <v>45</v>
      </c>
      <c r="D47" s="12" t="s">
        <v>2251</v>
      </c>
      <c r="E47" s="12">
        <f>VLOOKUP($D47,'Data_Classification for Summary'!$A$1:$I$103,3,0)</f>
        <v>1</v>
      </c>
      <c r="F47" s="12">
        <f>VLOOKUP($D47,'Data_Classification for Summary'!$A$1:$I$103,5,0)</f>
        <v>4</v>
      </c>
      <c r="G47" s="12">
        <f>VLOOKUP($D47,'Data_Classification for Summary'!$A$1:$I$103,7,0)</f>
        <v>0</v>
      </c>
      <c r="H47" s="12">
        <f>VLOOKUP($D47,'Data_Classification for Summary'!$A$1:$I$103,9,0)</f>
        <v>0</v>
      </c>
      <c r="I47" s="12">
        <v>42</v>
      </c>
      <c r="J47" s="12" t="s">
        <v>2077</v>
      </c>
    </row>
    <row r="48" spans="1:10" ht="12.75" customHeight="1">
      <c r="A48" s="9" t="s">
        <v>2260</v>
      </c>
      <c r="B48" s="12" t="s">
        <v>1830</v>
      </c>
      <c r="C48" s="9">
        <f t="shared" si="1"/>
        <v>46</v>
      </c>
      <c r="D48" s="12" t="s">
        <v>2251</v>
      </c>
      <c r="E48" s="12">
        <f>VLOOKUP($D48,'Data_Classification for Summary'!$A$1:$I$103,3,0)</f>
        <v>1</v>
      </c>
      <c r="F48" s="12">
        <f>VLOOKUP($D48,'Data_Classification for Summary'!$A$1:$I$103,5,0)</f>
        <v>4</v>
      </c>
      <c r="G48" s="12">
        <f>VLOOKUP($D48,'Data_Classification for Summary'!$A$1:$I$103,7,0)</f>
        <v>0</v>
      </c>
      <c r="H48" s="12">
        <f>VLOOKUP($D48,'Data_Classification for Summary'!$A$1:$I$103,9,0)</f>
        <v>0</v>
      </c>
      <c r="I48" s="12">
        <v>44</v>
      </c>
      <c r="J48" s="12" t="s">
        <v>2077</v>
      </c>
    </row>
    <row r="49" spans="1:12" ht="12.75" customHeight="1">
      <c r="A49" s="9" t="s">
        <v>1837</v>
      </c>
      <c r="B49" s="12" t="s">
        <v>2468</v>
      </c>
      <c r="C49" s="9">
        <f t="shared" si="1"/>
        <v>47</v>
      </c>
      <c r="D49" s="12" t="s">
        <v>2251</v>
      </c>
      <c r="E49" s="12">
        <f>VLOOKUP($D49,'Data_Classification for Summary'!$A$1:$I$103,3,0)</f>
        <v>1</v>
      </c>
      <c r="F49" s="12">
        <f>VLOOKUP($D49,'Data_Classification for Summary'!$A$1:$I$103,5,0)</f>
        <v>4</v>
      </c>
      <c r="G49" s="12">
        <f>VLOOKUP($D49,'Data_Classification for Summary'!$A$1:$I$103,7,0)</f>
        <v>0</v>
      </c>
      <c r="H49" s="12">
        <f>VLOOKUP($D49,'Data_Classification for Summary'!$A$1:$I$103,9,0)</f>
        <v>0</v>
      </c>
      <c r="I49" s="12">
        <v>50</v>
      </c>
      <c r="J49" s="12" t="s">
        <v>2077</v>
      </c>
    </row>
    <row r="50" spans="1:12" ht="12.75" customHeight="1">
      <c r="A50" s="9" t="s">
        <v>2175</v>
      </c>
      <c r="B50" s="12" t="s">
        <v>2609</v>
      </c>
      <c r="C50" s="9">
        <f t="shared" si="1"/>
        <v>48</v>
      </c>
      <c r="D50" s="12" t="s">
        <v>2251</v>
      </c>
      <c r="E50" s="12">
        <f>VLOOKUP($D50,'Data_Classification for Summary'!$A$1:$I$103,3,0)</f>
        <v>1</v>
      </c>
      <c r="F50" s="12">
        <f>VLOOKUP($D50,'Data_Classification for Summary'!$A$1:$I$103,5,0)</f>
        <v>4</v>
      </c>
      <c r="G50" s="12">
        <f>VLOOKUP($D50,'Data_Classification for Summary'!$A$1:$I$103,7,0)</f>
        <v>0</v>
      </c>
      <c r="H50" s="12">
        <f>VLOOKUP($D50,'Data_Classification for Summary'!$A$1:$I$103,9,0)</f>
        <v>0</v>
      </c>
      <c r="I50" s="12">
        <v>70</v>
      </c>
      <c r="J50" s="12" t="s">
        <v>2077</v>
      </c>
    </row>
    <row r="51" spans="1:12" ht="12.75" customHeight="1">
      <c r="A51" s="9" t="s">
        <v>752</v>
      </c>
      <c r="B51" s="12" t="s">
        <v>752</v>
      </c>
      <c r="C51" s="9">
        <f t="shared" si="1"/>
        <v>49</v>
      </c>
      <c r="D51" s="12" t="s">
        <v>892</v>
      </c>
      <c r="E51" s="12">
        <f>VLOOKUP($D51,'Data_Classification for Summary'!$A$1:$I$103,3,0)</f>
        <v>1</v>
      </c>
      <c r="F51" s="12">
        <f>VLOOKUP($D51,'Data_Classification for Summary'!$A$1:$I$103,5,0)</f>
        <v>5</v>
      </c>
      <c r="G51" s="12">
        <f>VLOOKUP($D51,'Data_Classification for Summary'!$A$1:$I$103,7,0)</f>
        <v>0</v>
      </c>
      <c r="H51" s="12">
        <f>VLOOKUP($D51,'Data_Classification for Summary'!$A$1:$I$103,9,0)</f>
        <v>0</v>
      </c>
      <c r="I51" s="12">
        <v>1</v>
      </c>
      <c r="J51" s="12" t="s">
        <v>2077</v>
      </c>
      <c r="K51" s="17"/>
      <c r="L51" s="17"/>
    </row>
    <row r="52" spans="1:12" ht="12.75" customHeight="1">
      <c r="A52" s="9" t="s">
        <v>432</v>
      </c>
      <c r="B52" s="12" t="s">
        <v>445</v>
      </c>
      <c r="C52" s="9">
        <f t="shared" si="1"/>
        <v>50</v>
      </c>
      <c r="D52" s="12" t="s">
        <v>892</v>
      </c>
      <c r="E52" s="12">
        <f>VLOOKUP($D52,'Data_Classification for Summary'!$A$1:$I$103,3,0)</f>
        <v>1</v>
      </c>
      <c r="F52" s="12">
        <f>VLOOKUP($D52,'Data_Classification for Summary'!$A$1:$I$103,5,0)</f>
        <v>5</v>
      </c>
      <c r="G52" s="12">
        <f>VLOOKUP($D52,'Data_Classification for Summary'!$A$1:$I$103,7,0)</f>
        <v>0</v>
      </c>
      <c r="H52" s="12">
        <f>VLOOKUP($D52,'Data_Classification for Summary'!$A$1:$I$103,9,0)</f>
        <v>0</v>
      </c>
      <c r="I52" s="12">
        <v>2</v>
      </c>
      <c r="J52" s="12" t="s">
        <v>2077</v>
      </c>
    </row>
    <row r="53" spans="1:12" ht="12.75" customHeight="1">
      <c r="A53" s="9" t="s">
        <v>259</v>
      </c>
      <c r="B53" s="12" t="s">
        <v>639</v>
      </c>
      <c r="C53" s="9">
        <f t="shared" si="1"/>
        <v>51</v>
      </c>
      <c r="D53" s="12" t="s">
        <v>892</v>
      </c>
      <c r="E53" s="12">
        <f>VLOOKUP($D53,'Data_Classification for Summary'!$A$1:$I$103,3,0)</f>
        <v>1</v>
      </c>
      <c r="F53" s="12">
        <f>VLOOKUP($D53,'Data_Classification for Summary'!$A$1:$I$103,5,0)</f>
        <v>5</v>
      </c>
      <c r="G53" s="12">
        <f>VLOOKUP($D53,'Data_Classification for Summary'!$A$1:$I$103,7,0)</f>
        <v>0</v>
      </c>
      <c r="H53" s="12">
        <f>VLOOKUP($D53,'Data_Classification for Summary'!$A$1:$I$103,9,0)</f>
        <v>0</v>
      </c>
      <c r="I53" s="12">
        <v>40</v>
      </c>
      <c r="J53" s="12" t="s">
        <v>2077</v>
      </c>
    </row>
    <row r="54" spans="1:12" ht="12.75" customHeight="1">
      <c r="A54" s="9" t="s">
        <v>552</v>
      </c>
      <c r="B54" s="12" t="s">
        <v>641</v>
      </c>
      <c r="C54" s="9">
        <f t="shared" si="1"/>
        <v>52</v>
      </c>
      <c r="D54" s="12" t="s">
        <v>892</v>
      </c>
      <c r="E54" s="12">
        <f>VLOOKUP($D54,'Data_Classification for Summary'!$A$1:$I$103,3,0)</f>
        <v>1</v>
      </c>
      <c r="F54" s="12">
        <f>VLOOKUP($D54,'Data_Classification for Summary'!$A$1:$I$103,5,0)</f>
        <v>5</v>
      </c>
      <c r="G54" s="12">
        <f>VLOOKUP($D54,'Data_Classification for Summary'!$A$1:$I$103,7,0)</f>
        <v>0</v>
      </c>
      <c r="H54" s="12">
        <f>VLOOKUP($D54,'Data_Classification for Summary'!$A$1:$I$103,9,0)</f>
        <v>0</v>
      </c>
      <c r="I54" s="12">
        <v>41</v>
      </c>
      <c r="J54" s="12" t="s">
        <v>2077</v>
      </c>
    </row>
    <row r="55" spans="1:12" ht="12.75" customHeight="1">
      <c r="A55" s="9" t="s">
        <v>553</v>
      </c>
      <c r="B55" s="12" t="s">
        <v>328</v>
      </c>
      <c r="C55" s="9">
        <f t="shared" si="1"/>
        <v>53</v>
      </c>
      <c r="D55" s="12" t="s">
        <v>892</v>
      </c>
      <c r="E55" s="12">
        <f>VLOOKUP($D55,'Data_Classification for Summary'!$A$1:$I$103,3,0)</f>
        <v>1</v>
      </c>
      <c r="F55" s="12">
        <f>VLOOKUP($D55,'Data_Classification for Summary'!$A$1:$I$103,5,0)</f>
        <v>5</v>
      </c>
      <c r="G55" s="12">
        <f>VLOOKUP($D55,'Data_Classification for Summary'!$A$1:$I$103,7,0)</f>
        <v>0</v>
      </c>
      <c r="H55" s="12">
        <f>VLOOKUP($D55,'Data_Classification for Summary'!$A$1:$I$103,9,0)</f>
        <v>0</v>
      </c>
      <c r="I55" s="12">
        <v>42</v>
      </c>
      <c r="J55" s="12" t="s">
        <v>2077</v>
      </c>
    </row>
    <row r="56" spans="1:12" ht="12.75" customHeight="1">
      <c r="A56" s="9" t="s">
        <v>425</v>
      </c>
      <c r="B56" s="12" t="s">
        <v>477</v>
      </c>
      <c r="C56" s="9">
        <f t="shared" si="1"/>
        <v>54</v>
      </c>
      <c r="D56" s="12" t="s">
        <v>892</v>
      </c>
      <c r="E56" s="12">
        <f>VLOOKUP($D56,'Data_Classification for Summary'!$A$1:$I$103,3,0)</f>
        <v>1</v>
      </c>
      <c r="F56" s="12">
        <f>VLOOKUP($D56,'Data_Classification for Summary'!$A$1:$I$103,5,0)</f>
        <v>5</v>
      </c>
      <c r="G56" s="12">
        <f>VLOOKUP($D56,'Data_Classification for Summary'!$A$1:$I$103,7,0)</f>
        <v>0</v>
      </c>
      <c r="H56" s="12">
        <f>VLOOKUP($D56,'Data_Classification for Summary'!$A$1:$I$103,9,0)</f>
        <v>0</v>
      </c>
      <c r="I56" s="12">
        <v>44</v>
      </c>
      <c r="J56" s="12" t="s">
        <v>2077</v>
      </c>
    </row>
    <row r="57" spans="1:12" ht="12.75" customHeight="1">
      <c r="A57" s="9" t="s">
        <v>426</v>
      </c>
      <c r="B57" s="12" t="s">
        <v>1006</v>
      </c>
      <c r="C57" s="9">
        <f t="shared" si="1"/>
        <v>55</v>
      </c>
      <c r="D57" s="12" t="s">
        <v>892</v>
      </c>
      <c r="E57" s="12">
        <f>VLOOKUP($D57,'Data_Classification for Summary'!$A$1:$I$103,3,0)</f>
        <v>1</v>
      </c>
      <c r="F57" s="12">
        <f>VLOOKUP($D57,'Data_Classification for Summary'!$A$1:$I$103,5,0)</f>
        <v>5</v>
      </c>
      <c r="G57" s="12">
        <f>VLOOKUP($D57,'Data_Classification for Summary'!$A$1:$I$103,7,0)</f>
        <v>0</v>
      </c>
      <c r="H57" s="12">
        <f>VLOOKUP($D57,'Data_Classification for Summary'!$A$1:$I$103,9,0)</f>
        <v>0</v>
      </c>
      <c r="I57" s="12">
        <v>50</v>
      </c>
      <c r="J57" s="12" t="s">
        <v>2077</v>
      </c>
    </row>
    <row r="58" spans="1:12" ht="12.75" customHeight="1">
      <c r="A58" s="9" t="s">
        <v>877</v>
      </c>
      <c r="B58" s="12" t="s">
        <v>594</v>
      </c>
      <c r="C58" s="9">
        <f t="shared" si="1"/>
        <v>56</v>
      </c>
      <c r="D58" s="12" t="s">
        <v>892</v>
      </c>
      <c r="E58" s="12">
        <f>VLOOKUP($D58,'Data_Classification for Summary'!$A$1:$I$103,3,0)</f>
        <v>1</v>
      </c>
      <c r="F58" s="12">
        <f>VLOOKUP($D58,'Data_Classification for Summary'!$A$1:$I$103,5,0)</f>
        <v>5</v>
      </c>
      <c r="G58" s="12">
        <f>VLOOKUP($D58,'Data_Classification for Summary'!$A$1:$I$103,7,0)</f>
        <v>0</v>
      </c>
      <c r="H58" s="12">
        <f>VLOOKUP($D58,'Data_Classification for Summary'!$A$1:$I$103,9,0)</f>
        <v>0</v>
      </c>
      <c r="I58" s="12">
        <v>70</v>
      </c>
      <c r="J58" s="12" t="s">
        <v>2077</v>
      </c>
    </row>
    <row r="59" spans="1:12" ht="12.75" customHeight="1">
      <c r="A59" s="9" t="s">
        <v>755</v>
      </c>
      <c r="B59" s="18" t="s">
        <v>755</v>
      </c>
      <c r="C59" s="9">
        <f t="shared" si="1"/>
        <v>57</v>
      </c>
      <c r="D59" s="12" t="s">
        <v>677</v>
      </c>
      <c r="E59" s="12">
        <f>VLOOKUP($D59,'Data_Classification for Summary'!$A$1:$I$103,3,0)</f>
        <v>2</v>
      </c>
      <c r="F59" s="12">
        <f>VLOOKUP($D59,'Data_Classification for Summary'!$A$1:$I$103,5,0)</f>
        <v>1</v>
      </c>
      <c r="G59" s="12">
        <f>VLOOKUP($D59,'Data_Classification for Summary'!$A$1:$I$103,7,0)</f>
        <v>0</v>
      </c>
      <c r="H59" s="12">
        <f>VLOOKUP($D59,'Data_Classification for Summary'!$A$1:$I$103,9,0)</f>
        <v>0</v>
      </c>
      <c r="I59" s="7">
        <v>1</v>
      </c>
      <c r="J59" s="18" t="s">
        <v>2077</v>
      </c>
      <c r="K59" s="17"/>
      <c r="L59" s="17"/>
    </row>
    <row r="60" spans="1:12" ht="12.75" customHeight="1">
      <c r="A60" s="9" t="s">
        <v>398</v>
      </c>
      <c r="B60" s="18" t="s">
        <v>482</v>
      </c>
      <c r="C60" s="9">
        <f t="shared" si="1"/>
        <v>58</v>
      </c>
      <c r="D60" s="12" t="s">
        <v>677</v>
      </c>
      <c r="E60" s="12">
        <f>VLOOKUP($D60,'Data_Classification for Summary'!$A$1:$I$103,3,0)</f>
        <v>2</v>
      </c>
      <c r="F60" s="12">
        <f>VLOOKUP($D60,'Data_Classification for Summary'!$A$1:$I$103,5,0)</f>
        <v>1</v>
      </c>
      <c r="G60" s="12">
        <f>VLOOKUP($D60,'Data_Classification for Summary'!$A$1:$I$103,7,0)</f>
        <v>0</v>
      </c>
      <c r="H60" s="12">
        <f>VLOOKUP($D60,'Data_Classification for Summary'!$A$1:$I$103,9,0)</f>
        <v>0</v>
      </c>
      <c r="I60" s="18">
        <v>20</v>
      </c>
      <c r="J60" s="18" t="s">
        <v>2077</v>
      </c>
      <c r="K60" s="17"/>
      <c r="L60" s="17"/>
    </row>
    <row r="61" spans="1:12" ht="12.75" customHeight="1">
      <c r="A61" s="9" t="s">
        <v>455</v>
      </c>
      <c r="B61" s="18" t="s">
        <v>573</v>
      </c>
      <c r="C61" s="9">
        <f t="shared" si="1"/>
        <v>59</v>
      </c>
      <c r="D61" s="12" t="s">
        <v>677</v>
      </c>
      <c r="E61" s="12">
        <f>VLOOKUP($D61,'Data_Classification for Summary'!$A$1:$I$103,3,0)</f>
        <v>2</v>
      </c>
      <c r="F61" s="12">
        <f>VLOOKUP($D61,'Data_Classification for Summary'!$A$1:$I$103,5,0)</f>
        <v>1</v>
      </c>
      <c r="G61" s="12">
        <f>VLOOKUP($D61,'Data_Classification for Summary'!$A$1:$I$103,7,0)</f>
        <v>0</v>
      </c>
      <c r="H61" s="12">
        <f>VLOOKUP($D61,'Data_Classification for Summary'!$A$1:$I$103,9,0)</f>
        <v>0</v>
      </c>
      <c r="I61" s="18">
        <v>25</v>
      </c>
      <c r="J61" s="18" t="s">
        <v>2077</v>
      </c>
      <c r="K61" s="17">
        <v>70141</v>
      </c>
      <c r="L61" s="17" t="s">
        <v>502</v>
      </c>
    </row>
    <row r="62" spans="1:12" ht="12.75" customHeight="1">
      <c r="A62" s="9" t="s">
        <v>412</v>
      </c>
      <c r="B62" s="18" t="s">
        <v>238</v>
      </c>
      <c r="C62" s="9">
        <f t="shared" si="1"/>
        <v>60</v>
      </c>
      <c r="D62" s="18" t="s">
        <v>819</v>
      </c>
      <c r="E62" s="12">
        <f>VLOOKUP($D62,'Data_Classification for Summary'!$A$1:$I$103,3,0)</f>
        <v>5</v>
      </c>
      <c r="F62" s="12">
        <f>VLOOKUP($D62,'Data_Classification for Summary'!$A$1:$I$103,5,0)</f>
        <v>5</v>
      </c>
      <c r="G62" s="12">
        <f>VLOOKUP($D62,'Data_Classification for Summary'!$A$1:$I$103,7,0)</f>
        <v>0</v>
      </c>
      <c r="H62" s="12">
        <f>VLOOKUP($D62,'Data_Classification for Summary'!$A$1:$I$103,9,0)</f>
        <v>0</v>
      </c>
      <c r="I62" s="18">
        <v>1</v>
      </c>
      <c r="J62" s="18" t="s">
        <v>2078</v>
      </c>
      <c r="K62" s="17">
        <v>70414</v>
      </c>
      <c r="L62" s="17" t="s">
        <v>537</v>
      </c>
    </row>
    <row r="63" spans="1:12" ht="12.75" customHeight="1">
      <c r="A63" s="9" t="s">
        <v>413</v>
      </c>
      <c r="B63" s="18" t="s">
        <v>378</v>
      </c>
      <c r="C63" s="9">
        <f t="shared" si="1"/>
        <v>61</v>
      </c>
      <c r="D63" s="18" t="s">
        <v>819</v>
      </c>
      <c r="E63" s="12">
        <f>VLOOKUP($D63,'Data_Classification for Summary'!$A$1:$I$103,3,0)</f>
        <v>5</v>
      </c>
      <c r="F63" s="12">
        <f>VLOOKUP($D63,'Data_Classification for Summary'!$A$1:$I$103,5,0)</f>
        <v>5</v>
      </c>
      <c r="G63" s="12">
        <f>VLOOKUP($D63,'Data_Classification for Summary'!$A$1:$I$103,7,0)</f>
        <v>0</v>
      </c>
      <c r="H63" s="12">
        <f>VLOOKUP($D63,'Data_Classification for Summary'!$A$1:$I$103,9,0)</f>
        <v>0</v>
      </c>
      <c r="I63" s="18">
        <v>10</v>
      </c>
      <c r="J63" s="18" t="s">
        <v>2077</v>
      </c>
      <c r="K63" s="17">
        <v>70331</v>
      </c>
      <c r="L63" s="17" t="s">
        <v>716</v>
      </c>
    </row>
    <row r="64" spans="1:12" ht="12.75" customHeight="1">
      <c r="A64" s="9" t="s">
        <v>2577</v>
      </c>
      <c r="B64" s="18" t="s">
        <v>418</v>
      </c>
      <c r="C64" s="9">
        <f t="shared" si="1"/>
        <v>62</v>
      </c>
      <c r="D64" s="18" t="s">
        <v>819</v>
      </c>
      <c r="E64" s="12">
        <f>VLOOKUP($D64,'Data_Classification for Summary'!$A$1:$I$103,3,0)</f>
        <v>5</v>
      </c>
      <c r="F64" s="12">
        <f>VLOOKUP($D64,'Data_Classification for Summary'!$A$1:$I$103,5,0)</f>
        <v>5</v>
      </c>
      <c r="G64" s="12">
        <f>VLOOKUP($D64,'Data_Classification for Summary'!$A$1:$I$103,7,0)</f>
        <v>0</v>
      </c>
      <c r="H64" s="12">
        <f>VLOOKUP($D64,'Data_Classification for Summary'!$A$1:$I$103,9,0)</f>
        <v>0</v>
      </c>
      <c r="I64" s="18">
        <v>11</v>
      </c>
      <c r="J64" s="18" t="s">
        <v>2077</v>
      </c>
      <c r="K64" s="17"/>
      <c r="L64" s="17"/>
    </row>
    <row r="65" spans="1:12" ht="12.75" customHeight="1">
      <c r="A65" s="9" t="s">
        <v>379</v>
      </c>
      <c r="B65" s="18" t="s">
        <v>1241</v>
      </c>
      <c r="C65" s="9">
        <f t="shared" si="1"/>
        <v>63</v>
      </c>
      <c r="D65" s="18" t="s">
        <v>819</v>
      </c>
      <c r="E65" s="12">
        <f>VLOOKUP($D65,'Data_Classification for Summary'!$A$1:$I$103,3,0)</f>
        <v>5</v>
      </c>
      <c r="F65" s="12">
        <f>VLOOKUP($D65,'Data_Classification for Summary'!$A$1:$I$103,5,0)</f>
        <v>5</v>
      </c>
      <c r="G65" s="12">
        <f>VLOOKUP($D65,'Data_Classification for Summary'!$A$1:$I$103,7,0)</f>
        <v>0</v>
      </c>
      <c r="H65" s="12">
        <f>VLOOKUP($D65,'Data_Classification for Summary'!$A$1:$I$103,9,0)</f>
        <v>0</v>
      </c>
      <c r="I65" s="18">
        <v>20</v>
      </c>
      <c r="J65" s="18" t="s">
        <v>380</v>
      </c>
      <c r="K65" s="17"/>
      <c r="L65" s="17"/>
    </row>
    <row r="66" spans="1:12" ht="12.75" customHeight="1">
      <c r="A66" s="9" t="s">
        <v>977</v>
      </c>
      <c r="B66" s="18" t="s">
        <v>938</v>
      </c>
      <c r="C66" s="9">
        <f t="shared" si="1"/>
        <v>64</v>
      </c>
      <c r="D66" s="18" t="s">
        <v>819</v>
      </c>
      <c r="E66" s="12">
        <f>VLOOKUP($D66,'Data_Classification for Summary'!$A$1:$I$103,3,0)</f>
        <v>5</v>
      </c>
      <c r="F66" s="12">
        <f>VLOOKUP($D66,'Data_Classification for Summary'!$A$1:$I$103,5,0)</f>
        <v>5</v>
      </c>
      <c r="G66" s="12">
        <f>VLOOKUP($D66,'Data_Classification for Summary'!$A$1:$I$103,7,0)</f>
        <v>0</v>
      </c>
      <c r="H66" s="12">
        <f>VLOOKUP($D66,'Data_Classification for Summary'!$A$1:$I$103,9,0)</f>
        <v>0</v>
      </c>
      <c r="I66" s="18">
        <v>20</v>
      </c>
      <c r="J66" s="18" t="s">
        <v>2077</v>
      </c>
      <c r="K66" s="17">
        <v>70334</v>
      </c>
      <c r="L66" s="17" t="s">
        <v>397</v>
      </c>
    </row>
    <row r="67" spans="1:12" ht="12.75" customHeight="1">
      <c r="A67" s="9" t="s">
        <v>2555</v>
      </c>
      <c r="B67" s="18" t="s">
        <v>223</v>
      </c>
      <c r="C67" s="9">
        <f t="shared" ref="C67:C98" si="2">C66+1</f>
        <v>65</v>
      </c>
      <c r="D67" s="18" t="s">
        <v>819</v>
      </c>
      <c r="E67" s="12">
        <f>VLOOKUP($D67,'Data_Classification for Summary'!$A$1:$I$103,3,0)</f>
        <v>5</v>
      </c>
      <c r="F67" s="12">
        <f>VLOOKUP($D67,'Data_Classification for Summary'!$A$1:$I$103,5,0)</f>
        <v>5</v>
      </c>
      <c r="G67" s="12">
        <f>VLOOKUP($D67,'Data_Classification for Summary'!$A$1:$I$103,7,0)</f>
        <v>0</v>
      </c>
      <c r="H67" s="12">
        <f>VLOOKUP($D67,'Data_Classification for Summary'!$A$1:$I$103,9,0)</f>
        <v>0</v>
      </c>
      <c r="I67" s="18">
        <v>21</v>
      </c>
      <c r="J67" s="18" t="s">
        <v>2077</v>
      </c>
      <c r="K67" s="17"/>
      <c r="L67" s="17"/>
    </row>
    <row r="68" spans="1:12" ht="12.75" customHeight="1">
      <c r="A68" s="9" t="s">
        <v>2576</v>
      </c>
      <c r="B68" s="18" t="s">
        <v>1241</v>
      </c>
      <c r="C68" s="9">
        <f t="shared" si="2"/>
        <v>66</v>
      </c>
      <c r="D68" s="18" t="s">
        <v>819</v>
      </c>
      <c r="E68" s="12">
        <f>VLOOKUP($D68,'Data_Classification for Summary'!$A$1:$I$103,3,0)</f>
        <v>5</v>
      </c>
      <c r="F68" s="12">
        <f>VLOOKUP($D68,'Data_Classification for Summary'!$A$1:$I$103,5,0)</f>
        <v>5</v>
      </c>
      <c r="G68" s="12">
        <f>VLOOKUP($D68,'Data_Classification for Summary'!$A$1:$I$103,7,0)</f>
        <v>0</v>
      </c>
      <c r="H68" s="12">
        <f>VLOOKUP($D68,'Data_Classification for Summary'!$A$1:$I$103,9,0)</f>
        <v>0</v>
      </c>
      <c r="I68" s="18">
        <v>30</v>
      </c>
      <c r="J68" s="18" t="s">
        <v>2077</v>
      </c>
      <c r="K68" s="17">
        <v>70333</v>
      </c>
      <c r="L68" s="17" t="s">
        <v>855</v>
      </c>
    </row>
    <row r="69" spans="1:12" ht="12.75" customHeight="1">
      <c r="A69" s="9" t="s">
        <v>1041</v>
      </c>
      <c r="B69" s="18" t="s">
        <v>1042</v>
      </c>
      <c r="C69" s="9">
        <f t="shared" si="2"/>
        <v>67</v>
      </c>
      <c r="D69" s="18" t="s">
        <v>819</v>
      </c>
      <c r="E69" s="12">
        <f>VLOOKUP($D69,'Data_Classification for Summary'!$A$1:$I$103,3,0)</f>
        <v>5</v>
      </c>
      <c r="F69" s="12">
        <f>VLOOKUP($D69,'Data_Classification for Summary'!$A$1:$I$103,5,0)</f>
        <v>5</v>
      </c>
      <c r="G69" s="12">
        <f>VLOOKUP($D69,'Data_Classification for Summary'!$A$1:$I$103,7,0)</f>
        <v>0</v>
      </c>
      <c r="H69" s="12">
        <f>VLOOKUP($D69,'Data_Classification for Summary'!$A$1:$I$103,9,0)</f>
        <v>0</v>
      </c>
      <c r="I69" s="18">
        <v>50</v>
      </c>
      <c r="J69" s="18" t="s">
        <v>2077</v>
      </c>
      <c r="K69" s="17"/>
      <c r="L69" s="17"/>
    </row>
    <row r="70" spans="1:12" ht="12.75" customHeight="1">
      <c r="A70" s="9" t="s">
        <v>2337</v>
      </c>
      <c r="B70" s="18"/>
      <c r="C70" s="9">
        <f t="shared" si="2"/>
        <v>68</v>
      </c>
      <c r="D70" s="18" t="s">
        <v>819</v>
      </c>
      <c r="E70" s="12">
        <f>VLOOKUP($D70,'Data_Classification for Summary'!$A$1:$I$103,3,0)</f>
        <v>5</v>
      </c>
      <c r="F70" s="12">
        <f>VLOOKUP($D70,'Data_Classification for Summary'!$A$1:$I$103,5,0)</f>
        <v>5</v>
      </c>
      <c r="G70" s="12">
        <f>VLOOKUP($D70,'Data_Classification for Summary'!$A$1:$I$103,7,0)</f>
        <v>0</v>
      </c>
      <c r="H70" s="12">
        <f>VLOOKUP($D70,'Data_Classification for Summary'!$A$1:$I$103,9,0)</f>
        <v>0</v>
      </c>
      <c r="I70" s="18">
        <v>999</v>
      </c>
      <c r="J70" s="18" t="s">
        <v>2341</v>
      </c>
      <c r="K70" s="17"/>
      <c r="L70" s="17"/>
    </row>
    <row r="71" spans="1:12" ht="12.75" customHeight="1">
      <c r="A71" s="9" t="s">
        <v>457</v>
      </c>
      <c r="B71" s="12" t="s">
        <v>511</v>
      </c>
      <c r="C71" s="9">
        <f t="shared" si="2"/>
        <v>69</v>
      </c>
      <c r="D71" s="12" t="s">
        <v>636</v>
      </c>
      <c r="E71" s="12">
        <f>VLOOKUP($D71,'Data_Classification for Summary'!$A$1:$I$103,3,0)</f>
        <v>5</v>
      </c>
      <c r="F71" s="12">
        <f>VLOOKUP($D71,'Data_Classification for Summary'!$A$1:$I$103,5,0)</f>
        <v>14</v>
      </c>
      <c r="G71" s="12">
        <f>VLOOKUP($D71,'Data_Classification for Summary'!$A$1:$I$103,7,0)</f>
        <v>0</v>
      </c>
      <c r="H71" s="12">
        <f>VLOOKUP($D71,'Data_Classification for Summary'!$A$1:$I$103,9,0)</f>
        <v>0</v>
      </c>
      <c r="I71" s="12">
        <v>1</v>
      </c>
      <c r="J71" s="12" t="s">
        <v>2077</v>
      </c>
      <c r="K71" s="17">
        <v>70029</v>
      </c>
      <c r="L71" s="17" t="s">
        <v>637</v>
      </c>
    </row>
    <row r="72" spans="1:12" ht="12.75" customHeight="1">
      <c r="A72" s="9" t="s">
        <v>396</v>
      </c>
      <c r="B72" s="12" t="s">
        <v>531</v>
      </c>
      <c r="C72" s="9">
        <f t="shared" si="2"/>
        <v>70</v>
      </c>
      <c r="D72" s="12" t="s">
        <v>636</v>
      </c>
      <c r="E72" s="12">
        <f>VLOOKUP($D72,'Data_Classification for Summary'!$A$1:$I$103,3,0)</f>
        <v>5</v>
      </c>
      <c r="F72" s="12">
        <f>VLOOKUP($D72,'Data_Classification for Summary'!$A$1:$I$103,5,0)</f>
        <v>14</v>
      </c>
      <c r="G72" s="12">
        <f>VLOOKUP($D72,'Data_Classification for Summary'!$A$1:$I$103,7,0)</f>
        <v>0</v>
      </c>
      <c r="H72" s="12">
        <f>VLOOKUP($D72,'Data_Classification for Summary'!$A$1:$I$103,9,0)</f>
        <v>0</v>
      </c>
      <c r="I72" s="12">
        <v>2</v>
      </c>
      <c r="J72" s="12" t="s">
        <v>2077</v>
      </c>
      <c r="K72" s="17"/>
      <c r="L72" s="17"/>
    </row>
    <row r="73" spans="1:12" ht="12.75" customHeight="1">
      <c r="A73" s="9" t="s">
        <v>661</v>
      </c>
      <c r="B73" s="12" t="s">
        <v>662</v>
      </c>
      <c r="C73" s="9">
        <f t="shared" si="2"/>
        <v>71</v>
      </c>
      <c r="D73" s="12" t="s">
        <v>636</v>
      </c>
      <c r="E73" s="12">
        <f>VLOOKUP($D73,'Data_Classification for Summary'!$A$1:$I$103,3,0)</f>
        <v>5</v>
      </c>
      <c r="F73" s="12">
        <f>VLOOKUP($D73,'Data_Classification for Summary'!$A$1:$I$103,5,0)</f>
        <v>14</v>
      </c>
      <c r="G73" s="12">
        <f>VLOOKUP($D73,'Data_Classification for Summary'!$A$1:$I$103,7,0)</f>
        <v>0</v>
      </c>
      <c r="H73" s="12">
        <f>VLOOKUP($D73,'Data_Classification for Summary'!$A$1:$I$103,9,0)</f>
        <v>0</v>
      </c>
      <c r="I73" s="12">
        <v>5</v>
      </c>
      <c r="J73" s="12" t="s">
        <v>2077</v>
      </c>
    </row>
    <row r="74" spans="1:12" ht="12.75" customHeight="1">
      <c r="A74" s="9" t="s">
        <v>400</v>
      </c>
      <c r="B74" s="12" t="s">
        <v>282</v>
      </c>
      <c r="C74" s="9">
        <f t="shared" si="2"/>
        <v>72</v>
      </c>
      <c r="D74" s="12" t="s">
        <v>636</v>
      </c>
      <c r="E74" s="12">
        <f>VLOOKUP($D74,'Data_Classification for Summary'!$A$1:$I$103,3,0)</f>
        <v>5</v>
      </c>
      <c r="F74" s="12">
        <f>VLOOKUP($D74,'Data_Classification for Summary'!$A$1:$I$103,5,0)</f>
        <v>14</v>
      </c>
      <c r="G74" s="12">
        <f>VLOOKUP($D74,'Data_Classification for Summary'!$A$1:$I$103,7,0)</f>
        <v>0</v>
      </c>
      <c r="H74" s="12">
        <f>VLOOKUP($D74,'Data_Classification for Summary'!$A$1:$I$103,9,0)</f>
        <v>0</v>
      </c>
      <c r="I74" s="12">
        <v>10</v>
      </c>
      <c r="J74" s="12" t="s">
        <v>2402</v>
      </c>
    </row>
    <row r="75" spans="1:12" ht="12.75" customHeight="1">
      <c r="A75" s="9" t="s">
        <v>778</v>
      </c>
      <c r="B75" s="12" t="s">
        <v>207</v>
      </c>
      <c r="C75" s="9">
        <f t="shared" si="2"/>
        <v>73</v>
      </c>
      <c r="D75" s="12" t="s">
        <v>636</v>
      </c>
      <c r="E75" s="12">
        <f>VLOOKUP($D75,'Data_Classification for Summary'!$A$1:$I$103,3,0)</f>
        <v>5</v>
      </c>
      <c r="F75" s="12">
        <f>VLOOKUP($D75,'Data_Classification for Summary'!$A$1:$I$103,5,0)</f>
        <v>14</v>
      </c>
      <c r="G75" s="12">
        <f>VLOOKUP($D75,'Data_Classification for Summary'!$A$1:$I$103,7,0)</f>
        <v>0</v>
      </c>
      <c r="H75" s="12">
        <f>VLOOKUP($D75,'Data_Classification for Summary'!$A$1:$I$103,9,0)</f>
        <v>0</v>
      </c>
      <c r="I75" s="12">
        <v>20</v>
      </c>
      <c r="J75" s="18" t="s">
        <v>2233</v>
      </c>
      <c r="K75" s="17"/>
      <c r="L75" s="17"/>
    </row>
    <row r="76" spans="1:12" ht="12.75" customHeight="1">
      <c r="A76" s="9" t="s">
        <v>663</v>
      </c>
      <c r="B76" s="18" t="s">
        <v>542</v>
      </c>
      <c r="C76" s="9">
        <f t="shared" si="2"/>
        <v>74</v>
      </c>
      <c r="D76" s="18" t="s">
        <v>611</v>
      </c>
      <c r="E76" s="12">
        <f>VLOOKUP($D76,'Data_Classification for Summary'!$A$1:$I$103,3,0)</f>
        <v>5</v>
      </c>
      <c r="F76" s="12">
        <f>VLOOKUP($D76,'Data_Classification for Summary'!$A$1:$I$103,5,0)</f>
        <v>18</v>
      </c>
      <c r="G76" s="12">
        <f>VLOOKUP($D76,'Data_Classification for Summary'!$A$1:$I$103,7,0)</f>
        <v>0</v>
      </c>
      <c r="H76" s="12">
        <f>VLOOKUP($D76,'Data_Classification for Summary'!$A$1:$I$103,9,0)</f>
        <v>0</v>
      </c>
      <c r="I76" s="18">
        <v>1</v>
      </c>
      <c r="J76" s="12" t="s">
        <v>2077</v>
      </c>
      <c r="K76" s="17"/>
      <c r="L76" s="17"/>
    </row>
    <row r="77" spans="1:12" ht="12.75" customHeight="1">
      <c r="A77" s="9" t="s">
        <v>612</v>
      </c>
      <c r="B77" s="18" t="s">
        <v>356</v>
      </c>
      <c r="C77" s="9">
        <f t="shared" si="2"/>
        <v>75</v>
      </c>
      <c r="D77" s="18" t="s">
        <v>611</v>
      </c>
      <c r="E77" s="12">
        <f>VLOOKUP($D77,'Data_Classification for Summary'!$A$1:$I$103,3,0)</f>
        <v>5</v>
      </c>
      <c r="F77" s="12">
        <f>VLOOKUP($D77,'Data_Classification for Summary'!$A$1:$I$103,5,0)</f>
        <v>18</v>
      </c>
      <c r="G77" s="12">
        <f>VLOOKUP($D77,'Data_Classification for Summary'!$A$1:$I$103,7,0)</f>
        <v>0</v>
      </c>
      <c r="H77" s="12">
        <f>VLOOKUP($D77,'Data_Classification for Summary'!$A$1:$I$103,9,0)</f>
        <v>0</v>
      </c>
      <c r="I77" s="18">
        <v>2</v>
      </c>
      <c r="J77" s="12" t="s">
        <v>2077</v>
      </c>
      <c r="K77" s="17"/>
      <c r="L77" s="17"/>
    </row>
    <row r="78" spans="1:12" ht="12.75" customHeight="1">
      <c r="A78" s="9" t="s">
        <v>628</v>
      </c>
      <c r="B78" s="18" t="s">
        <v>450</v>
      </c>
      <c r="C78" s="9">
        <f t="shared" si="2"/>
        <v>76</v>
      </c>
      <c r="D78" s="18" t="s">
        <v>611</v>
      </c>
      <c r="E78" s="12">
        <f>VLOOKUP($D78,'Data_Classification for Summary'!$A$1:$I$103,3,0)</f>
        <v>5</v>
      </c>
      <c r="F78" s="12">
        <f>VLOOKUP($D78,'Data_Classification for Summary'!$A$1:$I$103,5,0)</f>
        <v>18</v>
      </c>
      <c r="G78" s="12">
        <f>VLOOKUP($D78,'Data_Classification for Summary'!$A$1:$I$103,7,0)</f>
        <v>0</v>
      </c>
      <c r="H78" s="12">
        <f>VLOOKUP($D78,'Data_Classification for Summary'!$A$1:$I$103,9,0)</f>
        <v>0</v>
      </c>
      <c r="I78" s="18">
        <v>10</v>
      </c>
      <c r="J78" s="12" t="s">
        <v>2233</v>
      </c>
      <c r="K78" s="17">
        <v>70080</v>
      </c>
      <c r="L78" s="17" t="s">
        <v>583</v>
      </c>
    </row>
    <row r="79" spans="1:12" ht="12.75" customHeight="1">
      <c r="A79" s="9" t="s">
        <v>972</v>
      </c>
      <c r="B79" s="18" t="s">
        <v>210</v>
      </c>
      <c r="C79" s="9">
        <f t="shared" si="2"/>
        <v>77</v>
      </c>
      <c r="D79" s="18" t="s">
        <v>611</v>
      </c>
      <c r="E79" s="12">
        <f>VLOOKUP($D79,'Data_Classification for Summary'!$A$1:$I$103,3,0)</f>
        <v>5</v>
      </c>
      <c r="F79" s="12">
        <f>VLOOKUP($D79,'Data_Classification for Summary'!$A$1:$I$103,5,0)</f>
        <v>18</v>
      </c>
      <c r="G79" s="12">
        <f>VLOOKUP($D79,'Data_Classification for Summary'!$A$1:$I$103,7,0)</f>
        <v>0</v>
      </c>
      <c r="H79" s="12">
        <f>VLOOKUP($D79,'Data_Classification for Summary'!$A$1:$I$103,9,0)</f>
        <v>0</v>
      </c>
      <c r="I79" s="18">
        <v>15</v>
      </c>
      <c r="J79" s="12" t="s">
        <v>2233</v>
      </c>
      <c r="K79" s="17">
        <v>70050</v>
      </c>
      <c r="L79" s="17" t="s">
        <v>572</v>
      </c>
    </row>
    <row r="80" spans="1:12" ht="12.75" customHeight="1">
      <c r="A80" s="9" t="s">
        <v>479</v>
      </c>
      <c r="B80" s="18" t="s">
        <v>469</v>
      </c>
      <c r="C80" s="9">
        <f t="shared" si="2"/>
        <v>78</v>
      </c>
      <c r="D80" s="18" t="s">
        <v>611</v>
      </c>
      <c r="E80" s="12">
        <f>VLOOKUP($D80,'Data_Classification for Summary'!$A$1:$I$103,3,0)</f>
        <v>5</v>
      </c>
      <c r="F80" s="12">
        <f>VLOOKUP($D80,'Data_Classification for Summary'!$A$1:$I$103,5,0)</f>
        <v>18</v>
      </c>
      <c r="G80" s="12">
        <f>VLOOKUP($D80,'Data_Classification for Summary'!$A$1:$I$103,7,0)</f>
        <v>0</v>
      </c>
      <c r="H80" s="12">
        <f>VLOOKUP($D80,'Data_Classification for Summary'!$A$1:$I$103,9,0)</f>
        <v>0</v>
      </c>
      <c r="I80" s="18">
        <v>20</v>
      </c>
      <c r="J80" s="12" t="s">
        <v>2233</v>
      </c>
      <c r="K80" s="17"/>
      <c r="L80" s="17"/>
    </row>
    <row r="81" spans="1:12" ht="12.75" customHeight="1">
      <c r="A81" s="9" t="s">
        <v>676</v>
      </c>
      <c r="B81" s="18" t="s">
        <v>676</v>
      </c>
      <c r="C81" s="9">
        <f t="shared" si="2"/>
        <v>79</v>
      </c>
      <c r="D81" s="18" t="s">
        <v>384</v>
      </c>
      <c r="E81" s="12">
        <f>VLOOKUP($D81,'Data_Classification for Summary'!$A$1:$I$103,3,0)</f>
        <v>5</v>
      </c>
      <c r="F81" s="12">
        <f>VLOOKUP($D81,'Data_Classification for Summary'!$A$1:$I$103,5,0)</f>
        <v>20</v>
      </c>
      <c r="G81" s="12">
        <f>VLOOKUP($D81,'Data_Classification for Summary'!$A$1:$I$103,7,0)</f>
        <v>0</v>
      </c>
      <c r="H81" s="12">
        <f>VLOOKUP($D81,'Data_Classification for Summary'!$A$1:$I$103,9,0)</f>
        <v>0</v>
      </c>
      <c r="I81" s="9">
        <v>1</v>
      </c>
      <c r="J81" s="12" t="s">
        <v>2233</v>
      </c>
      <c r="K81" s="17"/>
      <c r="L81" s="17"/>
    </row>
    <row r="82" spans="1:12" ht="12.75" customHeight="1">
      <c r="A82" s="9" t="s">
        <v>534</v>
      </c>
      <c r="B82" s="12" t="s">
        <v>535</v>
      </c>
      <c r="C82" s="9">
        <f t="shared" si="2"/>
        <v>80</v>
      </c>
      <c r="D82" s="18" t="s">
        <v>384</v>
      </c>
      <c r="E82" s="12">
        <f>VLOOKUP($D82,'Data_Classification for Summary'!$A$1:$I$103,3,0)</f>
        <v>5</v>
      </c>
      <c r="F82" s="12">
        <f>VLOOKUP($D82,'Data_Classification for Summary'!$A$1:$I$103,5,0)</f>
        <v>20</v>
      </c>
      <c r="G82" s="12">
        <f>VLOOKUP($D82,'Data_Classification for Summary'!$A$1:$I$103,7,0)</f>
        <v>0</v>
      </c>
      <c r="H82" s="12">
        <f>VLOOKUP($D82,'Data_Classification for Summary'!$A$1:$I$103,9,0)</f>
        <v>0</v>
      </c>
      <c r="I82" s="12">
        <v>10</v>
      </c>
      <c r="J82" s="12" t="s">
        <v>2233</v>
      </c>
      <c r="K82" s="17">
        <v>70077</v>
      </c>
      <c r="L82" s="17" t="s">
        <v>443</v>
      </c>
    </row>
    <row r="83" spans="1:12" ht="12.75" customHeight="1">
      <c r="A83" s="9" t="s">
        <v>684</v>
      </c>
      <c r="B83" s="9" t="s">
        <v>151</v>
      </c>
      <c r="C83" s="9">
        <f t="shared" si="2"/>
        <v>81</v>
      </c>
      <c r="D83" s="18" t="s">
        <v>384</v>
      </c>
      <c r="E83" s="12">
        <f>VLOOKUP($D83,'Data_Classification for Summary'!$A$1:$I$103,3,0)</f>
        <v>5</v>
      </c>
      <c r="F83" s="12">
        <f>VLOOKUP($D83,'Data_Classification for Summary'!$A$1:$I$103,5,0)</f>
        <v>20</v>
      </c>
      <c r="G83" s="12">
        <f>VLOOKUP($D83,'Data_Classification for Summary'!$A$1:$I$103,7,0)</f>
        <v>0</v>
      </c>
      <c r="H83" s="12">
        <f>VLOOKUP($D83,'Data_Classification for Summary'!$A$1:$I$103,9,0)</f>
        <v>0</v>
      </c>
      <c r="I83" s="9">
        <v>30</v>
      </c>
      <c r="J83" s="12" t="s">
        <v>2233</v>
      </c>
      <c r="K83" s="17">
        <v>71130</v>
      </c>
      <c r="L83" s="17" t="s">
        <v>273</v>
      </c>
    </row>
    <row r="84" spans="1:12" ht="12.75" customHeight="1">
      <c r="A84" s="9" t="s">
        <v>274</v>
      </c>
      <c r="B84" s="12" t="s">
        <v>275</v>
      </c>
      <c r="C84" s="9">
        <f t="shared" si="2"/>
        <v>82</v>
      </c>
      <c r="D84" s="18" t="s">
        <v>384</v>
      </c>
      <c r="E84" s="12">
        <f>VLOOKUP($D84,'Data_Classification for Summary'!$A$1:$I$103,3,0)</f>
        <v>5</v>
      </c>
      <c r="F84" s="12">
        <f>VLOOKUP($D84,'Data_Classification for Summary'!$A$1:$I$103,5,0)</f>
        <v>20</v>
      </c>
      <c r="G84" s="12">
        <f>VLOOKUP($D84,'Data_Classification for Summary'!$A$1:$I$103,7,0)</f>
        <v>0</v>
      </c>
      <c r="H84" s="12">
        <f>VLOOKUP($D84,'Data_Classification for Summary'!$A$1:$I$103,9,0)</f>
        <v>0</v>
      </c>
      <c r="I84" s="12">
        <v>32</v>
      </c>
      <c r="J84" s="12" t="s">
        <v>2233</v>
      </c>
      <c r="K84" s="17">
        <v>71080</v>
      </c>
      <c r="L84" s="17" t="s">
        <v>563</v>
      </c>
    </row>
    <row r="85" spans="1:12" ht="12.75" customHeight="1">
      <c r="A85" s="9" t="s">
        <v>383</v>
      </c>
      <c r="B85" s="12" t="s">
        <v>744</v>
      </c>
      <c r="C85" s="9">
        <f t="shared" si="2"/>
        <v>83</v>
      </c>
      <c r="D85" s="18" t="s">
        <v>384</v>
      </c>
      <c r="E85" s="12">
        <f>VLOOKUP($D85,'Data_Classification for Summary'!$A$1:$I$103,3,0)</f>
        <v>5</v>
      </c>
      <c r="F85" s="12">
        <f>VLOOKUP($D85,'Data_Classification for Summary'!$A$1:$I$103,5,0)</f>
        <v>20</v>
      </c>
      <c r="G85" s="12">
        <f>VLOOKUP($D85,'Data_Classification for Summary'!$A$1:$I$103,7,0)</f>
        <v>0</v>
      </c>
      <c r="H85" s="12">
        <f>VLOOKUP($D85,'Data_Classification for Summary'!$A$1:$I$103,9,0)</f>
        <v>0</v>
      </c>
      <c r="I85" s="9">
        <v>34</v>
      </c>
      <c r="J85" s="12" t="s">
        <v>2233</v>
      </c>
      <c r="K85" s="17">
        <v>71081</v>
      </c>
      <c r="L85" s="17" t="s">
        <v>1381</v>
      </c>
    </row>
    <row r="86" spans="1:12" ht="12.75" customHeight="1">
      <c r="A86" s="9" t="s">
        <v>1383</v>
      </c>
      <c r="B86" s="9" t="s">
        <v>1384</v>
      </c>
      <c r="C86" s="9">
        <f t="shared" si="2"/>
        <v>84</v>
      </c>
      <c r="D86" s="18" t="s">
        <v>384</v>
      </c>
      <c r="E86" s="12">
        <f>VLOOKUP($D86,'Data_Classification for Summary'!$A$1:$I$103,3,0)</f>
        <v>5</v>
      </c>
      <c r="F86" s="12">
        <f>VLOOKUP($D86,'Data_Classification for Summary'!$A$1:$I$103,5,0)</f>
        <v>20</v>
      </c>
      <c r="G86" s="12">
        <f>VLOOKUP($D86,'Data_Classification for Summary'!$A$1:$I$103,7,0)</f>
        <v>0</v>
      </c>
      <c r="H86" s="12">
        <f>VLOOKUP($D86,'Data_Classification for Summary'!$A$1:$I$103,9,0)</f>
        <v>0</v>
      </c>
      <c r="I86" s="9">
        <v>36</v>
      </c>
      <c r="J86" s="12" t="s">
        <v>2233</v>
      </c>
      <c r="K86" s="17">
        <v>71083</v>
      </c>
      <c r="L86" s="17" t="s">
        <v>1258</v>
      </c>
    </row>
    <row r="87" spans="1:12" ht="12.75" customHeight="1">
      <c r="A87" s="9" t="s">
        <v>1281</v>
      </c>
      <c r="B87" s="9" t="s">
        <v>1256</v>
      </c>
      <c r="C87" s="9">
        <f t="shared" si="2"/>
        <v>85</v>
      </c>
      <c r="D87" s="18" t="s">
        <v>384</v>
      </c>
      <c r="E87" s="12">
        <f>VLOOKUP($D87,'Data_Classification for Summary'!$A$1:$I$103,3,0)</f>
        <v>5</v>
      </c>
      <c r="F87" s="12">
        <f>VLOOKUP($D87,'Data_Classification for Summary'!$A$1:$I$103,5,0)</f>
        <v>20</v>
      </c>
      <c r="G87" s="12">
        <f>VLOOKUP($D87,'Data_Classification for Summary'!$A$1:$I$103,7,0)</f>
        <v>0</v>
      </c>
      <c r="H87" s="12">
        <f>VLOOKUP($D87,'Data_Classification for Summary'!$A$1:$I$103,9,0)</f>
        <v>0</v>
      </c>
      <c r="I87" s="9">
        <v>38</v>
      </c>
      <c r="J87" s="12" t="s">
        <v>2233</v>
      </c>
      <c r="K87" s="17">
        <v>71082</v>
      </c>
      <c r="L87" s="17" t="s">
        <v>973</v>
      </c>
    </row>
    <row r="88" spans="1:12" ht="12.75" customHeight="1">
      <c r="A88" s="9" t="s">
        <v>967</v>
      </c>
      <c r="B88" s="9" t="s">
        <v>1239</v>
      </c>
      <c r="C88" s="9">
        <f t="shared" si="2"/>
        <v>86</v>
      </c>
      <c r="D88" s="18" t="s">
        <v>384</v>
      </c>
      <c r="E88" s="12">
        <f>VLOOKUP($D88,'Data_Classification for Summary'!$A$1:$I$103,3,0)</f>
        <v>5</v>
      </c>
      <c r="F88" s="12">
        <f>VLOOKUP($D88,'Data_Classification for Summary'!$A$1:$I$103,5,0)</f>
        <v>20</v>
      </c>
      <c r="G88" s="12">
        <f>VLOOKUP($D88,'Data_Classification for Summary'!$A$1:$I$103,7,0)</f>
        <v>0</v>
      </c>
      <c r="H88" s="12">
        <f>VLOOKUP($D88,'Data_Classification for Summary'!$A$1:$I$103,9,0)</f>
        <v>0</v>
      </c>
      <c r="I88" s="9">
        <v>40</v>
      </c>
      <c r="J88" s="12" t="s">
        <v>2233</v>
      </c>
      <c r="K88" s="17">
        <v>71084</v>
      </c>
      <c r="L88" s="17" t="s">
        <v>1512</v>
      </c>
    </row>
    <row r="89" spans="1:12" ht="12.75" customHeight="1">
      <c r="A89" s="9" t="s">
        <v>717</v>
      </c>
      <c r="B89" s="9" t="s">
        <v>980</v>
      </c>
      <c r="C89" s="9">
        <f t="shared" si="2"/>
        <v>87</v>
      </c>
      <c r="D89" s="18" t="s">
        <v>384</v>
      </c>
      <c r="E89" s="12">
        <f>VLOOKUP($D89,'Data_Classification for Summary'!$A$1:$I$103,3,0)</f>
        <v>5</v>
      </c>
      <c r="F89" s="12">
        <f>VLOOKUP($D89,'Data_Classification for Summary'!$A$1:$I$103,5,0)</f>
        <v>20</v>
      </c>
      <c r="G89" s="12">
        <f>VLOOKUP($D89,'Data_Classification for Summary'!$A$1:$I$103,7,0)</f>
        <v>0</v>
      </c>
      <c r="H89" s="12">
        <f>VLOOKUP($D89,'Data_Classification for Summary'!$A$1:$I$103,9,0)</f>
        <v>0</v>
      </c>
      <c r="I89" s="9">
        <v>42</v>
      </c>
      <c r="J89" s="12" t="s">
        <v>2233</v>
      </c>
      <c r="K89" s="17">
        <v>71150</v>
      </c>
      <c r="L89" s="17" t="s">
        <v>746</v>
      </c>
    </row>
    <row r="90" spans="1:12" ht="12.75" customHeight="1">
      <c r="A90" s="9" t="s">
        <v>382</v>
      </c>
      <c r="B90" s="12" t="s">
        <v>869</v>
      </c>
      <c r="C90" s="9">
        <f t="shared" si="2"/>
        <v>88</v>
      </c>
      <c r="D90" s="18" t="s">
        <v>384</v>
      </c>
      <c r="E90" s="12">
        <f>VLOOKUP($D90,'Data_Classification for Summary'!$A$1:$I$103,3,0)</f>
        <v>5</v>
      </c>
      <c r="F90" s="12">
        <f>VLOOKUP($D90,'Data_Classification for Summary'!$A$1:$I$103,5,0)</f>
        <v>20</v>
      </c>
      <c r="G90" s="12">
        <f>VLOOKUP($D90,'Data_Classification for Summary'!$A$1:$I$103,7,0)</f>
        <v>0</v>
      </c>
      <c r="H90" s="12">
        <f>VLOOKUP($D90,'Data_Classification for Summary'!$A$1:$I$103,9,0)</f>
        <v>0</v>
      </c>
      <c r="I90" s="12">
        <v>100</v>
      </c>
      <c r="J90" s="12" t="s">
        <v>2233</v>
      </c>
      <c r="K90" s="17">
        <v>70073</v>
      </c>
      <c r="L90" s="17" t="s">
        <v>568</v>
      </c>
    </row>
    <row r="91" spans="1:12" ht="12.75" customHeight="1">
      <c r="A91" s="9" t="s">
        <v>698</v>
      </c>
      <c r="B91" s="12" t="s">
        <v>211</v>
      </c>
      <c r="C91" s="9">
        <f t="shared" si="2"/>
        <v>89</v>
      </c>
      <c r="D91" s="18" t="s">
        <v>384</v>
      </c>
      <c r="E91" s="12">
        <f>VLOOKUP($D91,'Data_Classification for Summary'!$A$1:$I$103,3,0)</f>
        <v>5</v>
      </c>
      <c r="F91" s="12">
        <f>VLOOKUP($D91,'Data_Classification for Summary'!$A$1:$I$103,5,0)</f>
        <v>20</v>
      </c>
      <c r="G91" s="12">
        <f>VLOOKUP($D91,'Data_Classification for Summary'!$A$1:$I$103,7,0)</f>
        <v>0</v>
      </c>
      <c r="H91" s="12">
        <f>VLOOKUP($D91,'Data_Classification for Summary'!$A$1:$I$103,9,0)</f>
        <v>0</v>
      </c>
      <c r="I91" s="12">
        <v>101</v>
      </c>
      <c r="J91" s="12" t="s">
        <v>2233</v>
      </c>
      <c r="K91" s="17">
        <v>70074</v>
      </c>
      <c r="L91" s="17" t="s">
        <v>212</v>
      </c>
    </row>
    <row r="92" spans="1:12" ht="12.75" customHeight="1">
      <c r="A92" s="9" t="s">
        <v>213</v>
      </c>
      <c r="B92" s="12" t="s">
        <v>336</v>
      </c>
      <c r="C92" s="9">
        <f t="shared" si="2"/>
        <v>90</v>
      </c>
      <c r="D92" s="18" t="s">
        <v>384</v>
      </c>
      <c r="E92" s="12">
        <f>VLOOKUP($D92,'Data_Classification for Summary'!$A$1:$I$103,3,0)</f>
        <v>5</v>
      </c>
      <c r="F92" s="12">
        <f>VLOOKUP($D92,'Data_Classification for Summary'!$A$1:$I$103,5,0)</f>
        <v>20</v>
      </c>
      <c r="G92" s="12">
        <f>VLOOKUP($D92,'Data_Classification for Summary'!$A$1:$I$103,7,0)</f>
        <v>0</v>
      </c>
      <c r="H92" s="12">
        <f>VLOOKUP($D92,'Data_Classification for Summary'!$A$1:$I$103,9,0)</f>
        <v>0</v>
      </c>
      <c r="I92" s="12">
        <v>105</v>
      </c>
      <c r="J92" s="12" t="s">
        <v>2233</v>
      </c>
      <c r="K92" s="17">
        <v>70075</v>
      </c>
      <c r="L92" s="17" t="s">
        <v>501</v>
      </c>
    </row>
    <row r="93" spans="1:12" ht="12.75" customHeight="1">
      <c r="A93" s="9" t="s">
        <v>351</v>
      </c>
      <c r="B93" s="12" t="s">
        <v>352</v>
      </c>
      <c r="C93" s="9">
        <f t="shared" si="2"/>
        <v>91</v>
      </c>
      <c r="D93" s="18" t="s">
        <v>384</v>
      </c>
      <c r="E93" s="12">
        <f>VLOOKUP($D93,'Data_Classification for Summary'!$A$1:$I$103,3,0)</f>
        <v>5</v>
      </c>
      <c r="F93" s="12">
        <f>VLOOKUP($D93,'Data_Classification for Summary'!$A$1:$I$103,5,0)</f>
        <v>20</v>
      </c>
      <c r="G93" s="12">
        <f>VLOOKUP($D93,'Data_Classification for Summary'!$A$1:$I$103,7,0)</f>
        <v>0</v>
      </c>
      <c r="H93" s="12">
        <f>VLOOKUP($D93,'Data_Classification for Summary'!$A$1:$I$103,9,0)</f>
        <v>0</v>
      </c>
      <c r="I93" s="12">
        <v>110</v>
      </c>
      <c r="J93" s="12" t="s">
        <v>2233</v>
      </c>
      <c r="K93" s="17">
        <v>70076</v>
      </c>
      <c r="L93" s="17" t="s">
        <v>943</v>
      </c>
    </row>
    <row r="94" spans="1:12" ht="12.75" customHeight="1">
      <c r="A94" s="9" t="s">
        <v>551</v>
      </c>
      <c r="B94" s="12" t="s">
        <v>649</v>
      </c>
      <c r="C94" s="9">
        <f t="shared" si="2"/>
        <v>92</v>
      </c>
      <c r="D94" s="18" t="s">
        <v>384</v>
      </c>
      <c r="E94" s="12">
        <f>VLOOKUP($D94,'Data_Classification for Summary'!$A$1:$I$103,3,0)</f>
        <v>5</v>
      </c>
      <c r="F94" s="12">
        <f>VLOOKUP($D94,'Data_Classification for Summary'!$A$1:$I$103,5,0)</f>
        <v>20</v>
      </c>
      <c r="G94" s="12">
        <f>VLOOKUP($D94,'Data_Classification for Summary'!$A$1:$I$103,7,0)</f>
        <v>0</v>
      </c>
      <c r="H94" s="12">
        <f>VLOOKUP($D94,'Data_Classification for Summary'!$A$1:$I$103,9,0)</f>
        <v>0</v>
      </c>
      <c r="I94" s="12">
        <v>120</v>
      </c>
      <c r="J94" s="12" t="s">
        <v>2233</v>
      </c>
      <c r="K94" s="17">
        <v>70078</v>
      </c>
      <c r="L94" s="17" t="s">
        <v>526</v>
      </c>
    </row>
    <row r="95" spans="1:12" ht="12.75" customHeight="1">
      <c r="A95" s="9" t="s">
        <v>530</v>
      </c>
      <c r="B95" s="12" t="s">
        <v>530</v>
      </c>
      <c r="C95" s="9">
        <f t="shared" si="2"/>
        <v>93</v>
      </c>
      <c r="D95" s="12" t="s">
        <v>527</v>
      </c>
      <c r="E95" s="12">
        <f>VLOOKUP($D95,'Data_Classification for Summary'!$A$1:$I$103,3,0)</f>
        <v>5</v>
      </c>
      <c r="F95" s="12">
        <f>VLOOKUP($D95,'Data_Classification for Summary'!$A$1:$I$103,5,0)</f>
        <v>21</v>
      </c>
      <c r="G95" s="12">
        <f>VLOOKUP($D95,'Data_Classification for Summary'!$A$1:$I$103,7,0)</f>
        <v>0</v>
      </c>
      <c r="H95" s="12">
        <f>VLOOKUP($D95,'Data_Classification for Summary'!$A$1:$I$103,9,0)</f>
        <v>0</v>
      </c>
      <c r="I95" s="12">
        <v>1</v>
      </c>
      <c r="J95" s="12" t="s">
        <v>2233</v>
      </c>
      <c r="K95" s="17">
        <v>70020</v>
      </c>
      <c r="L95" s="17" t="s">
        <v>910</v>
      </c>
    </row>
    <row r="96" spans="1:12" ht="12.75" customHeight="1">
      <c r="A96" s="9" t="s">
        <v>1046</v>
      </c>
      <c r="B96" s="12" t="s">
        <v>905</v>
      </c>
      <c r="C96" s="9">
        <f t="shared" si="2"/>
        <v>94</v>
      </c>
      <c r="D96" s="12" t="s">
        <v>527</v>
      </c>
      <c r="E96" s="12">
        <f>VLOOKUP($D96,'Data_Classification for Summary'!$A$1:$I$103,3,0)</f>
        <v>5</v>
      </c>
      <c r="F96" s="12">
        <f>VLOOKUP($D96,'Data_Classification for Summary'!$A$1:$I$103,5,0)</f>
        <v>21</v>
      </c>
      <c r="G96" s="12">
        <f>VLOOKUP($D96,'Data_Classification for Summary'!$A$1:$I$103,7,0)</f>
        <v>0</v>
      </c>
      <c r="H96" s="12">
        <f>VLOOKUP($D96,'Data_Classification for Summary'!$A$1:$I$103,9,0)</f>
        <v>0</v>
      </c>
      <c r="I96" s="12">
        <v>5</v>
      </c>
      <c r="J96" s="12" t="s">
        <v>2233</v>
      </c>
      <c r="K96" s="9"/>
      <c r="L96" s="9"/>
    </row>
    <row r="97" spans="1:12" ht="12.75" customHeight="1">
      <c r="A97" s="9" t="s">
        <v>771</v>
      </c>
      <c r="B97" s="12" t="s">
        <v>654</v>
      </c>
      <c r="C97" s="9">
        <f t="shared" si="2"/>
        <v>95</v>
      </c>
      <c r="D97" s="12" t="s">
        <v>527</v>
      </c>
      <c r="E97" s="12">
        <f>VLOOKUP($D97,'Data_Classification for Summary'!$A$1:$I$103,3,0)</f>
        <v>5</v>
      </c>
      <c r="F97" s="12">
        <f>VLOOKUP($D97,'Data_Classification for Summary'!$A$1:$I$103,5,0)</f>
        <v>21</v>
      </c>
      <c r="G97" s="12">
        <f>VLOOKUP($D97,'Data_Classification for Summary'!$A$1:$I$103,7,0)</f>
        <v>0</v>
      </c>
      <c r="H97" s="12">
        <f>VLOOKUP($D97,'Data_Classification for Summary'!$A$1:$I$103,9,0)</f>
        <v>0</v>
      </c>
      <c r="I97" s="12">
        <v>7</v>
      </c>
      <c r="J97" s="12" t="s">
        <v>2233</v>
      </c>
      <c r="K97" s="17">
        <v>71200</v>
      </c>
      <c r="L97" s="17" t="s">
        <v>657</v>
      </c>
    </row>
    <row r="98" spans="1:12" ht="12.75" customHeight="1">
      <c r="A98" s="9" t="s">
        <v>263</v>
      </c>
      <c r="B98" s="12" t="s">
        <v>647</v>
      </c>
      <c r="C98" s="9">
        <f t="shared" si="2"/>
        <v>96</v>
      </c>
      <c r="D98" s="12" t="s">
        <v>527</v>
      </c>
      <c r="E98" s="12">
        <f>VLOOKUP($D98,'Data_Classification for Summary'!$A$1:$I$103,3,0)</f>
        <v>5</v>
      </c>
      <c r="F98" s="12">
        <f>VLOOKUP($D98,'Data_Classification for Summary'!$A$1:$I$103,5,0)</f>
        <v>21</v>
      </c>
      <c r="G98" s="12">
        <f>VLOOKUP($D98,'Data_Classification for Summary'!$A$1:$I$103,7,0)</f>
        <v>0</v>
      </c>
      <c r="H98" s="12">
        <f>VLOOKUP($D98,'Data_Classification for Summary'!$A$1:$I$103,9,0)</f>
        <v>0</v>
      </c>
      <c r="I98" s="12">
        <v>50</v>
      </c>
      <c r="J98" s="12" t="s">
        <v>2233</v>
      </c>
      <c r="K98" s="19">
        <v>70021</v>
      </c>
      <c r="L98" s="19" t="s">
        <v>648</v>
      </c>
    </row>
    <row r="99" spans="1:12" ht="12.75" customHeight="1">
      <c r="A99" s="9" t="s">
        <v>904</v>
      </c>
      <c r="B99" s="12" t="s">
        <v>660</v>
      </c>
      <c r="C99" s="9">
        <f t="shared" ref="C99:C112" si="3">C98+1</f>
        <v>97</v>
      </c>
      <c r="D99" s="12" t="s">
        <v>645</v>
      </c>
      <c r="E99" s="12">
        <f>VLOOKUP($D99,'Data_Classification for Summary'!$A$1:$I$103,3,0)</f>
        <v>5</v>
      </c>
      <c r="F99" s="12">
        <f>VLOOKUP($D99,'Data_Classification for Summary'!$A$1:$I$103,5,0)</f>
        <v>22</v>
      </c>
      <c r="G99" s="12">
        <f>VLOOKUP($D99,'Data_Classification for Summary'!$A$1:$I$103,7,0)</f>
        <v>0</v>
      </c>
      <c r="H99" s="12">
        <f>VLOOKUP($D99,'Data_Classification for Summary'!$A$1:$I$103,9,0)</f>
        <v>0</v>
      </c>
      <c r="I99" s="12">
        <v>1</v>
      </c>
      <c r="J99" s="12" t="s">
        <v>2233</v>
      </c>
      <c r="K99" s="17"/>
      <c r="L99" s="17"/>
    </row>
    <row r="100" spans="1:12" ht="12.75" customHeight="1">
      <c r="A100" s="9" t="s">
        <v>1053</v>
      </c>
      <c r="B100" s="18" t="s">
        <v>373</v>
      </c>
      <c r="C100" s="9">
        <f t="shared" si="3"/>
        <v>98</v>
      </c>
      <c r="D100" s="18" t="s">
        <v>759</v>
      </c>
      <c r="E100" s="12">
        <f>VLOOKUP($D100,'Data_Classification for Summary'!$A$1:$I$103,3,0)</f>
        <v>5</v>
      </c>
      <c r="F100" s="12">
        <f>VLOOKUP($D100,'Data_Classification for Summary'!$A$1:$I$103,5,0)</f>
        <v>25</v>
      </c>
      <c r="G100" s="12">
        <f>VLOOKUP($D100,'Data_Classification for Summary'!$A$1:$I$103,7,0)</f>
        <v>0</v>
      </c>
      <c r="H100" s="12">
        <f>VLOOKUP($D100,'Data_Classification for Summary'!$A$1:$I$103,9,0)</f>
        <v>0</v>
      </c>
      <c r="I100" s="18">
        <v>1</v>
      </c>
      <c r="J100" s="18" t="s">
        <v>2077</v>
      </c>
      <c r="K100" s="17"/>
      <c r="L100" s="17"/>
    </row>
    <row r="101" spans="1:12" ht="12.75" customHeight="1">
      <c r="A101" s="9" t="s">
        <v>776</v>
      </c>
      <c r="B101" s="18" t="s">
        <v>777</v>
      </c>
      <c r="C101" s="9">
        <f t="shared" si="3"/>
        <v>99</v>
      </c>
      <c r="D101" s="18" t="s">
        <v>759</v>
      </c>
      <c r="E101" s="12">
        <f>VLOOKUP($D101,'Data_Classification for Summary'!$A$1:$I$103,3,0)</f>
        <v>5</v>
      </c>
      <c r="F101" s="12">
        <f>VLOOKUP($D101,'Data_Classification for Summary'!$A$1:$I$103,5,0)</f>
        <v>25</v>
      </c>
      <c r="G101" s="12">
        <f>VLOOKUP($D101,'Data_Classification for Summary'!$A$1:$I$103,7,0)</f>
        <v>0</v>
      </c>
      <c r="H101" s="12">
        <f>VLOOKUP($D101,'Data_Classification for Summary'!$A$1:$I$103,9,0)</f>
        <v>0</v>
      </c>
      <c r="I101" s="18">
        <v>2</v>
      </c>
      <c r="J101" s="18" t="s">
        <v>2077</v>
      </c>
      <c r="K101" s="17"/>
      <c r="L101" s="17"/>
    </row>
    <row r="102" spans="1:12" ht="12.75" customHeight="1">
      <c r="A102" s="9" t="s">
        <v>208</v>
      </c>
      <c r="B102" s="12" t="s">
        <v>582</v>
      </c>
      <c r="C102" s="9">
        <f t="shared" si="3"/>
        <v>100</v>
      </c>
      <c r="D102" s="18" t="s">
        <v>759</v>
      </c>
      <c r="E102" s="12">
        <f>VLOOKUP($D102,'Data_Classification for Summary'!$A$1:$I$103,3,0)</f>
        <v>5</v>
      </c>
      <c r="F102" s="12">
        <f>VLOOKUP($D102,'Data_Classification for Summary'!$A$1:$I$103,5,0)</f>
        <v>25</v>
      </c>
      <c r="G102" s="12">
        <f>VLOOKUP($D102,'Data_Classification for Summary'!$A$1:$I$103,7,0)</f>
        <v>0</v>
      </c>
      <c r="H102" s="12">
        <f>VLOOKUP($D102,'Data_Classification for Summary'!$A$1:$I$103,9,0)</f>
        <v>0</v>
      </c>
      <c r="I102" s="12">
        <v>25</v>
      </c>
      <c r="J102" s="12" t="s">
        <v>2078</v>
      </c>
      <c r="K102" s="17">
        <v>70126</v>
      </c>
      <c r="L102" s="17" t="s">
        <v>461</v>
      </c>
    </row>
    <row r="103" spans="1:12" ht="12.75" customHeight="1">
      <c r="A103" s="9" t="s">
        <v>462</v>
      </c>
      <c r="B103" s="12" t="s">
        <v>591</v>
      </c>
      <c r="C103" s="9">
        <f t="shared" si="3"/>
        <v>101</v>
      </c>
      <c r="D103" s="18" t="s">
        <v>759</v>
      </c>
      <c r="E103" s="12">
        <f>VLOOKUP($D103,'Data_Classification for Summary'!$A$1:$I$103,3,0)</f>
        <v>5</v>
      </c>
      <c r="F103" s="12">
        <f>VLOOKUP($D103,'Data_Classification for Summary'!$A$1:$I$103,5,0)</f>
        <v>25</v>
      </c>
      <c r="G103" s="12">
        <f>VLOOKUP($D103,'Data_Classification for Summary'!$A$1:$I$103,7,0)</f>
        <v>0</v>
      </c>
      <c r="H103" s="12">
        <f>VLOOKUP($D103,'Data_Classification for Summary'!$A$1:$I$103,9,0)</f>
        <v>0</v>
      </c>
      <c r="I103" s="12">
        <v>26</v>
      </c>
      <c r="J103" s="12" t="s">
        <v>2078</v>
      </c>
      <c r="K103" s="17"/>
      <c r="L103" s="17"/>
    </row>
    <row r="104" spans="1:12" ht="12.75" customHeight="1">
      <c r="A104" s="9" t="s">
        <v>592</v>
      </c>
      <c r="B104" s="12" t="s">
        <v>341</v>
      </c>
      <c r="C104" s="9">
        <f t="shared" si="3"/>
        <v>102</v>
      </c>
      <c r="D104" s="18" t="s">
        <v>759</v>
      </c>
      <c r="E104" s="12">
        <f>VLOOKUP($D104,'Data_Classification for Summary'!$A$1:$I$103,3,0)</f>
        <v>5</v>
      </c>
      <c r="F104" s="12">
        <f>VLOOKUP($D104,'Data_Classification for Summary'!$A$1:$I$103,5,0)</f>
        <v>25</v>
      </c>
      <c r="G104" s="12">
        <f>VLOOKUP($D104,'Data_Classification for Summary'!$A$1:$I$103,7,0)</f>
        <v>0</v>
      </c>
      <c r="H104" s="12">
        <f>VLOOKUP($D104,'Data_Classification for Summary'!$A$1:$I$103,9,0)</f>
        <v>0</v>
      </c>
      <c r="I104" s="12">
        <v>30</v>
      </c>
      <c r="J104" s="12" t="s">
        <v>2078</v>
      </c>
      <c r="K104" s="17">
        <v>70128</v>
      </c>
      <c r="L104" s="17" t="s">
        <v>342</v>
      </c>
    </row>
    <row r="105" spans="1:12" ht="12.75" customHeight="1">
      <c r="A105" s="9" t="s">
        <v>343</v>
      </c>
      <c r="B105" s="12" t="s">
        <v>330</v>
      </c>
      <c r="C105" s="9">
        <f t="shared" si="3"/>
        <v>103</v>
      </c>
      <c r="D105" s="18" t="s">
        <v>759</v>
      </c>
      <c r="E105" s="12">
        <f>VLOOKUP($D105,'Data_Classification for Summary'!$A$1:$I$103,3,0)</f>
        <v>5</v>
      </c>
      <c r="F105" s="12">
        <f>VLOOKUP($D105,'Data_Classification for Summary'!$A$1:$I$103,5,0)</f>
        <v>25</v>
      </c>
      <c r="G105" s="12">
        <f>VLOOKUP($D105,'Data_Classification for Summary'!$A$1:$I$103,7,0)</f>
        <v>0</v>
      </c>
      <c r="H105" s="12">
        <f>VLOOKUP($D105,'Data_Classification for Summary'!$A$1:$I$103,9,0)</f>
        <v>0</v>
      </c>
      <c r="I105" s="12">
        <v>31</v>
      </c>
      <c r="J105" s="12" t="s">
        <v>2078</v>
      </c>
      <c r="K105" s="17">
        <v>71110</v>
      </c>
      <c r="L105" s="17" t="s">
        <v>487</v>
      </c>
    </row>
    <row r="106" spans="1:12" ht="12.75" customHeight="1">
      <c r="A106" s="9" t="s">
        <v>470</v>
      </c>
      <c r="B106" s="18" t="s">
        <v>471</v>
      </c>
      <c r="C106" s="9">
        <f t="shared" si="3"/>
        <v>104</v>
      </c>
      <c r="D106" s="18" t="s">
        <v>759</v>
      </c>
      <c r="E106" s="12">
        <f>VLOOKUP($D106,'Data_Classification for Summary'!$A$1:$I$103,3,0)</f>
        <v>5</v>
      </c>
      <c r="F106" s="12">
        <f>VLOOKUP($D106,'Data_Classification for Summary'!$A$1:$I$103,5,0)</f>
        <v>25</v>
      </c>
      <c r="G106" s="12">
        <f>VLOOKUP($D106,'Data_Classification for Summary'!$A$1:$I$103,7,0)</f>
        <v>0</v>
      </c>
      <c r="H106" s="12">
        <f>VLOOKUP($D106,'Data_Classification for Summary'!$A$1:$I$103,9,0)</f>
        <v>0</v>
      </c>
      <c r="I106" s="18">
        <v>32</v>
      </c>
      <c r="J106" s="12" t="s">
        <v>2078</v>
      </c>
      <c r="K106" s="17"/>
      <c r="L106" s="17"/>
    </row>
    <row r="107" spans="1:12" ht="12.75" customHeight="1">
      <c r="A107" s="9" t="s">
        <v>851</v>
      </c>
      <c r="B107" s="18" t="s">
        <v>399</v>
      </c>
      <c r="C107" s="9">
        <f t="shared" si="3"/>
        <v>105</v>
      </c>
      <c r="D107" s="18" t="s">
        <v>759</v>
      </c>
      <c r="E107" s="12">
        <f>VLOOKUP($D107,'Data_Classification for Summary'!$A$1:$I$103,3,0)</f>
        <v>5</v>
      </c>
      <c r="F107" s="12">
        <f>VLOOKUP($D107,'Data_Classification for Summary'!$A$1:$I$103,5,0)</f>
        <v>25</v>
      </c>
      <c r="G107" s="12">
        <f>VLOOKUP($D107,'Data_Classification for Summary'!$A$1:$I$103,7,0)</f>
        <v>0</v>
      </c>
      <c r="H107" s="12">
        <f>VLOOKUP($D107,'Data_Classification for Summary'!$A$1:$I$103,9,0)</f>
        <v>0</v>
      </c>
      <c r="I107" s="18">
        <v>33</v>
      </c>
      <c r="J107" s="12" t="s">
        <v>2078</v>
      </c>
      <c r="K107" s="17"/>
      <c r="L107" s="17"/>
    </row>
    <row r="108" spans="1:12" ht="12.75" customHeight="1">
      <c r="A108" s="9" t="s">
        <v>1563</v>
      </c>
      <c r="B108" s="12" t="s">
        <v>1564</v>
      </c>
      <c r="C108" s="9">
        <f t="shared" si="3"/>
        <v>106</v>
      </c>
      <c r="D108" s="18" t="s">
        <v>759</v>
      </c>
      <c r="E108" s="12">
        <f>VLOOKUP($D108,'Data_Classification for Summary'!$A$1:$I$103,3,0)</f>
        <v>5</v>
      </c>
      <c r="F108" s="12">
        <f>VLOOKUP($D108,'Data_Classification for Summary'!$A$1:$I$103,5,0)</f>
        <v>25</v>
      </c>
      <c r="G108" s="12">
        <f>VLOOKUP($D108,'Data_Classification for Summary'!$A$1:$I$103,7,0)</f>
        <v>0</v>
      </c>
      <c r="H108" s="12">
        <f>VLOOKUP($D108,'Data_Classification for Summary'!$A$1:$I$103,9,0)</f>
        <v>0</v>
      </c>
      <c r="I108" s="12">
        <v>33</v>
      </c>
      <c r="J108" s="12" t="s">
        <v>2078</v>
      </c>
      <c r="K108" s="17">
        <v>71100</v>
      </c>
      <c r="L108" s="17" t="s">
        <v>619</v>
      </c>
    </row>
    <row r="109" spans="1:12" ht="12.75" customHeight="1">
      <c r="A109" s="9" t="s">
        <v>620</v>
      </c>
      <c r="B109" s="12" t="s">
        <v>483</v>
      </c>
      <c r="C109" s="9">
        <f t="shared" si="3"/>
        <v>107</v>
      </c>
      <c r="D109" s="18" t="s">
        <v>759</v>
      </c>
      <c r="E109" s="12">
        <f>VLOOKUP($D109,'Data_Classification for Summary'!$A$1:$I$103,3,0)</f>
        <v>5</v>
      </c>
      <c r="F109" s="12">
        <f>VLOOKUP($D109,'Data_Classification for Summary'!$A$1:$I$103,5,0)</f>
        <v>25</v>
      </c>
      <c r="G109" s="12">
        <f>VLOOKUP($D109,'Data_Classification for Summary'!$A$1:$I$103,7,0)</f>
        <v>0</v>
      </c>
      <c r="H109" s="12">
        <f>VLOOKUP($D109,'Data_Classification for Summary'!$A$1:$I$103,9,0)</f>
        <v>0</v>
      </c>
      <c r="I109" s="12">
        <v>35</v>
      </c>
      <c r="J109" s="12" t="s">
        <v>2078</v>
      </c>
      <c r="K109" s="17">
        <v>70127</v>
      </c>
      <c r="L109" s="17" t="s">
        <v>876</v>
      </c>
    </row>
    <row r="110" spans="1:12" ht="12.75" customHeight="1">
      <c r="A110" s="9" t="s">
        <v>475</v>
      </c>
      <c r="B110" s="12" t="s">
        <v>2270</v>
      </c>
      <c r="C110" s="9">
        <f t="shared" si="3"/>
        <v>108</v>
      </c>
      <c r="D110" s="18" t="s">
        <v>759</v>
      </c>
      <c r="E110" s="12">
        <f>VLOOKUP($D110,'Data_Classification for Summary'!$A$1:$I$103,3,0)</f>
        <v>5</v>
      </c>
      <c r="F110" s="12">
        <f>VLOOKUP($D110,'Data_Classification for Summary'!$A$1:$I$103,5,0)</f>
        <v>25</v>
      </c>
      <c r="G110" s="12">
        <f>VLOOKUP($D110,'Data_Classification for Summary'!$A$1:$I$103,7,0)</f>
        <v>0</v>
      </c>
      <c r="H110" s="12">
        <f>VLOOKUP($D110,'Data_Classification for Summary'!$A$1:$I$103,9,0)</f>
        <v>0</v>
      </c>
      <c r="I110" s="12">
        <v>100</v>
      </c>
      <c r="J110" s="12" t="s">
        <v>2078</v>
      </c>
      <c r="K110" s="17">
        <v>70100</v>
      </c>
      <c r="L110" s="17" t="s">
        <v>1028</v>
      </c>
    </row>
    <row r="111" spans="1:12" ht="12.75" customHeight="1">
      <c r="A111" s="9" t="s">
        <v>1029</v>
      </c>
      <c r="B111" s="12" t="s">
        <v>1048</v>
      </c>
      <c r="C111" s="9">
        <f t="shared" si="3"/>
        <v>109</v>
      </c>
      <c r="D111" s="18" t="s">
        <v>759</v>
      </c>
      <c r="E111" s="12">
        <f>VLOOKUP($D111,'Data_Classification for Summary'!$A$1:$I$103,3,0)</f>
        <v>5</v>
      </c>
      <c r="F111" s="12">
        <f>VLOOKUP($D111,'Data_Classification for Summary'!$A$1:$I$103,5,0)</f>
        <v>25</v>
      </c>
      <c r="G111" s="12">
        <f>VLOOKUP($D111,'Data_Classification for Summary'!$A$1:$I$103,7,0)</f>
        <v>0</v>
      </c>
      <c r="H111" s="12">
        <f>VLOOKUP($D111,'Data_Classification for Summary'!$A$1:$I$103,9,0)</f>
        <v>0</v>
      </c>
      <c r="I111" s="12">
        <v>101</v>
      </c>
      <c r="J111" s="12" t="s">
        <v>2078</v>
      </c>
      <c r="K111" s="17"/>
      <c r="L111" s="17"/>
    </row>
    <row r="112" spans="1:12" ht="12.75" customHeight="1">
      <c r="A112" s="69" t="s">
        <v>2410</v>
      </c>
      <c r="B112" s="12" t="s">
        <v>2412</v>
      </c>
      <c r="C112" s="9">
        <f t="shared" si="3"/>
        <v>110</v>
      </c>
      <c r="D112" s="18" t="s">
        <v>759</v>
      </c>
      <c r="E112" s="12">
        <f>VLOOKUP($D112,'Data_Classification for Summary'!$A$1:$I$103,3,0)</f>
        <v>5</v>
      </c>
      <c r="F112" s="12">
        <f>VLOOKUP($D112,'Data_Classification for Summary'!$A$1:$I$103,5,0)</f>
        <v>25</v>
      </c>
      <c r="G112" s="12">
        <f>VLOOKUP($D112,'Data_Classification for Summary'!$A$1:$I$103,7,0)</f>
        <v>0</v>
      </c>
      <c r="H112" s="12">
        <f>VLOOKUP($D112,'Data_Classification for Summary'!$A$1:$I$103,9,0)</f>
        <v>0</v>
      </c>
      <c r="I112" s="12">
        <v>102</v>
      </c>
      <c r="J112" s="12" t="s">
        <v>2086</v>
      </c>
      <c r="K112" s="17"/>
      <c r="L112" s="17"/>
    </row>
    <row r="113" spans="1:12" ht="12.75" customHeight="1">
      <c r="A113" s="9" t="s">
        <v>484</v>
      </c>
      <c r="B113" s="12" t="s">
        <v>760</v>
      </c>
      <c r="C113" s="9">
        <f>C111+1</f>
        <v>110</v>
      </c>
      <c r="D113" s="18" t="s">
        <v>759</v>
      </c>
      <c r="E113" s="12">
        <f>VLOOKUP($D113,'Data_Classification for Summary'!$A$1:$I$103,3,0)</f>
        <v>5</v>
      </c>
      <c r="F113" s="12">
        <f>VLOOKUP($D113,'Data_Classification for Summary'!$A$1:$I$103,5,0)</f>
        <v>25</v>
      </c>
      <c r="G113" s="12">
        <f>VLOOKUP($D113,'Data_Classification for Summary'!$A$1:$I$103,7,0)</f>
        <v>0</v>
      </c>
      <c r="H113" s="12">
        <f>VLOOKUP($D113,'Data_Classification for Summary'!$A$1:$I$103,9,0)</f>
        <v>0</v>
      </c>
      <c r="I113" s="9">
        <v>105</v>
      </c>
      <c r="J113" s="12" t="s">
        <v>2078</v>
      </c>
      <c r="K113" s="17">
        <v>70101</v>
      </c>
      <c r="L113" s="17" t="s">
        <v>547</v>
      </c>
    </row>
    <row r="114" spans="1:12" ht="12.75" customHeight="1">
      <c r="A114" s="9" t="s">
        <v>240</v>
      </c>
      <c r="B114" s="12" t="s">
        <v>241</v>
      </c>
      <c r="C114" s="9">
        <f t="shared" ref="C114:C145" si="4">C113+1</f>
        <v>111</v>
      </c>
      <c r="D114" s="18" t="s">
        <v>759</v>
      </c>
      <c r="E114" s="12">
        <f>VLOOKUP($D114,'Data_Classification for Summary'!$A$1:$I$103,3,0)</f>
        <v>5</v>
      </c>
      <c r="F114" s="12">
        <f>VLOOKUP($D114,'Data_Classification for Summary'!$A$1:$I$103,5,0)</f>
        <v>25</v>
      </c>
      <c r="G114" s="12">
        <f>VLOOKUP($D114,'Data_Classification for Summary'!$A$1:$I$103,7,0)</f>
        <v>0</v>
      </c>
      <c r="H114" s="12">
        <f>VLOOKUP($D114,'Data_Classification for Summary'!$A$1:$I$103,9,0)</f>
        <v>0</v>
      </c>
      <c r="I114" s="12">
        <v>106</v>
      </c>
      <c r="J114" s="12" t="s">
        <v>2078</v>
      </c>
      <c r="K114" s="17">
        <v>70134</v>
      </c>
      <c r="L114" s="17" t="s">
        <v>420</v>
      </c>
    </row>
    <row r="115" spans="1:12" ht="12.75" customHeight="1">
      <c r="A115" s="9" t="s">
        <v>218</v>
      </c>
      <c r="B115" s="12" t="s">
        <v>958</v>
      </c>
      <c r="C115" s="9">
        <f t="shared" si="4"/>
        <v>112</v>
      </c>
      <c r="D115" s="18" t="s">
        <v>759</v>
      </c>
      <c r="E115" s="12">
        <f>VLOOKUP($D115,'Data_Classification for Summary'!$A$1:$I$103,3,0)</f>
        <v>5</v>
      </c>
      <c r="F115" s="12">
        <f>VLOOKUP($D115,'Data_Classification for Summary'!$A$1:$I$103,5,0)</f>
        <v>25</v>
      </c>
      <c r="G115" s="12">
        <f>VLOOKUP($D115,'Data_Classification for Summary'!$A$1:$I$103,7,0)</f>
        <v>0</v>
      </c>
      <c r="H115" s="12">
        <f>VLOOKUP($D115,'Data_Classification for Summary'!$A$1:$I$103,9,0)</f>
        <v>0</v>
      </c>
      <c r="I115" s="12">
        <v>200</v>
      </c>
      <c r="J115" s="12" t="s">
        <v>2078</v>
      </c>
      <c r="K115" s="17"/>
      <c r="L115" s="17"/>
    </row>
    <row r="116" spans="1:12" ht="12.75" customHeight="1">
      <c r="A116" s="9" t="s">
        <v>772</v>
      </c>
      <c r="B116" s="12" t="s">
        <v>362</v>
      </c>
      <c r="C116" s="9">
        <f t="shared" si="4"/>
        <v>113</v>
      </c>
      <c r="D116" s="18" t="s">
        <v>759</v>
      </c>
      <c r="E116" s="12">
        <f>VLOOKUP($D116,'Data_Classification for Summary'!$A$1:$I$103,3,0)</f>
        <v>5</v>
      </c>
      <c r="F116" s="12">
        <f>VLOOKUP($D116,'Data_Classification for Summary'!$A$1:$I$103,5,0)</f>
        <v>25</v>
      </c>
      <c r="G116" s="12">
        <f>VLOOKUP($D116,'Data_Classification for Summary'!$A$1:$I$103,7,0)</f>
        <v>0</v>
      </c>
      <c r="H116" s="12">
        <f>VLOOKUP($D116,'Data_Classification for Summary'!$A$1:$I$103,9,0)</f>
        <v>0</v>
      </c>
      <c r="I116" s="12">
        <v>500</v>
      </c>
      <c r="J116" s="12" t="s">
        <v>2078</v>
      </c>
      <c r="K116" s="17">
        <v>70102</v>
      </c>
      <c r="L116" s="17" t="s">
        <v>353</v>
      </c>
    </row>
    <row r="117" spans="1:12" ht="12.75" customHeight="1">
      <c r="A117" s="9" t="s">
        <v>354</v>
      </c>
      <c r="B117" s="12" t="s">
        <v>355</v>
      </c>
      <c r="C117" s="9">
        <f t="shared" si="4"/>
        <v>114</v>
      </c>
      <c r="D117" s="18" t="s">
        <v>759</v>
      </c>
      <c r="E117" s="12">
        <f>VLOOKUP($D117,'Data_Classification for Summary'!$A$1:$I$103,3,0)</f>
        <v>5</v>
      </c>
      <c r="F117" s="12">
        <f>VLOOKUP($D117,'Data_Classification for Summary'!$A$1:$I$103,5,0)</f>
        <v>25</v>
      </c>
      <c r="G117" s="12">
        <f>VLOOKUP($D117,'Data_Classification for Summary'!$A$1:$I$103,7,0)</f>
        <v>0</v>
      </c>
      <c r="H117" s="12">
        <f>VLOOKUP($D117,'Data_Classification for Summary'!$A$1:$I$103,9,0)</f>
        <v>0</v>
      </c>
      <c r="I117" s="12">
        <v>501</v>
      </c>
      <c r="J117" s="12" t="s">
        <v>2078</v>
      </c>
      <c r="K117" s="17">
        <v>70103</v>
      </c>
      <c r="L117" s="17" t="s">
        <v>340</v>
      </c>
    </row>
    <row r="118" spans="1:12" ht="12.75" customHeight="1">
      <c r="A118" s="9" t="s">
        <v>451</v>
      </c>
      <c r="B118" s="12" t="s">
        <v>203</v>
      </c>
      <c r="C118" s="9">
        <f t="shared" si="4"/>
        <v>115</v>
      </c>
      <c r="D118" s="18" t="s">
        <v>759</v>
      </c>
      <c r="E118" s="12">
        <f>VLOOKUP($D118,'Data_Classification for Summary'!$A$1:$I$103,3,0)</f>
        <v>5</v>
      </c>
      <c r="F118" s="12">
        <f>VLOOKUP($D118,'Data_Classification for Summary'!$A$1:$I$103,5,0)</f>
        <v>25</v>
      </c>
      <c r="G118" s="12">
        <f>VLOOKUP($D118,'Data_Classification for Summary'!$A$1:$I$103,7,0)</f>
        <v>0</v>
      </c>
      <c r="H118" s="12">
        <f>VLOOKUP($D118,'Data_Classification for Summary'!$A$1:$I$103,9,0)</f>
        <v>0</v>
      </c>
      <c r="I118" s="12">
        <v>900</v>
      </c>
      <c r="J118" s="12" t="s">
        <v>2078</v>
      </c>
      <c r="K118" s="17">
        <v>70125</v>
      </c>
      <c r="L118" s="17" t="s">
        <v>456</v>
      </c>
    </row>
    <row r="119" spans="1:12" ht="12.75" customHeight="1">
      <c r="A119" s="9" t="s">
        <v>474</v>
      </c>
      <c r="B119" s="12" t="s">
        <v>473</v>
      </c>
      <c r="C119" s="9">
        <f t="shared" si="4"/>
        <v>116</v>
      </c>
      <c r="D119" s="12" t="s">
        <v>696</v>
      </c>
      <c r="E119" s="12">
        <f>VLOOKUP($D119,'Data_Classification for Summary'!$A$1:$I$103,3,0)</f>
        <v>5</v>
      </c>
      <c r="F119" s="12">
        <f>VLOOKUP($D119,'Data_Classification for Summary'!$A$1:$I$103,5,0)</f>
        <v>26</v>
      </c>
      <c r="G119" s="12">
        <f>VLOOKUP($D119,'Data_Classification for Summary'!$A$1:$I$103,7,0)</f>
        <v>0</v>
      </c>
      <c r="H119" s="12">
        <f>VLOOKUP($D119,'Data_Classification for Summary'!$A$1:$I$103,9,0)</f>
        <v>0</v>
      </c>
      <c r="I119" s="12">
        <v>1</v>
      </c>
      <c r="J119" s="12" t="s">
        <v>2233</v>
      </c>
      <c r="K119" s="17"/>
      <c r="L119" s="17"/>
    </row>
    <row r="120" spans="1:12" ht="12.75" customHeight="1">
      <c r="A120" s="9" t="s">
        <v>956</v>
      </c>
      <c r="B120" s="12" t="s">
        <v>687</v>
      </c>
      <c r="C120" s="9">
        <f t="shared" si="4"/>
        <v>117</v>
      </c>
      <c r="D120" s="12" t="s">
        <v>696</v>
      </c>
      <c r="E120" s="12">
        <f>VLOOKUP($D120,'Data_Classification for Summary'!$A$1:$I$103,3,0)</f>
        <v>5</v>
      </c>
      <c r="F120" s="12">
        <f>VLOOKUP($D120,'Data_Classification for Summary'!$A$1:$I$103,5,0)</f>
        <v>26</v>
      </c>
      <c r="G120" s="12">
        <f>VLOOKUP($D120,'Data_Classification for Summary'!$A$1:$I$103,7,0)</f>
        <v>0</v>
      </c>
      <c r="H120" s="12">
        <f>VLOOKUP($D120,'Data_Classification for Summary'!$A$1:$I$103,9,0)</f>
        <v>0</v>
      </c>
      <c r="I120" s="12">
        <v>10</v>
      </c>
      <c r="J120" s="12" t="s">
        <v>2233</v>
      </c>
      <c r="K120" s="17">
        <v>70106</v>
      </c>
      <c r="L120" s="17" t="s">
        <v>564</v>
      </c>
    </row>
    <row r="121" spans="1:12" ht="12.75" customHeight="1">
      <c r="A121" s="9" t="s">
        <v>565</v>
      </c>
      <c r="B121" s="12" t="s">
        <v>828</v>
      </c>
      <c r="C121" s="9">
        <f t="shared" si="4"/>
        <v>118</v>
      </c>
      <c r="D121" s="12" t="s">
        <v>696</v>
      </c>
      <c r="E121" s="12">
        <f>VLOOKUP($D121,'Data_Classification for Summary'!$A$1:$I$103,3,0)</f>
        <v>5</v>
      </c>
      <c r="F121" s="12">
        <f>VLOOKUP($D121,'Data_Classification for Summary'!$A$1:$I$103,5,0)</f>
        <v>26</v>
      </c>
      <c r="G121" s="12">
        <f>VLOOKUP($D121,'Data_Classification for Summary'!$A$1:$I$103,7,0)</f>
        <v>0</v>
      </c>
      <c r="H121" s="12">
        <f>VLOOKUP($D121,'Data_Classification for Summary'!$A$1:$I$103,9,0)</f>
        <v>0</v>
      </c>
      <c r="I121" s="12">
        <v>20</v>
      </c>
      <c r="J121" s="12" t="s">
        <v>2233</v>
      </c>
      <c r="K121" s="17"/>
      <c r="L121" s="17"/>
    </row>
    <row r="122" spans="1:12" ht="12.75" customHeight="1">
      <c r="A122" s="9" t="s">
        <v>481</v>
      </c>
      <c r="B122" s="12" t="s">
        <v>346</v>
      </c>
      <c r="C122" s="9">
        <f t="shared" si="4"/>
        <v>119</v>
      </c>
      <c r="D122" s="12" t="s">
        <v>696</v>
      </c>
      <c r="E122" s="12">
        <f>VLOOKUP($D122,'Data_Classification for Summary'!$A$1:$I$103,3,0)</f>
        <v>5</v>
      </c>
      <c r="F122" s="12">
        <f>VLOOKUP($D122,'Data_Classification for Summary'!$A$1:$I$103,5,0)</f>
        <v>26</v>
      </c>
      <c r="G122" s="12">
        <f>VLOOKUP($D122,'Data_Classification for Summary'!$A$1:$I$103,7,0)</f>
        <v>0</v>
      </c>
      <c r="H122" s="12">
        <f>VLOOKUP($D122,'Data_Classification for Summary'!$A$1:$I$103,9,0)</f>
        <v>0</v>
      </c>
      <c r="I122" s="12">
        <v>20</v>
      </c>
      <c r="J122" s="12" t="s">
        <v>2233</v>
      </c>
      <c r="K122" s="17"/>
      <c r="L122" s="17"/>
    </row>
    <row r="123" spans="1:12" ht="12.75" customHeight="1">
      <c r="A123" s="9" t="s">
        <v>1243</v>
      </c>
      <c r="B123" s="12" t="s">
        <v>588</v>
      </c>
      <c r="C123" s="9">
        <f t="shared" si="4"/>
        <v>120</v>
      </c>
      <c r="D123" s="12" t="s">
        <v>696</v>
      </c>
      <c r="E123" s="12">
        <f>VLOOKUP($D123,'Data_Classification for Summary'!$A$1:$I$103,3,0)</f>
        <v>5</v>
      </c>
      <c r="F123" s="12">
        <f>VLOOKUP($D123,'Data_Classification for Summary'!$A$1:$I$103,5,0)</f>
        <v>26</v>
      </c>
      <c r="G123" s="12">
        <f>VLOOKUP($D123,'Data_Classification for Summary'!$A$1:$I$103,7,0)</f>
        <v>0</v>
      </c>
      <c r="H123" s="12">
        <f>VLOOKUP($D123,'Data_Classification for Summary'!$A$1:$I$103,9,0)</f>
        <v>0</v>
      </c>
      <c r="I123" s="12">
        <v>30</v>
      </c>
      <c r="J123" s="12" t="s">
        <v>2233</v>
      </c>
      <c r="K123" s="17"/>
      <c r="L123" s="17"/>
    </row>
    <row r="124" spans="1:12" ht="12.75" customHeight="1">
      <c r="A124" s="9" t="s">
        <v>846</v>
      </c>
      <c r="B124" s="12" t="s">
        <v>846</v>
      </c>
      <c r="C124" s="9">
        <f t="shared" si="4"/>
        <v>121</v>
      </c>
      <c r="D124" s="12" t="s">
        <v>696</v>
      </c>
      <c r="E124" s="12">
        <f>VLOOKUP($D124,'Data_Classification for Summary'!$A$1:$I$103,3,0)</f>
        <v>5</v>
      </c>
      <c r="F124" s="12">
        <f>VLOOKUP($D124,'Data_Classification for Summary'!$A$1:$I$103,5,0)</f>
        <v>26</v>
      </c>
      <c r="G124" s="12">
        <f>VLOOKUP($D124,'Data_Classification for Summary'!$A$1:$I$103,7,0)</f>
        <v>0</v>
      </c>
      <c r="H124" s="12">
        <f>VLOOKUP($D124,'Data_Classification for Summary'!$A$1:$I$103,9,0)</f>
        <v>0</v>
      </c>
      <c r="I124" s="12">
        <v>32</v>
      </c>
      <c r="J124" s="12" t="s">
        <v>2233</v>
      </c>
      <c r="K124" s="17">
        <v>70137</v>
      </c>
      <c r="L124" s="17" t="s">
        <v>1110</v>
      </c>
    </row>
    <row r="125" spans="1:12" ht="12.75" customHeight="1">
      <c r="A125" s="9" t="s">
        <v>1111</v>
      </c>
      <c r="B125" s="12" t="s">
        <v>1090</v>
      </c>
      <c r="C125" s="9">
        <f t="shared" si="4"/>
        <v>122</v>
      </c>
      <c r="D125" s="12" t="s">
        <v>696</v>
      </c>
      <c r="E125" s="12">
        <f>VLOOKUP($D125,'Data_Classification for Summary'!$A$1:$I$103,3,0)</f>
        <v>5</v>
      </c>
      <c r="F125" s="12">
        <f>VLOOKUP($D125,'Data_Classification for Summary'!$A$1:$I$103,5,0)</f>
        <v>26</v>
      </c>
      <c r="G125" s="12">
        <f>VLOOKUP($D125,'Data_Classification for Summary'!$A$1:$I$103,7,0)</f>
        <v>0</v>
      </c>
      <c r="H125" s="12">
        <f>VLOOKUP($D125,'Data_Classification for Summary'!$A$1:$I$103,9,0)</f>
        <v>0</v>
      </c>
      <c r="I125" s="12">
        <v>35</v>
      </c>
      <c r="J125" s="12" t="s">
        <v>2233</v>
      </c>
      <c r="K125" s="17"/>
      <c r="L125" s="17"/>
    </row>
    <row r="126" spans="1:12" ht="12.75" customHeight="1">
      <c r="A126" s="9" t="s">
        <v>829</v>
      </c>
      <c r="B126" s="12" t="s">
        <v>508</v>
      </c>
      <c r="C126" s="9">
        <f t="shared" si="4"/>
        <v>123</v>
      </c>
      <c r="D126" s="12" t="s">
        <v>696</v>
      </c>
      <c r="E126" s="12">
        <f>VLOOKUP($D126,'Data_Classification for Summary'!$A$1:$I$103,3,0)</f>
        <v>5</v>
      </c>
      <c r="F126" s="12">
        <f>VLOOKUP($D126,'Data_Classification for Summary'!$A$1:$I$103,5,0)</f>
        <v>26</v>
      </c>
      <c r="G126" s="12">
        <f>VLOOKUP($D126,'Data_Classification for Summary'!$A$1:$I$103,7,0)</f>
        <v>0</v>
      </c>
      <c r="H126" s="12">
        <f>VLOOKUP($D126,'Data_Classification for Summary'!$A$1:$I$103,9,0)</f>
        <v>0</v>
      </c>
      <c r="I126" s="12">
        <v>50</v>
      </c>
      <c r="J126" s="12" t="s">
        <v>2233</v>
      </c>
      <c r="K126" s="17"/>
      <c r="L126" s="17"/>
    </row>
    <row r="127" spans="1:12" ht="12.75" customHeight="1">
      <c r="A127" s="9" t="s">
        <v>449</v>
      </c>
      <c r="B127" s="12" t="s">
        <v>841</v>
      </c>
      <c r="C127" s="9">
        <f t="shared" si="4"/>
        <v>124</v>
      </c>
      <c r="D127" s="12" t="s">
        <v>696</v>
      </c>
      <c r="E127" s="12">
        <f>VLOOKUP($D127,'Data_Classification for Summary'!$A$1:$I$103,3,0)</f>
        <v>5</v>
      </c>
      <c r="F127" s="12">
        <f>VLOOKUP($D127,'Data_Classification for Summary'!$A$1:$I$103,5,0)</f>
        <v>26</v>
      </c>
      <c r="G127" s="12">
        <f>VLOOKUP($D127,'Data_Classification for Summary'!$A$1:$I$103,7,0)</f>
        <v>0</v>
      </c>
      <c r="H127" s="12">
        <f>VLOOKUP($D127,'Data_Classification for Summary'!$A$1:$I$103,9,0)</f>
        <v>0</v>
      </c>
      <c r="I127" s="12">
        <v>60</v>
      </c>
      <c r="J127" s="12" t="s">
        <v>2233</v>
      </c>
      <c r="K127" s="17"/>
      <c r="L127" s="17"/>
    </row>
    <row r="128" spans="1:12" ht="12.75" customHeight="1">
      <c r="A128" s="9" t="s">
        <v>702</v>
      </c>
      <c r="B128" s="12" t="s">
        <v>702</v>
      </c>
      <c r="C128" s="9">
        <f t="shared" si="4"/>
        <v>125</v>
      </c>
      <c r="D128" s="12" t="s">
        <v>696</v>
      </c>
      <c r="E128" s="12">
        <f>VLOOKUP($D128,'Data_Classification for Summary'!$A$1:$I$103,3,0)</f>
        <v>5</v>
      </c>
      <c r="F128" s="12">
        <f>VLOOKUP($D128,'Data_Classification for Summary'!$A$1:$I$103,5,0)</f>
        <v>26</v>
      </c>
      <c r="G128" s="12">
        <f>VLOOKUP($D128,'Data_Classification for Summary'!$A$1:$I$103,7,0)</f>
        <v>0</v>
      </c>
      <c r="H128" s="12">
        <f>VLOOKUP($D128,'Data_Classification for Summary'!$A$1:$I$103,9,0)</f>
        <v>0</v>
      </c>
      <c r="I128" s="12">
        <v>70</v>
      </c>
      <c r="J128" s="12" t="s">
        <v>2233</v>
      </c>
      <c r="K128" s="17"/>
      <c r="L128" s="17"/>
    </row>
    <row r="129" spans="1:12" ht="12.75" customHeight="1">
      <c r="A129" s="9" t="s">
        <v>847</v>
      </c>
      <c r="B129" s="12" t="s">
        <v>1358</v>
      </c>
      <c r="C129" s="9">
        <f t="shared" si="4"/>
        <v>126</v>
      </c>
      <c r="D129" s="12" t="s">
        <v>696</v>
      </c>
      <c r="E129" s="12">
        <f>VLOOKUP($D129,'Data_Classification for Summary'!$A$1:$I$103,3,0)</f>
        <v>5</v>
      </c>
      <c r="F129" s="12">
        <f>VLOOKUP($D129,'Data_Classification for Summary'!$A$1:$I$103,5,0)</f>
        <v>26</v>
      </c>
      <c r="G129" s="12">
        <f>VLOOKUP($D129,'Data_Classification for Summary'!$A$1:$I$103,7,0)</f>
        <v>0</v>
      </c>
      <c r="H129" s="12">
        <f>VLOOKUP($D129,'Data_Classification for Summary'!$A$1:$I$103,9,0)</f>
        <v>0</v>
      </c>
      <c r="I129" s="12">
        <v>80</v>
      </c>
      <c r="J129" s="12" t="s">
        <v>2233</v>
      </c>
      <c r="K129" s="17"/>
      <c r="L129" s="17"/>
    </row>
    <row r="130" spans="1:12" ht="12.75" customHeight="1">
      <c r="A130" s="9" t="s">
        <v>703</v>
      </c>
      <c r="B130" s="12" t="s">
        <v>1621</v>
      </c>
      <c r="C130" s="9">
        <f t="shared" si="4"/>
        <v>127</v>
      </c>
      <c r="D130" s="12" t="s">
        <v>696</v>
      </c>
      <c r="E130" s="12">
        <f>VLOOKUP($D130,'Data_Classification for Summary'!$A$1:$I$103,3,0)</f>
        <v>5</v>
      </c>
      <c r="F130" s="12">
        <f>VLOOKUP($D130,'Data_Classification for Summary'!$A$1:$I$103,5,0)</f>
        <v>26</v>
      </c>
      <c r="G130" s="12">
        <f>VLOOKUP($D130,'Data_Classification for Summary'!$A$1:$I$103,7,0)</f>
        <v>0</v>
      </c>
      <c r="H130" s="12">
        <f>VLOOKUP($D130,'Data_Classification for Summary'!$A$1:$I$103,9,0)</f>
        <v>0</v>
      </c>
      <c r="I130" s="12">
        <v>90</v>
      </c>
      <c r="J130" s="12" t="s">
        <v>2233</v>
      </c>
      <c r="K130" s="17">
        <v>70107</v>
      </c>
      <c r="L130" s="17" t="s">
        <v>409</v>
      </c>
    </row>
    <row r="131" spans="1:12" ht="12.75" customHeight="1">
      <c r="A131" s="9" t="s">
        <v>290</v>
      </c>
      <c r="B131" s="12" t="s">
        <v>291</v>
      </c>
      <c r="C131" s="9">
        <f t="shared" si="4"/>
        <v>128</v>
      </c>
      <c r="D131" s="12" t="s">
        <v>696</v>
      </c>
      <c r="E131" s="12">
        <f>VLOOKUP($D131,'Data_Classification for Summary'!$A$1:$I$103,3,0)</f>
        <v>5</v>
      </c>
      <c r="F131" s="12">
        <f>VLOOKUP($D131,'Data_Classification for Summary'!$A$1:$I$103,5,0)</f>
        <v>26</v>
      </c>
      <c r="G131" s="12">
        <f>VLOOKUP($D131,'Data_Classification for Summary'!$A$1:$I$103,7,0)</f>
        <v>0</v>
      </c>
      <c r="H131" s="12">
        <f>VLOOKUP($D131,'Data_Classification for Summary'!$A$1:$I$103,9,0)</f>
        <v>0</v>
      </c>
      <c r="I131" s="12">
        <v>100</v>
      </c>
      <c r="J131" s="12" t="s">
        <v>2233</v>
      </c>
      <c r="K131" s="17"/>
      <c r="L131" s="17"/>
    </row>
    <row r="132" spans="1:12" ht="12.75" customHeight="1">
      <c r="A132" s="9" t="s">
        <v>271</v>
      </c>
      <c r="B132" s="12" t="s">
        <v>410</v>
      </c>
      <c r="C132" s="9">
        <f t="shared" si="4"/>
        <v>129</v>
      </c>
      <c r="D132" s="12" t="s">
        <v>696</v>
      </c>
      <c r="E132" s="12">
        <f>VLOOKUP($D132,'Data_Classification for Summary'!$A$1:$I$103,3,0)</f>
        <v>5</v>
      </c>
      <c r="F132" s="12">
        <f>VLOOKUP($D132,'Data_Classification for Summary'!$A$1:$I$103,5,0)</f>
        <v>26</v>
      </c>
      <c r="G132" s="12">
        <f>VLOOKUP($D132,'Data_Classification for Summary'!$A$1:$I$103,7,0)</f>
        <v>0</v>
      </c>
      <c r="H132" s="12">
        <f>VLOOKUP($D132,'Data_Classification for Summary'!$A$1:$I$103,9,0)</f>
        <v>0</v>
      </c>
      <c r="I132" s="12">
        <v>900</v>
      </c>
      <c r="J132" s="12" t="s">
        <v>2233</v>
      </c>
      <c r="K132" s="17">
        <v>70136</v>
      </c>
      <c r="L132" s="17" t="s">
        <v>237</v>
      </c>
    </row>
    <row r="133" spans="1:12" ht="12.75" customHeight="1">
      <c r="A133" s="9" t="s">
        <v>523</v>
      </c>
      <c r="B133" s="18" t="s">
        <v>1030</v>
      </c>
      <c r="C133" s="9">
        <f t="shared" si="4"/>
        <v>130</v>
      </c>
      <c r="D133" s="18" t="s">
        <v>524</v>
      </c>
      <c r="E133" s="12">
        <f>VLOOKUP($D133,'Data_Classification for Summary'!$A$1:$I$103,3,0)</f>
        <v>5</v>
      </c>
      <c r="F133" s="12">
        <f>VLOOKUP($D133,'Data_Classification for Summary'!$A$1:$I$103,5,0)</f>
        <v>30</v>
      </c>
      <c r="G133" s="12">
        <f>VLOOKUP($D133,'Data_Classification for Summary'!$A$1:$I$103,7,0)</f>
        <v>0</v>
      </c>
      <c r="H133" s="12">
        <f>VLOOKUP($D133,'Data_Classification for Summary'!$A$1:$I$103,9,0)</f>
        <v>0</v>
      </c>
      <c r="I133" s="18">
        <v>1</v>
      </c>
      <c r="J133" s="12" t="s">
        <v>2233</v>
      </c>
      <c r="K133" s="17"/>
      <c r="L133" s="17"/>
    </row>
    <row r="134" spans="1:12" ht="12.75" customHeight="1">
      <c r="A134" s="9" t="s">
        <v>1175</v>
      </c>
      <c r="B134" s="18" t="s">
        <v>1175</v>
      </c>
      <c r="C134" s="9">
        <f t="shared" si="4"/>
        <v>131</v>
      </c>
      <c r="D134" s="18" t="s">
        <v>524</v>
      </c>
      <c r="E134" s="12">
        <f>VLOOKUP($D134,'Data_Classification for Summary'!$A$1:$I$103,3,0)</f>
        <v>5</v>
      </c>
      <c r="F134" s="12">
        <f>VLOOKUP($D134,'Data_Classification for Summary'!$A$1:$I$103,5,0)</f>
        <v>30</v>
      </c>
      <c r="G134" s="12">
        <f>VLOOKUP($D134,'Data_Classification for Summary'!$A$1:$I$103,7,0)</f>
        <v>0</v>
      </c>
      <c r="H134" s="12">
        <f>VLOOKUP($D134,'Data_Classification for Summary'!$A$1:$I$103,9,0)</f>
        <v>0</v>
      </c>
      <c r="I134" s="18">
        <v>2</v>
      </c>
      <c r="J134" s="12" t="s">
        <v>2233</v>
      </c>
      <c r="K134" s="17">
        <v>70031</v>
      </c>
      <c r="L134" s="17" t="s">
        <v>1033</v>
      </c>
    </row>
    <row r="135" spans="1:12" ht="12.75" customHeight="1">
      <c r="A135" s="9" t="s">
        <v>781</v>
      </c>
      <c r="B135" s="18" t="s">
        <v>761</v>
      </c>
      <c r="C135" s="9">
        <f t="shared" si="4"/>
        <v>132</v>
      </c>
      <c r="D135" s="18" t="s">
        <v>524</v>
      </c>
      <c r="E135" s="12">
        <f>VLOOKUP($D135,'Data_Classification for Summary'!$A$1:$I$103,3,0)</f>
        <v>5</v>
      </c>
      <c r="F135" s="12">
        <f>VLOOKUP($D135,'Data_Classification for Summary'!$A$1:$I$103,5,0)</f>
        <v>30</v>
      </c>
      <c r="G135" s="12">
        <f>VLOOKUP($D135,'Data_Classification for Summary'!$A$1:$I$103,7,0)</f>
        <v>0</v>
      </c>
      <c r="H135" s="12">
        <f>VLOOKUP($D135,'Data_Classification for Summary'!$A$1:$I$103,9,0)</f>
        <v>0</v>
      </c>
      <c r="I135" s="18">
        <v>10</v>
      </c>
      <c r="J135" s="12" t="s">
        <v>2233</v>
      </c>
      <c r="K135" s="17">
        <v>70027</v>
      </c>
      <c r="L135" s="17" t="s">
        <v>1023</v>
      </c>
    </row>
    <row r="136" spans="1:12" ht="12.75" customHeight="1">
      <c r="A136" s="9" t="s">
        <v>895</v>
      </c>
      <c r="B136" s="18" t="s">
        <v>895</v>
      </c>
      <c r="C136" s="9">
        <f t="shared" si="4"/>
        <v>133</v>
      </c>
      <c r="D136" s="18" t="s">
        <v>524</v>
      </c>
      <c r="E136" s="12">
        <f>VLOOKUP($D136,'Data_Classification for Summary'!$A$1:$I$103,3,0)</f>
        <v>5</v>
      </c>
      <c r="F136" s="12">
        <f>VLOOKUP($D136,'Data_Classification for Summary'!$A$1:$I$103,5,0)</f>
        <v>30</v>
      </c>
      <c r="G136" s="12">
        <f>VLOOKUP($D136,'Data_Classification for Summary'!$A$1:$I$103,7,0)</f>
        <v>0</v>
      </c>
      <c r="H136" s="12">
        <f>VLOOKUP($D136,'Data_Classification for Summary'!$A$1:$I$103,9,0)</f>
        <v>0</v>
      </c>
      <c r="I136" s="18">
        <v>11</v>
      </c>
      <c r="J136" s="12" t="s">
        <v>2233</v>
      </c>
      <c r="K136" s="17"/>
      <c r="L136" s="17"/>
    </row>
    <row r="137" spans="1:12" ht="12.75" customHeight="1">
      <c r="A137" s="9" t="s">
        <v>1025</v>
      </c>
      <c r="B137" s="18" t="s">
        <v>7</v>
      </c>
      <c r="C137" s="9">
        <f t="shared" si="4"/>
        <v>134</v>
      </c>
      <c r="D137" s="18" t="s">
        <v>524</v>
      </c>
      <c r="E137" s="12">
        <f>VLOOKUP($D137,'Data_Classification for Summary'!$A$1:$I$103,3,0)</f>
        <v>5</v>
      </c>
      <c r="F137" s="12">
        <f>VLOOKUP($D137,'Data_Classification for Summary'!$A$1:$I$103,5,0)</f>
        <v>30</v>
      </c>
      <c r="G137" s="12">
        <f>VLOOKUP($D137,'Data_Classification for Summary'!$A$1:$I$103,7,0)</f>
        <v>0</v>
      </c>
      <c r="H137" s="12">
        <f>VLOOKUP($D137,'Data_Classification for Summary'!$A$1:$I$103,9,0)</f>
        <v>0</v>
      </c>
      <c r="I137" s="18">
        <v>12</v>
      </c>
      <c r="J137" s="12" t="s">
        <v>2233</v>
      </c>
      <c r="K137" s="17"/>
      <c r="L137" s="17"/>
    </row>
    <row r="138" spans="1:12" ht="12.75" customHeight="1">
      <c r="A138" s="9" t="s">
        <v>414</v>
      </c>
      <c r="B138" s="18" t="s">
        <v>775</v>
      </c>
      <c r="C138" s="9">
        <f t="shared" si="4"/>
        <v>135</v>
      </c>
      <c r="D138" s="18" t="s">
        <v>524</v>
      </c>
      <c r="E138" s="12">
        <f>VLOOKUP($D138,'Data_Classification for Summary'!$A$1:$I$103,3,0)</f>
        <v>5</v>
      </c>
      <c r="F138" s="12">
        <f>VLOOKUP($D138,'Data_Classification for Summary'!$A$1:$I$103,5,0)</f>
        <v>30</v>
      </c>
      <c r="G138" s="12">
        <f>VLOOKUP($D138,'Data_Classification for Summary'!$A$1:$I$103,7,0)</f>
        <v>0</v>
      </c>
      <c r="H138" s="12">
        <f>VLOOKUP($D138,'Data_Classification for Summary'!$A$1:$I$103,9,0)</f>
        <v>0</v>
      </c>
      <c r="I138" s="18">
        <v>20</v>
      </c>
      <c r="J138" s="12" t="s">
        <v>2233</v>
      </c>
      <c r="K138" s="17">
        <v>70033</v>
      </c>
      <c r="L138" s="17" t="s">
        <v>1084</v>
      </c>
    </row>
    <row r="139" spans="1:12" ht="12.75" customHeight="1">
      <c r="A139" s="9" t="s">
        <v>459</v>
      </c>
      <c r="B139" s="18" t="s">
        <v>459</v>
      </c>
      <c r="C139" s="9">
        <f t="shared" si="4"/>
        <v>136</v>
      </c>
      <c r="D139" s="18" t="s">
        <v>524</v>
      </c>
      <c r="E139" s="12">
        <f>VLOOKUP($D139,'Data_Classification for Summary'!$A$1:$I$103,3,0)</f>
        <v>5</v>
      </c>
      <c r="F139" s="12">
        <f>VLOOKUP($D139,'Data_Classification for Summary'!$A$1:$I$103,5,0)</f>
        <v>30</v>
      </c>
      <c r="G139" s="12">
        <f>VLOOKUP($D139,'Data_Classification for Summary'!$A$1:$I$103,7,0)</f>
        <v>0</v>
      </c>
      <c r="H139" s="12">
        <f>VLOOKUP($D139,'Data_Classification for Summary'!$A$1:$I$103,9,0)</f>
        <v>0</v>
      </c>
      <c r="I139" s="18">
        <v>21</v>
      </c>
      <c r="J139" s="12" t="s">
        <v>2233</v>
      </c>
      <c r="K139" s="17"/>
      <c r="L139" s="17"/>
    </row>
    <row r="140" spans="1:12" ht="12.75" customHeight="1">
      <c r="A140" s="9" t="s">
        <v>392</v>
      </c>
      <c r="B140" s="18" t="s">
        <v>393</v>
      </c>
      <c r="C140" s="9">
        <f t="shared" si="4"/>
        <v>137</v>
      </c>
      <c r="D140" s="18" t="s">
        <v>524</v>
      </c>
      <c r="E140" s="12">
        <f>VLOOKUP($D140,'Data_Classification for Summary'!$A$1:$I$103,3,0)</f>
        <v>5</v>
      </c>
      <c r="F140" s="12">
        <f>VLOOKUP($D140,'Data_Classification for Summary'!$A$1:$I$103,5,0)</f>
        <v>30</v>
      </c>
      <c r="G140" s="12">
        <f>VLOOKUP($D140,'Data_Classification for Summary'!$A$1:$I$103,7,0)</f>
        <v>0</v>
      </c>
      <c r="H140" s="12">
        <f>VLOOKUP($D140,'Data_Classification for Summary'!$A$1:$I$103,9,0)</f>
        <v>0</v>
      </c>
      <c r="I140" s="18">
        <v>22</v>
      </c>
      <c r="J140" s="12" t="s">
        <v>2233</v>
      </c>
      <c r="K140" s="17"/>
      <c r="L140" s="17"/>
    </row>
    <row r="141" spans="1:12" ht="12.75" customHeight="1">
      <c r="A141" s="9" t="s">
        <v>319</v>
      </c>
      <c r="B141" s="18" t="s">
        <v>317</v>
      </c>
      <c r="C141" s="9">
        <f t="shared" si="4"/>
        <v>138</v>
      </c>
      <c r="D141" s="18" t="s">
        <v>524</v>
      </c>
      <c r="E141" s="12">
        <f>VLOOKUP($D141,'Data_Classification for Summary'!$A$1:$I$103,3,0)</f>
        <v>5</v>
      </c>
      <c r="F141" s="12">
        <f>VLOOKUP($D141,'Data_Classification for Summary'!$A$1:$I$103,5,0)</f>
        <v>30</v>
      </c>
      <c r="G141" s="12">
        <f>VLOOKUP($D141,'Data_Classification for Summary'!$A$1:$I$103,7,0)</f>
        <v>0</v>
      </c>
      <c r="H141" s="12">
        <f>VLOOKUP($D141,'Data_Classification for Summary'!$A$1:$I$103,9,0)</f>
        <v>0</v>
      </c>
      <c r="I141" s="18">
        <v>25</v>
      </c>
      <c r="J141" s="12" t="s">
        <v>2233</v>
      </c>
      <c r="K141" s="17"/>
      <c r="L141" s="17"/>
    </row>
    <row r="142" spans="1:12" ht="12.75" customHeight="1">
      <c r="A142" s="9" t="s">
        <v>485</v>
      </c>
      <c r="B142" s="18" t="s">
        <v>1292</v>
      </c>
      <c r="C142" s="9">
        <f t="shared" si="4"/>
        <v>139</v>
      </c>
      <c r="D142" s="18" t="s">
        <v>524</v>
      </c>
      <c r="E142" s="12">
        <f>VLOOKUP($D142,'Data_Classification for Summary'!$A$1:$I$103,3,0)</f>
        <v>5</v>
      </c>
      <c r="F142" s="12">
        <f>VLOOKUP($D142,'Data_Classification for Summary'!$A$1:$I$103,5,0)</f>
        <v>30</v>
      </c>
      <c r="G142" s="12">
        <f>VLOOKUP($D142,'Data_Classification for Summary'!$A$1:$I$103,7,0)</f>
        <v>0</v>
      </c>
      <c r="H142" s="12">
        <f>VLOOKUP($D142,'Data_Classification for Summary'!$A$1:$I$103,9,0)</f>
        <v>0</v>
      </c>
      <c r="I142" s="18">
        <v>26</v>
      </c>
      <c r="J142" s="12" t="s">
        <v>2233</v>
      </c>
      <c r="K142" s="17"/>
      <c r="L142" s="17"/>
    </row>
    <row r="143" spans="1:12" ht="12.75" customHeight="1">
      <c r="A143" s="9" t="s">
        <v>791</v>
      </c>
      <c r="B143" s="18" t="s">
        <v>391</v>
      </c>
      <c r="C143" s="9">
        <f t="shared" si="4"/>
        <v>140</v>
      </c>
      <c r="D143" s="18" t="s">
        <v>524</v>
      </c>
      <c r="E143" s="12">
        <f>VLOOKUP($D143,'Data_Classification for Summary'!$A$1:$I$103,3,0)</f>
        <v>5</v>
      </c>
      <c r="F143" s="12">
        <f>VLOOKUP($D143,'Data_Classification for Summary'!$A$1:$I$103,5,0)</f>
        <v>30</v>
      </c>
      <c r="G143" s="12">
        <f>VLOOKUP($D143,'Data_Classification for Summary'!$A$1:$I$103,7,0)</f>
        <v>0</v>
      </c>
      <c r="H143" s="12">
        <f>VLOOKUP($D143,'Data_Classification for Summary'!$A$1:$I$103,9,0)</f>
        <v>0</v>
      </c>
      <c r="I143" s="18">
        <v>27</v>
      </c>
      <c r="J143" s="12" t="s">
        <v>2233</v>
      </c>
      <c r="K143" s="17"/>
      <c r="L143" s="17"/>
    </row>
    <row r="144" spans="1:12" ht="12.75" customHeight="1">
      <c r="A144" s="9" t="s">
        <v>402</v>
      </c>
      <c r="B144" s="18" t="s">
        <v>539</v>
      </c>
      <c r="C144" s="9">
        <f t="shared" si="4"/>
        <v>141</v>
      </c>
      <c r="D144" s="18" t="s">
        <v>524</v>
      </c>
      <c r="E144" s="12">
        <f>VLOOKUP($D144,'Data_Classification for Summary'!$A$1:$I$103,3,0)</f>
        <v>5</v>
      </c>
      <c r="F144" s="12">
        <f>VLOOKUP($D144,'Data_Classification for Summary'!$A$1:$I$103,5,0)</f>
        <v>30</v>
      </c>
      <c r="G144" s="12">
        <f>VLOOKUP($D144,'Data_Classification for Summary'!$A$1:$I$103,7,0)</f>
        <v>0</v>
      </c>
      <c r="H144" s="12">
        <f>VLOOKUP($D144,'Data_Classification for Summary'!$A$1:$I$103,9,0)</f>
        <v>0</v>
      </c>
      <c r="I144" s="18">
        <v>30</v>
      </c>
      <c r="J144" s="12" t="s">
        <v>2233</v>
      </c>
      <c r="K144" s="17"/>
      <c r="L144" s="17"/>
    </row>
    <row r="145" spans="1:12" ht="12.75" customHeight="1">
      <c r="A145" s="9" t="s">
        <v>540</v>
      </c>
      <c r="B145" s="18" t="s">
        <v>674</v>
      </c>
      <c r="C145" s="9">
        <f t="shared" si="4"/>
        <v>142</v>
      </c>
      <c r="D145" s="18" t="s">
        <v>524</v>
      </c>
      <c r="E145" s="12">
        <f>VLOOKUP($D145,'Data_Classification for Summary'!$A$1:$I$103,3,0)</f>
        <v>5</v>
      </c>
      <c r="F145" s="12">
        <f>VLOOKUP($D145,'Data_Classification for Summary'!$A$1:$I$103,5,0)</f>
        <v>30</v>
      </c>
      <c r="G145" s="12">
        <f>VLOOKUP($D145,'Data_Classification for Summary'!$A$1:$I$103,7,0)</f>
        <v>0</v>
      </c>
      <c r="H145" s="12">
        <f>VLOOKUP($D145,'Data_Classification for Summary'!$A$1:$I$103,9,0)</f>
        <v>0</v>
      </c>
      <c r="I145" s="18">
        <v>31</v>
      </c>
      <c r="J145" s="12" t="s">
        <v>2233</v>
      </c>
      <c r="K145" s="17"/>
      <c r="L145" s="17"/>
    </row>
    <row r="146" spans="1:12" ht="12.75" customHeight="1">
      <c r="A146" s="9" t="s">
        <v>675</v>
      </c>
      <c r="B146" s="18" t="s">
        <v>795</v>
      </c>
      <c r="C146" s="9">
        <f t="shared" ref="C146:C177" si="5">C145+1</f>
        <v>143</v>
      </c>
      <c r="D146" s="18" t="s">
        <v>524</v>
      </c>
      <c r="E146" s="12">
        <f>VLOOKUP($D146,'Data_Classification for Summary'!$A$1:$I$103,3,0)</f>
        <v>5</v>
      </c>
      <c r="F146" s="12">
        <f>VLOOKUP($D146,'Data_Classification for Summary'!$A$1:$I$103,5,0)</f>
        <v>30</v>
      </c>
      <c r="G146" s="12">
        <f>VLOOKUP($D146,'Data_Classification for Summary'!$A$1:$I$103,7,0)</f>
        <v>0</v>
      </c>
      <c r="H146" s="12">
        <f>VLOOKUP($D146,'Data_Classification for Summary'!$A$1:$I$103,9,0)</f>
        <v>0</v>
      </c>
      <c r="I146" s="18">
        <v>32</v>
      </c>
      <c r="J146" s="12" t="s">
        <v>2233</v>
      </c>
      <c r="K146" s="17"/>
      <c r="L146" s="17"/>
    </row>
    <row r="147" spans="1:12" ht="12.75" customHeight="1">
      <c r="A147" s="9" t="s">
        <v>796</v>
      </c>
      <c r="B147" s="18" t="s">
        <v>827</v>
      </c>
      <c r="C147" s="9">
        <f t="shared" si="5"/>
        <v>144</v>
      </c>
      <c r="D147" s="18" t="s">
        <v>524</v>
      </c>
      <c r="E147" s="12">
        <f>VLOOKUP($D147,'Data_Classification for Summary'!$A$1:$I$103,3,0)</f>
        <v>5</v>
      </c>
      <c r="F147" s="12">
        <f>VLOOKUP($D147,'Data_Classification for Summary'!$A$1:$I$103,5,0)</f>
        <v>30</v>
      </c>
      <c r="G147" s="12">
        <f>VLOOKUP($D147,'Data_Classification for Summary'!$A$1:$I$103,7,0)</f>
        <v>0</v>
      </c>
      <c r="H147" s="12">
        <f>VLOOKUP($D147,'Data_Classification for Summary'!$A$1:$I$103,9,0)</f>
        <v>0</v>
      </c>
      <c r="I147" s="18">
        <v>33</v>
      </c>
      <c r="J147" s="12" t="s">
        <v>2233</v>
      </c>
      <c r="K147" s="17"/>
      <c r="L147" s="17"/>
    </row>
    <row r="148" spans="1:12" ht="12.75" customHeight="1">
      <c r="A148" s="9" t="s">
        <v>394</v>
      </c>
      <c r="B148" s="18" t="s">
        <v>528</v>
      </c>
      <c r="C148" s="9">
        <f t="shared" si="5"/>
        <v>145</v>
      </c>
      <c r="D148" s="18" t="s">
        <v>524</v>
      </c>
      <c r="E148" s="12">
        <f>VLOOKUP($D148,'Data_Classification for Summary'!$A$1:$I$103,3,0)</f>
        <v>5</v>
      </c>
      <c r="F148" s="12">
        <f>VLOOKUP($D148,'Data_Classification for Summary'!$A$1:$I$103,5,0)</f>
        <v>30</v>
      </c>
      <c r="G148" s="12">
        <f>VLOOKUP($D148,'Data_Classification for Summary'!$A$1:$I$103,7,0)</f>
        <v>0</v>
      </c>
      <c r="H148" s="12">
        <f>VLOOKUP($D148,'Data_Classification for Summary'!$A$1:$I$103,9,0)</f>
        <v>0</v>
      </c>
      <c r="I148" s="18">
        <v>40</v>
      </c>
      <c r="J148" s="12" t="s">
        <v>2233</v>
      </c>
      <c r="K148" s="19">
        <v>70026</v>
      </c>
      <c r="L148" s="19" t="s">
        <v>650</v>
      </c>
    </row>
    <row r="149" spans="1:12" ht="12.75" customHeight="1">
      <c r="A149" s="9" t="s">
        <v>667</v>
      </c>
      <c r="B149" s="18" t="s">
        <v>668</v>
      </c>
      <c r="C149" s="9">
        <f t="shared" si="5"/>
        <v>146</v>
      </c>
      <c r="D149" s="18" t="s">
        <v>524</v>
      </c>
      <c r="E149" s="12">
        <f>VLOOKUP($D149,'Data_Classification for Summary'!$A$1:$I$103,3,0)</f>
        <v>5</v>
      </c>
      <c r="F149" s="12">
        <f>VLOOKUP($D149,'Data_Classification for Summary'!$A$1:$I$103,5,0)</f>
        <v>30</v>
      </c>
      <c r="G149" s="12">
        <f>VLOOKUP($D149,'Data_Classification for Summary'!$A$1:$I$103,7,0)</f>
        <v>0</v>
      </c>
      <c r="H149" s="12">
        <f>VLOOKUP($D149,'Data_Classification for Summary'!$A$1:$I$103,9,0)</f>
        <v>0</v>
      </c>
      <c r="I149" s="18">
        <v>42</v>
      </c>
      <c r="J149" s="12" t="s">
        <v>2233</v>
      </c>
      <c r="K149" s="17"/>
      <c r="L149" s="17"/>
    </row>
    <row r="150" spans="1:12" ht="12.75" customHeight="1">
      <c r="A150" s="9" t="s">
        <v>1178</v>
      </c>
      <c r="B150" s="18" t="s">
        <v>1178</v>
      </c>
      <c r="C150" s="9">
        <f t="shared" si="5"/>
        <v>147</v>
      </c>
      <c r="D150" s="18" t="s">
        <v>524</v>
      </c>
      <c r="E150" s="12">
        <f>VLOOKUP($D150,'Data_Classification for Summary'!$A$1:$I$103,3,0)</f>
        <v>5</v>
      </c>
      <c r="F150" s="12">
        <f>VLOOKUP($D150,'Data_Classification for Summary'!$A$1:$I$103,5,0)</f>
        <v>30</v>
      </c>
      <c r="G150" s="12">
        <f>VLOOKUP($D150,'Data_Classification for Summary'!$A$1:$I$103,7,0)</f>
        <v>0</v>
      </c>
      <c r="H150" s="12">
        <f>VLOOKUP($D150,'Data_Classification for Summary'!$A$1:$I$103,9,0)</f>
        <v>0</v>
      </c>
      <c r="I150" s="18">
        <v>45</v>
      </c>
      <c r="J150" s="12" t="s">
        <v>2233</v>
      </c>
      <c r="K150" s="17"/>
      <c r="L150" s="17"/>
    </row>
    <row r="151" spans="1:12" ht="12.75" customHeight="1">
      <c r="A151" s="9" t="s">
        <v>1456</v>
      </c>
      <c r="B151" s="18" t="s">
        <v>1352</v>
      </c>
      <c r="C151" s="9">
        <f t="shared" si="5"/>
        <v>148</v>
      </c>
      <c r="D151" s="18" t="s">
        <v>524</v>
      </c>
      <c r="E151" s="12">
        <f>VLOOKUP($D151,'Data_Classification for Summary'!$A$1:$I$103,3,0)</f>
        <v>5</v>
      </c>
      <c r="F151" s="12">
        <f>VLOOKUP($D151,'Data_Classification for Summary'!$A$1:$I$103,5,0)</f>
        <v>30</v>
      </c>
      <c r="G151" s="12">
        <f>VLOOKUP($D151,'Data_Classification for Summary'!$A$1:$I$103,7,0)</f>
        <v>0</v>
      </c>
      <c r="H151" s="12">
        <f>VLOOKUP($D151,'Data_Classification for Summary'!$A$1:$I$103,9,0)</f>
        <v>0</v>
      </c>
      <c r="I151" s="18">
        <v>47</v>
      </c>
      <c r="J151" s="12" t="s">
        <v>2233</v>
      </c>
      <c r="K151" s="17"/>
      <c r="L151" s="17"/>
    </row>
    <row r="152" spans="1:12" ht="12.75" customHeight="1">
      <c r="A152" s="9" t="s">
        <v>1353</v>
      </c>
      <c r="B152" s="18" t="s">
        <v>1206</v>
      </c>
      <c r="C152" s="9">
        <f t="shared" si="5"/>
        <v>149</v>
      </c>
      <c r="D152" s="18" t="s">
        <v>524</v>
      </c>
      <c r="E152" s="12">
        <f>VLOOKUP($D152,'Data_Classification for Summary'!$A$1:$I$103,3,0)</f>
        <v>5</v>
      </c>
      <c r="F152" s="12">
        <f>VLOOKUP($D152,'Data_Classification for Summary'!$A$1:$I$103,5,0)</f>
        <v>30</v>
      </c>
      <c r="G152" s="12">
        <f>VLOOKUP($D152,'Data_Classification for Summary'!$A$1:$I$103,7,0)</f>
        <v>0</v>
      </c>
      <c r="H152" s="12">
        <f>VLOOKUP($D152,'Data_Classification for Summary'!$A$1:$I$103,9,0)</f>
        <v>0</v>
      </c>
      <c r="I152" s="18">
        <v>50</v>
      </c>
      <c r="J152" s="12" t="s">
        <v>2233</v>
      </c>
      <c r="K152" s="17"/>
      <c r="L152" s="17"/>
    </row>
    <row r="153" spans="1:12" ht="12.75" customHeight="1">
      <c r="A153" s="9" t="s">
        <v>1354</v>
      </c>
      <c r="B153" s="18" t="s">
        <v>1052</v>
      </c>
      <c r="C153" s="9">
        <f t="shared" si="5"/>
        <v>150</v>
      </c>
      <c r="D153" s="18" t="s">
        <v>524</v>
      </c>
      <c r="E153" s="12">
        <f>VLOOKUP($D153,'Data_Classification for Summary'!$A$1:$I$103,3,0)</f>
        <v>5</v>
      </c>
      <c r="F153" s="12">
        <f>VLOOKUP($D153,'Data_Classification for Summary'!$A$1:$I$103,5,0)</f>
        <v>30</v>
      </c>
      <c r="G153" s="12">
        <f>VLOOKUP($D153,'Data_Classification for Summary'!$A$1:$I$103,7,0)</f>
        <v>0</v>
      </c>
      <c r="H153" s="12">
        <f>VLOOKUP($D153,'Data_Classification for Summary'!$A$1:$I$103,9,0)</f>
        <v>0</v>
      </c>
      <c r="I153" s="18">
        <v>51</v>
      </c>
      <c r="J153" s="12" t="s">
        <v>2233</v>
      </c>
      <c r="K153" s="17"/>
      <c r="L153" s="17"/>
    </row>
    <row r="154" spans="1:12" ht="12.75" customHeight="1">
      <c r="A154" s="9" t="s">
        <v>1604</v>
      </c>
      <c r="B154" s="18" t="s">
        <v>1315</v>
      </c>
      <c r="C154" s="9">
        <f t="shared" si="5"/>
        <v>151</v>
      </c>
      <c r="D154" s="18" t="s">
        <v>524</v>
      </c>
      <c r="E154" s="12">
        <f>VLOOKUP($D154,'Data_Classification for Summary'!$A$1:$I$103,3,0)</f>
        <v>5</v>
      </c>
      <c r="F154" s="12">
        <f>VLOOKUP($D154,'Data_Classification for Summary'!$A$1:$I$103,5,0)</f>
        <v>30</v>
      </c>
      <c r="G154" s="12">
        <f>VLOOKUP($D154,'Data_Classification for Summary'!$A$1:$I$103,7,0)</f>
        <v>0</v>
      </c>
      <c r="H154" s="12">
        <f>VLOOKUP($D154,'Data_Classification for Summary'!$A$1:$I$103,9,0)</f>
        <v>0</v>
      </c>
      <c r="I154" s="18">
        <v>55</v>
      </c>
      <c r="J154" s="12" t="s">
        <v>2233</v>
      </c>
      <c r="K154" s="17">
        <v>70038</v>
      </c>
      <c r="L154" s="17" t="s">
        <v>1316</v>
      </c>
    </row>
    <row r="155" spans="1:12" ht="12.75" customHeight="1">
      <c r="A155" s="9" t="s">
        <v>1049</v>
      </c>
      <c r="B155" s="18" t="s">
        <v>1034</v>
      </c>
      <c r="C155" s="9">
        <f t="shared" si="5"/>
        <v>152</v>
      </c>
      <c r="D155" s="18" t="s">
        <v>524</v>
      </c>
      <c r="E155" s="12">
        <f>VLOOKUP($D155,'Data_Classification for Summary'!$A$1:$I$103,3,0)</f>
        <v>5</v>
      </c>
      <c r="F155" s="12">
        <f>VLOOKUP($D155,'Data_Classification for Summary'!$A$1:$I$103,5,0)</f>
        <v>30</v>
      </c>
      <c r="G155" s="12">
        <f>VLOOKUP($D155,'Data_Classification for Summary'!$A$1:$I$103,7,0)</f>
        <v>0</v>
      </c>
      <c r="H155" s="12">
        <f>VLOOKUP($D155,'Data_Classification for Summary'!$A$1:$I$103,9,0)</f>
        <v>0</v>
      </c>
      <c r="I155" s="18">
        <v>60</v>
      </c>
      <c r="J155" s="12" t="s">
        <v>2233</v>
      </c>
      <c r="K155" s="17">
        <v>70024</v>
      </c>
      <c r="L155" s="17" t="s">
        <v>1057</v>
      </c>
    </row>
    <row r="156" spans="1:12" ht="12.75" customHeight="1">
      <c r="A156" s="9" t="s">
        <v>1058</v>
      </c>
      <c r="B156" s="18" t="s">
        <v>1059</v>
      </c>
      <c r="C156" s="9">
        <f t="shared" si="5"/>
        <v>153</v>
      </c>
      <c r="D156" s="18" t="s">
        <v>524</v>
      </c>
      <c r="E156" s="12">
        <f>VLOOKUP($D156,'Data_Classification for Summary'!$A$1:$I$103,3,0)</f>
        <v>5</v>
      </c>
      <c r="F156" s="12">
        <f>VLOOKUP($D156,'Data_Classification for Summary'!$A$1:$I$103,5,0)</f>
        <v>30</v>
      </c>
      <c r="G156" s="12">
        <f>VLOOKUP($D156,'Data_Classification for Summary'!$A$1:$I$103,7,0)</f>
        <v>0</v>
      </c>
      <c r="H156" s="12">
        <f>VLOOKUP($D156,'Data_Classification for Summary'!$A$1:$I$103,9,0)</f>
        <v>0</v>
      </c>
      <c r="I156" s="18">
        <v>70</v>
      </c>
      <c r="J156" s="12" t="s">
        <v>2233</v>
      </c>
      <c r="K156" s="17"/>
      <c r="L156" s="17"/>
    </row>
    <row r="157" spans="1:12" ht="12.75" customHeight="1">
      <c r="A157" s="9" t="s">
        <v>806</v>
      </c>
      <c r="B157" s="18" t="s">
        <v>807</v>
      </c>
      <c r="C157" s="9">
        <f t="shared" si="5"/>
        <v>154</v>
      </c>
      <c r="D157" s="18" t="s">
        <v>524</v>
      </c>
      <c r="E157" s="12">
        <f>VLOOKUP($D157,'Data_Classification for Summary'!$A$1:$I$103,3,0)</f>
        <v>5</v>
      </c>
      <c r="F157" s="12">
        <f>VLOOKUP($D157,'Data_Classification for Summary'!$A$1:$I$103,5,0)</f>
        <v>30</v>
      </c>
      <c r="G157" s="12">
        <f>VLOOKUP($D157,'Data_Classification for Summary'!$A$1:$I$103,7,0)</f>
        <v>0</v>
      </c>
      <c r="H157" s="12">
        <f>VLOOKUP($D157,'Data_Classification for Summary'!$A$1:$I$103,9,0)</f>
        <v>0</v>
      </c>
      <c r="I157" s="18">
        <v>71</v>
      </c>
      <c r="J157" s="12" t="s">
        <v>2233</v>
      </c>
      <c r="K157" s="17"/>
      <c r="L157" s="17"/>
    </row>
    <row r="158" spans="1:12" ht="12.75" customHeight="1">
      <c r="A158" s="9" t="s">
        <v>837</v>
      </c>
      <c r="B158" s="18" t="s">
        <v>838</v>
      </c>
      <c r="C158" s="9">
        <f t="shared" si="5"/>
        <v>155</v>
      </c>
      <c r="D158" s="18" t="s">
        <v>524</v>
      </c>
      <c r="E158" s="12">
        <f>VLOOKUP($D158,'Data_Classification for Summary'!$A$1:$I$103,3,0)</f>
        <v>5</v>
      </c>
      <c r="F158" s="12">
        <f>VLOOKUP($D158,'Data_Classification for Summary'!$A$1:$I$103,5,0)</f>
        <v>30</v>
      </c>
      <c r="G158" s="12">
        <f>VLOOKUP($D158,'Data_Classification for Summary'!$A$1:$I$103,7,0)</f>
        <v>0</v>
      </c>
      <c r="H158" s="12">
        <f>VLOOKUP($D158,'Data_Classification for Summary'!$A$1:$I$103,9,0)</f>
        <v>0</v>
      </c>
      <c r="I158" s="18">
        <v>90</v>
      </c>
      <c r="J158" s="12" t="s">
        <v>2233</v>
      </c>
      <c r="K158" s="17">
        <v>70042</v>
      </c>
      <c r="L158" s="17" t="s">
        <v>1245</v>
      </c>
    </row>
    <row r="159" spans="1:12" ht="12.75" customHeight="1">
      <c r="A159" s="9" t="s">
        <v>745</v>
      </c>
      <c r="B159" s="18" t="s">
        <v>764</v>
      </c>
      <c r="C159" s="9">
        <f t="shared" si="5"/>
        <v>156</v>
      </c>
      <c r="D159" s="18" t="s">
        <v>524</v>
      </c>
      <c r="E159" s="12">
        <f>VLOOKUP($D159,'Data_Classification for Summary'!$A$1:$I$103,3,0)</f>
        <v>5</v>
      </c>
      <c r="F159" s="12">
        <f>VLOOKUP($D159,'Data_Classification for Summary'!$A$1:$I$103,5,0)</f>
        <v>30</v>
      </c>
      <c r="G159" s="12">
        <f>VLOOKUP($D159,'Data_Classification for Summary'!$A$1:$I$103,7,0)</f>
        <v>0</v>
      </c>
      <c r="H159" s="12">
        <f>VLOOKUP($D159,'Data_Classification for Summary'!$A$1:$I$103,9,0)</f>
        <v>0</v>
      </c>
      <c r="I159" s="18">
        <v>91</v>
      </c>
      <c r="J159" s="12" t="s">
        <v>2233</v>
      </c>
      <c r="K159" s="17"/>
      <c r="L159" s="17"/>
    </row>
    <row r="160" spans="1:12" ht="12.75" customHeight="1">
      <c r="A160" s="9" t="s">
        <v>148</v>
      </c>
      <c r="B160" s="18" t="s">
        <v>1242</v>
      </c>
      <c r="C160" s="9">
        <f t="shared" si="5"/>
        <v>157</v>
      </c>
      <c r="D160" s="18" t="s">
        <v>524</v>
      </c>
      <c r="E160" s="12">
        <f>VLOOKUP($D160,'Data_Classification for Summary'!$A$1:$I$103,3,0)</f>
        <v>5</v>
      </c>
      <c r="F160" s="12">
        <f>VLOOKUP($D160,'Data_Classification for Summary'!$A$1:$I$103,5,0)</f>
        <v>30</v>
      </c>
      <c r="G160" s="12">
        <f>VLOOKUP($D160,'Data_Classification for Summary'!$A$1:$I$103,7,0)</f>
        <v>0</v>
      </c>
      <c r="H160" s="12">
        <f>VLOOKUP($D160,'Data_Classification for Summary'!$A$1:$I$103,9,0)</f>
        <v>0</v>
      </c>
      <c r="I160" s="18">
        <v>92</v>
      </c>
      <c r="J160" s="12" t="s">
        <v>2233</v>
      </c>
      <c r="K160" s="17"/>
      <c r="L160" s="17"/>
    </row>
    <row r="161" spans="1:12" ht="12.75" customHeight="1">
      <c r="A161" s="9" t="s">
        <v>584</v>
      </c>
      <c r="B161" s="18" t="s">
        <v>585</v>
      </c>
      <c r="C161" s="9">
        <f t="shared" si="5"/>
        <v>158</v>
      </c>
      <c r="D161" s="18" t="s">
        <v>524</v>
      </c>
      <c r="E161" s="12">
        <f>VLOOKUP($D161,'Data_Classification for Summary'!$A$1:$I$103,3,0)</f>
        <v>5</v>
      </c>
      <c r="F161" s="12">
        <f>VLOOKUP($D161,'Data_Classification for Summary'!$A$1:$I$103,5,0)</f>
        <v>30</v>
      </c>
      <c r="G161" s="12">
        <f>VLOOKUP($D161,'Data_Classification for Summary'!$A$1:$I$103,7,0)</f>
        <v>0</v>
      </c>
      <c r="H161" s="12">
        <f>VLOOKUP($D161,'Data_Classification for Summary'!$A$1:$I$103,9,0)</f>
        <v>0</v>
      </c>
      <c r="I161" s="18">
        <v>100</v>
      </c>
      <c r="J161" s="12" t="s">
        <v>2233</v>
      </c>
    </row>
    <row r="162" spans="1:12" ht="12.75" customHeight="1">
      <c r="A162" s="9" t="s">
        <v>586</v>
      </c>
      <c r="B162" s="18" t="s">
        <v>576</v>
      </c>
      <c r="C162" s="9">
        <f t="shared" si="5"/>
        <v>159</v>
      </c>
      <c r="D162" s="18" t="s">
        <v>524</v>
      </c>
      <c r="E162" s="12">
        <f>VLOOKUP($D162,'Data_Classification for Summary'!$A$1:$I$103,3,0)</f>
        <v>5</v>
      </c>
      <c r="F162" s="12">
        <f>VLOOKUP($D162,'Data_Classification for Summary'!$A$1:$I$103,5,0)</f>
        <v>30</v>
      </c>
      <c r="G162" s="12">
        <f>VLOOKUP($D162,'Data_Classification for Summary'!$A$1:$I$103,7,0)</f>
        <v>0</v>
      </c>
      <c r="H162" s="12">
        <f>VLOOKUP($D162,'Data_Classification for Summary'!$A$1:$I$103,9,0)</f>
        <v>0</v>
      </c>
      <c r="I162" s="18">
        <v>101</v>
      </c>
      <c r="J162" s="12" t="s">
        <v>2233</v>
      </c>
      <c r="K162" s="19">
        <v>70028</v>
      </c>
      <c r="L162" s="19" t="s">
        <v>577</v>
      </c>
    </row>
    <row r="163" spans="1:12" ht="12.75" customHeight="1">
      <c r="A163" s="9" t="s">
        <v>1098</v>
      </c>
      <c r="B163" s="18" t="s">
        <v>1099</v>
      </c>
      <c r="C163" s="9">
        <f t="shared" si="5"/>
        <v>160</v>
      </c>
      <c r="D163" s="18" t="s">
        <v>524</v>
      </c>
      <c r="E163" s="12">
        <f>VLOOKUP($D163,'Data_Classification for Summary'!$A$1:$I$103,3,0)</f>
        <v>5</v>
      </c>
      <c r="F163" s="12">
        <f>VLOOKUP($D163,'Data_Classification for Summary'!$A$1:$I$103,5,0)</f>
        <v>30</v>
      </c>
      <c r="G163" s="12">
        <f>VLOOKUP($D163,'Data_Classification for Summary'!$A$1:$I$103,7,0)</f>
        <v>0</v>
      </c>
      <c r="H163" s="12">
        <f>VLOOKUP($D163,'Data_Classification for Summary'!$A$1:$I$103,9,0)</f>
        <v>0</v>
      </c>
      <c r="I163" s="18">
        <v>120</v>
      </c>
      <c r="J163" s="12" t="s">
        <v>2233</v>
      </c>
      <c r="K163" s="17">
        <v>70032</v>
      </c>
      <c r="L163" s="17" t="s">
        <v>965</v>
      </c>
    </row>
    <row r="164" spans="1:12" ht="12.75" customHeight="1">
      <c r="A164" s="9" t="s">
        <v>966</v>
      </c>
      <c r="B164" s="18" t="s">
        <v>970</v>
      </c>
      <c r="C164" s="9">
        <f t="shared" si="5"/>
        <v>161</v>
      </c>
      <c r="D164" s="18" t="s">
        <v>524</v>
      </c>
      <c r="E164" s="12">
        <f>VLOOKUP($D164,'Data_Classification for Summary'!$A$1:$I$103,3,0)</f>
        <v>5</v>
      </c>
      <c r="F164" s="12">
        <f>VLOOKUP($D164,'Data_Classification for Summary'!$A$1:$I$103,5,0)</f>
        <v>30</v>
      </c>
      <c r="G164" s="12">
        <f>VLOOKUP($D164,'Data_Classification for Summary'!$A$1:$I$103,7,0)</f>
        <v>0</v>
      </c>
      <c r="H164" s="12">
        <f>VLOOKUP($D164,'Data_Classification for Summary'!$A$1:$I$103,9,0)</f>
        <v>0</v>
      </c>
      <c r="I164" s="18">
        <v>121</v>
      </c>
      <c r="J164" s="12" t="s">
        <v>2233</v>
      </c>
    </row>
    <row r="165" spans="1:12" ht="12.75" customHeight="1">
      <c r="A165" s="9" t="s">
        <v>971</v>
      </c>
      <c r="B165" s="18" t="s">
        <v>167</v>
      </c>
      <c r="C165" s="9">
        <f t="shared" si="5"/>
        <v>162</v>
      </c>
      <c r="D165" s="18" t="s">
        <v>524</v>
      </c>
      <c r="E165" s="12">
        <f>VLOOKUP($D165,'Data_Classification for Summary'!$A$1:$I$103,3,0)</f>
        <v>5</v>
      </c>
      <c r="F165" s="12">
        <f>VLOOKUP($D165,'Data_Classification for Summary'!$A$1:$I$103,5,0)</f>
        <v>30</v>
      </c>
      <c r="G165" s="12">
        <f>VLOOKUP($D165,'Data_Classification for Summary'!$A$1:$I$103,7,0)</f>
        <v>0</v>
      </c>
      <c r="H165" s="12">
        <f>VLOOKUP($D165,'Data_Classification for Summary'!$A$1:$I$103,9,0)</f>
        <v>0</v>
      </c>
      <c r="I165" s="18">
        <v>121</v>
      </c>
      <c r="J165" s="12" t="s">
        <v>2233</v>
      </c>
      <c r="K165" s="17"/>
      <c r="L165" s="17"/>
    </row>
    <row r="166" spans="1:12" ht="12.75" customHeight="1">
      <c r="A166" s="9" t="s">
        <v>590</v>
      </c>
      <c r="B166" s="18" t="s">
        <v>454</v>
      </c>
      <c r="C166" s="9">
        <f t="shared" si="5"/>
        <v>163</v>
      </c>
      <c r="D166" s="18" t="s">
        <v>524</v>
      </c>
      <c r="E166" s="12">
        <f>VLOOKUP($D166,'Data_Classification for Summary'!$A$1:$I$103,3,0)</f>
        <v>5</v>
      </c>
      <c r="F166" s="12">
        <f>VLOOKUP($D166,'Data_Classification for Summary'!$A$1:$I$103,5,0)</f>
        <v>30</v>
      </c>
      <c r="G166" s="12">
        <f>VLOOKUP($D166,'Data_Classification for Summary'!$A$1:$I$103,7,0)</f>
        <v>0</v>
      </c>
      <c r="H166" s="12">
        <f>VLOOKUP($D166,'Data_Classification for Summary'!$A$1:$I$103,9,0)</f>
        <v>0</v>
      </c>
      <c r="I166" s="18">
        <v>122</v>
      </c>
      <c r="J166" s="12" t="s">
        <v>2233</v>
      </c>
      <c r="K166" s="17"/>
      <c r="L166" s="17"/>
    </row>
    <row r="167" spans="1:12" ht="12.75" customHeight="1">
      <c r="A167" s="9" t="s">
        <v>715</v>
      </c>
      <c r="B167" s="18" t="s">
        <v>452</v>
      </c>
      <c r="C167" s="9">
        <f t="shared" si="5"/>
        <v>164</v>
      </c>
      <c r="D167" s="18" t="s">
        <v>524</v>
      </c>
      <c r="E167" s="12">
        <f>VLOOKUP($D167,'Data_Classification for Summary'!$A$1:$I$103,3,0)</f>
        <v>5</v>
      </c>
      <c r="F167" s="12">
        <f>VLOOKUP($D167,'Data_Classification for Summary'!$A$1:$I$103,5,0)</f>
        <v>30</v>
      </c>
      <c r="G167" s="12">
        <f>VLOOKUP($D167,'Data_Classification for Summary'!$A$1:$I$103,7,0)</f>
        <v>0</v>
      </c>
      <c r="H167" s="12">
        <f>VLOOKUP($D167,'Data_Classification for Summary'!$A$1:$I$103,9,0)</f>
        <v>0</v>
      </c>
      <c r="I167" s="18">
        <v>130</v>
      </c>
      <c r="J167" s="12" t="s">
        <v>2233</v>
      </c>
      <c r="K167" s="17">
        <v>70037</v>
      </c>
      <c r="L167" s="17" t="s">
        <v>593</v>
      </c>
    </row>
    <row r="168" spans="1:12" ht="12.75" customHeight="1">
      <c r="A168" s="9" t="s">
        <v>463</v>
      </c>
      <c r="B168" s="18" t="s">
        <v>464</v>
      </c>
      <c r="C168" s="9">
        <f t="shared" si="5"/>
        <v>165</v>
      </c>
      <c r="D168" s="18" t="s">
        <v>524</v>
      </c>
      <c r="E168" s="12">
        <f>VLOOKUP($D168,'Data_Classification for Summary'!$A$1:$I$103,3,0)</f>
        <v>5</v>
      </c>
      <c r="F168" s="12">
        <f>VLOOKUP($D168,'Data_Classification for Summary'!$A$1:$I$103,5,0)</f>
        <v>30</v>
      </c>
      <c r="G168" s="12">
        <f>VLOOKUP($D168,'Data_Classification for Summary'!$A$1:$I$103,7,0)</f>
        <v>0</v>
      </c>
      <c r="H168" s="12">
        <f>VLOOKUP($D168,'Data_Classification for Summary'!$A$1:$I$103,9,0)</f>
        <v>0</v>
      </c>
      <c r="I168" s="18">
        <v>140</v>
      </c>
      <c r="J168" s="12" t="s">
        <v>2233</v>
      </c>
      <c r="K168" s="17">
        <v>70066</v>
      </c>
      <c r="L168" s="17" t="s">
        <v>1369</v>
      </c>
    </row>
    <row r="169" spans="1:12" ht="12.75" customHeight="1">
      <c r="A169" s="9" t="s">
        <v>1359</v>
      </c>
      <c r="B169" s="18" t="s">
        <v>1113</v>
      </c>
      <c r="C169" s="9">
        <f t="shared" si="5"/>
        <v>166</v>
      </c>
      <c r="D169" s="18" t="s">
        <v>524</v>
      </c>
      <c r="E169" s="12">
        <f>VLOOKUP($D169,'Data_Classification for Summary'!$A$1:$I$103,3,0)</f>
        <v>5</v>
      </c>
      <c r="F169" s="12">
        <f>VLOOKUP($D169,'Data_Classification for Summary'!$A$1:$I$103,5,0)</f>
        <v>30</v>
      </c>
      <c r="G169" s="12">
        <f>VLOOKUP($D169,'Data_Classification for Summary'!$A$1:$I$103,7,0)</f>
        <v>0</v>
      </c>
      <c r="H169" s="12">
        <f>VLOOKUP($D169,'Data_Classification for Summary'!$A$1:$I$103,9,0)</f>
        <v>0</v>
      </c>
      <c r="I169" s="18">
        <v>150</v>
      </c>
      <c r="J169" s="12" t="s">
        <v>2233</v>
      </c>
      <c r="K169" s="17">
        <v>70025</v>
      </c>
      <c r="L169" s="17" t="s">
        <v>488</v>
      </c>
    </row>
    <row r="170" spans="1:12" ht="12.75" customHeight="1">
      <c r="A170" s="9" t="s">
        <v>489</v>
      </c>
      <c r="B170" s="9" t="s">
        <v>816</v>
      </c>
      <c r="C170" s="9">
        <f t="shared" si="5"/>
        <v>167</v>
      </c>
      <c r="D170" s="18" t="s">
        <v>524</v>
      </c>
      <c r="E170" s="12">
        <f>VLOOKUP($D170,'Data_Classification for Summary'!$A$1:$I$103,3,0)</f>
        <v>5</v>
      </c>
      <c r="F170" s="12">
        <f>VLOOKUP($D170,'Data_Classification for Summary'!$A$1:$I$103,5,0)</f>
        <v>30</v>
      </c>
      <c r="G170" s="12">
        <f>VLOOKUP($D170,'Data_Classification for Summary'!$A$1:$I$103,7,0)</f>
        <v>0</v>
      </c>
      <c r="H170" s="12">
        <f>VLOOKUP($D170,'Data_Classification for Summary'!$A$1:$I$103,9,0)</f>
        <v>0</v>
      </c>
      <c r="I170" s="18">
        <v>151</v>
      </c>
      <c r="J170" s="12" t="s">
        <v>2233</v>
      </c>
      <c r="K170" s="17"/>
      <c r="L170" s="17"/>
    </row>
    <row r="171" spans="1:12" ht="12.75" customHeight="1">
      <c r="A171" s="9" t="s">
        <v>1235</v>
      </c>
      <c r="B171" s="18" t="s">
        <v>436</v>
      </c>
      <c r="C171" s="9">
        <f t="shared" si="5"/>
        <v>168</v>
      </c>
      <c r="D171" s="18" t="s">
        <v>524</v>
      </c>
      <c r="E171" s="12">
        <f>VLOOKUP($D171,'Data_Classification for Summary'!$A$1:$I$103,3,0)</f>
        <v>5</v>
      </c>
      <c r="F171" s="12">
        <f>VLOOKUP($D171,'Data_Classification for Summary'!$A$1:$I$103,5,0)</f>
        <v>30</v>
      </c>
      <c r="G171" s="12">
        <f>VLOOKUP($D171,'Data_Classification for Summary'!$A$1:$I$103,7,0)</f>
        <v>0</v>
      </c>
      <c r="H171" s="12">
        <f>VLOOKUP($D171,'Data_Classification for Summary'!$A$1:$I$103,9,0)</f>
        <v>0</v>
      </c>
      <c r="I171" s="18">
        <v>160</v>
      </c>
      <c r="J171" s="12" t="s">
        <v>2233</v>
      </c>
      <c r="K171" s="19">
        <v>70036</v>
      </c>
      <c r="L171" s="19" t="s">
        <v>149</v>
      </c>
    </row>
    <row r="172" spans="1:12" ht="12.75" customHeight="1">
      <c r="A172" s="9" t="s">
        <v>150</v>
      </c>
      <c r="B172" s="18" t="s">
        <v>1488</v>
      </c>
      <c r="C172" s="9">
        <f t="shared" si="5"/>
        <v>169</v>
      </c>
      <c r="D172" s="18" t="s">
        <v>524</v>
      </c>
      <c r="E172" s="12">
        <f>VLOOKUP($D172,'Data_Classification for Summary'!$A$1:$I$103,3,0)</f>
        <v>5</v>
      </c>
      <c r="F172" s="12">
        <f>VLOOKUP($D172,'Data_Classification for Summary'!$A$1:$I$103,5,0)</f>
        <v>30</v>
      </c>
      <c r="G172" s="12">
        <f>VLOOKUP($D172,'Data_Classification for Summary'!$A$1:$I$103,7,0)</f>
        <v>0</v>
      </c>
      <c r="H172" s="12">
        <f>VLOOKUP($D172,'Data_Classification for Summary'!$A$1:$I$103,9,0)</f>
        <v>0</v>
      </c>
      <c r="I172" s="12">
        <v>165</v>
      </c>
      <c r="J172" s="12" t="s">
        <v>2233</v>
      </c>
      <c r="K172" s="17">
        <v>70129</v>
      </c>
      <c r="L172" s="17" t="s">
        <v>1376</v>
      </c>
    </row>
    <row r="173" spans="1:12" ht="12.75" customHeight="1">
      <c r="A173" s="9" t="s">
        <v>1492</v>
      </c>
      <c r="B173" s="18" t="s">
        <v>1097</v>
      </c>
      <c r="C173" s="9">
        <f t="shared" si="5"/>
        <v>170</v>
      </c>
      <c r="D173" s="18" t="s">
        <v>524</v>
      </c>
      <c r="E173" s="12">
        <f>VLOOKUP($D173,'Data_Classification for Summary'!$A$1:$I$103,3,0)</f>
        <v>5</v>
      </c>
      <c r="F173" s="12">
        <f>VLOOKUP($D173,'Data_Classification for Summary'!$A$1:$I$103,5,0)</f>
        <v>30</v>
      </c>
      <c r="G173" s="12">
        <f>VLOOKUP($D173,'Data_Classification for Summary'!$A$1:$I$103,7,0)</f>
        <v>0</v>
      </c>
      <c r="H173" s="12">
        <f>VLOOKUP($D173,'Data_Classification for Summary'!$A$1:$I$103,9,0)</f>
        <v>0</v>
      </c>
      <c r="I173" s="18">
        <v>170</v>
      </c>
      <c r="J173" s="12" t="s">
        <v>2233</v>
      </c>
      <c r="K173" s="17">
        <v>70041</v>
      </c>
      <c r="L173" s="17" t="s">
        <v>850</v>
      </c>
    </row>
    <row r="174" spans="1:12" ht="12.75" customHeight="1">
      <c r="A174" s="9" t="s">
        <v>978</v>
      </c>
      <c r="B174" s="18" t="s">
        <v>742</v>
      </c>
      <c r="C174" s="9">
        <f t="shared" si="5"/>
        <v>171</v>
      </c>
      <c r="D174" s="18" t="s">
        <v>524</v>
      </c>
      <c r="E174" s="12">
        <f>VLOOKUP($D174,'Data_Classification for Summary'!$A$1:$I$103,3,0)</f>
        <v>5</v>
      </c>
      <c r="F174" s="12">
        <f>VLOOKUP($D174,'Data_Classification for Summary'!$A$1:$I$103,5,0)</f>
        <v>30</v>
      </c>
      <c r="G174" s="12">
        <f>VLOOKUP($D174,'Data_Classification for Summary'!$A$1:$I$103,7,0)</f>
        <v>0</v>
      </c>
      <c r="H174" s="12">
        <f>VLOOKUP($D174,'Data_Classification for Summary'!$A$1:$I$103,9,0)</f>
        <v>0</v>
      </c>
      <c r="I174" s="18">
        <v>171</v>
      </c>
      <c r="J174" s="12" t="s">
        <v>2233</v>
      </c>
      <c r="K174" s="17"/>
      <c r="L174" s="17"/>
    </row>
    <row r="175" spans="1:12" ht="12.75" customHeight="1">
      <c r="A175" s="9" t="s">
        <v>743</v>
      </c>
      <c r="B175" s="18" t="s">
        <v>714</v>
      </c>
      <c r="C175" s="9">
        <f t="shared" si="5"/>
        <v>172</v>
      </c>
      <c r="D175" s="18" t="s">
        <v>524</v>
      </c>
      <c r="E175" s="12">
        <f>VLOOKUP($D175,'Data_Classification for Summary'!$A$1:$I$103,3,0)</f>
        <v>5</v>
      </c>
      <c r="F175" s="12">
        <f>VLOOKUP($D175,'Data_Classification for Summary'!$A$1:$I$103,5,0)</f>
        <v>30</v>
      </c>
      <c r="G175" s="12">
        <f>VLOOKUP($D175,'Data_Classification for Summary'!$A$1:$I$103,7,0)</f>
        <v>0</v>
      </c>
      <c r="H175" s="12">
        <f>VLOOKUP($D175,'Data_Classification for Summary'!$A$1:$I$103,9,0)</f>
        <v>0</v>
      </c>
      <c r="I175" s="18">
        <v>200</v>
      </c>
      <c r="J175" s="12" t="s">
        <v>2233</v>
      </c>
    </row>
    <row r="176" spans="1:12" ht="12.75" customHeight="1">
      <c r="A176" s="9" t="s">
        <v>982</v>
      </c>
      <c r="B176" s="18" t="s">
        <v>968</v>
      </c>
      <c r="C176" s="9">
        <f t="shared" si="5"/>
        <v>173</v>
      </c>
      <c r="D176" s="18" t="s">
        <v>524</v>
      </c>
      <c r="E176" s="12">
        <f>VLOOKUP($D176,'Data_Classification for Summary'!$A$1:$I$103,3,0)</f>
        <v>5</v>
      </c>
      <c r="F176" s="12">
        <f>VLOOKUP($D176,'Data_Classification for Summary'!$A$1:$I$103,5,0)</f>
        <v>30</v>
      </c>
      <c r="G176" s="12">
        <f>VLOOKUP($D176,'Data_Classification for Summary'!$A$1:$I$103,7,0)</f>
        <v>0</v>
      </c>
      <c r="H176" s="12">
        <f>VLOOKUP($D176,'Data_Classification for Summary'!$A$1:$I$103,9,0)</f>
        <v>0</v>
      </c>
      <c r="I176" s="18">
        <v>200</v>
      </c>
      <c r="J176" s="12" t="s">
        <v>2233</v>
      </c>
      <c r="K176" s="17"/>
      <c r="L176" s="17"/>
    </row>
    <row r="177" spans="1:12" ht="12.75" customHeight="1">
      <c r="A177" s="9" t="s">
        <v>976</v>
      </c>
      <c r="B177" s="18" t="s">
        <v>1382</v>
      </c>
      <c r="C177" s="9">
        <f t="shared" si="5"/>
        <v>174</v>
      </c>
      <c r="D177" s="18" t="s">
        <v>524</v>
      </c>
      <c r="E177" s="12">
        <f>VLOOKUP($D177,'Data_Classification for Summary'!$A$1:$I$103,3,0)</f>
        <v>5</v>
      </c>
      <c r="F177" s="12">
        <f>VLOOKUP($D177,'Data_Classification for Summary'!$A$1:$I$103,5,0)</f>
        <v>30</v>
      </c>
      <c r="G177" s="12">
        <f>VLOOKUP($D177,'Data_Classification for Summary'!$A$1:$I$103,7,0)</f>
        <v>0</v>
      </c>
      <c r="H177" s="12">
        <f>VLOOKUP($D177,'Data_Classification for Summary'!$A$1:$I$103,9,0)</f>
        <v>0</v>
      </c>
      <c r="I177" s="18">
        <v>201</v>
      </c>
      <c r="J177" s="12" t="s">
        <v>2233</v>
      </c>
      <c r="K177" s="17"/>
      <c r="L177" s="17"/>
    </row>
    <row r="178" spans="1:12" ht="12.75" customHeight="1">
      <c r="A178" s="9" t="s">
        <v>1407</v>
      </c>
      <c r="B178" s="18" t="s">
        <v>1257</v>
      </c>
      <c r="C178" s="9">
        <f t="shared" ref="C178:C209" si="6">C177+1</f>
        <v>175</v>
      </c>
      <c r="D178" s="18" t="s">
        <v>524</v>
      </c>
      <c r="E178" s="12">
        <f>VLOOKUP($D178,'Data_Classification for Summary'!$A$1:$I$103,3,0)</f>
        <v>5</v>
      </c>
      <c r="F178" s="12">
        <f>VLOOKUP($D178,'Data_Classification for Summary'!$A$1:$I$103,5,0)</f>
        <v>30</v>
      </c>
      <c r="G178" s="12">
        <f>VLOOKUP($D178,'Data_Classification for Summary'!$A$1:$I$103,7,0)</f>
        <v>0</v>
      </c>
      <c r="H178" s="12">
        <f>VLOOKUP($D178,'Data_Classification for Summary'!$A$1:$I$103,9,0)</f>
        <v>0</v>
      </c>
      <c r="I178" s="18">
        <v>1000</v>
      </c>
      <c r="J178" s="12" t="s">
        <v>2233</v>
      </c>
    </row>
    <row r="179" spans="1:12" ht="12.75" customHeight="1">
      <c r="A179" s="9" t="s">
        <v>1150</v>
      </c>
      <c r="B179" s="12" t="s">
        <v>1282</v>
      </c>
      <c r="C179" s="9">
        <f t="shared" si="6"/>
        <v>176</v>
      </c>
      <c r="D179" s="18" t="s">
        <v>524</v>
      </c>
      <c r="E179" s="12">
        <f>VLOOKUP($D179,'Data_Classification for Summary'!$A$1:$I$103,3,0)</f>
        <v>5</v>
      </c>
      <c r="F179" s="12">
        <f>VLOOKUP($D179,'Data_Classification for Summary'!$A$1:$I$103,5,0)</f>
        <v>30</v>
      </c>
      <c r="G179" s="12">
        <f>VLOOKUP($D179,'Data_Classification for Summary'!$A$1:$I$103,7,0)</f>
        <v>0</v>
      </c>
      <c r="H179" s="12">
        <f>VLOOKUP($D179,'Data_Classification for Summary'!$A$1:$I$103,9,0)</f>
        <v>0</v>
      </c>
      <c r="I179" s="12">
        <v>1010</v>
      </c>
      <c r="J179" s="12" t="s">
        <v>2233</v>
      </c>
      <c r="K179" s="17">
        <v>70040</v>
      </c>
      <c r="L179" s="17" t="s">
        <v>1016</v>
      </c>
    </row>
    <row r="180" spans="1:12" ht="12.75" customHeight="1">
      <c r="A180" s="9" t="s">
        <v>1017</v>
      </c>
      <c r="B180" s="12" t="s">
        <v>1018</v>
      </c>
      <c r="C180" s="9">
        <f t="shared" si="6"/>
        <v>177</v>
      </c>
      <c r="D180" s="12" t="s">
        <v>974</v>
      </c>
      <c r="E180" s="12">
        <f>VLOOKUP($D180,'Data_Classification for Summary'!$A$1:$I$103,3,0)</f>
        <v>5</v>
      </c>
      <c r="F180" s="12">
        <f>VLOOKUP($D180,'Data_Classification for Summary'!$A$1:$I$103,5,0)</f>
        <v>40</v>
      </c>
      <c r="G180" s="12">
        <f>VLOOKUP($D180,'Data_Classification for Summary'!$A$1:$I$103,7,0)</f>
        <v>0</v>
      </c>
      <c r="H180" s="12">
        <f>VLOOKUP($D180,'Data_Classification for Summary'!$A$1:$I$103,9,0)</f>
        <v>0</v>
      </c>
      <c r="I180" s="12">
        <v>1</v>
      </c>
      <c r="J180" s="12" t="s">
        <v>2233</v>
      </c>
    </row>
    <row r="181" spans="1:12" ht="12.75" customHeight="1">
      <c r="A181" s="9" t="s">
        <v>1373</v>
      </c>
      <c r="B181" s="12" t="s">
        <v>1373</v>
      </c>
      <c r="C181" s="9">
        <f t="shared" si="6"/>
        <v>178</v>
      </c>
      <c r="D181" s="12" t="s">
        <v>974</v>
      </c>
      <c r="E181" s="12">
        <f>VLOOKUP($D181,'Data_Classification for Summary'!$A$1:$I$103,3,0)</f>
        <v>5</v>
      </c>
      <c r="F181" s="12">
        <f>VLOOKUP($D181,'Data_Classification for Summary'!$A$1:$I$103,5,0)</f>
        <v>40</v>
      </c>
      <c r="G181" s="12">
        <f>VLOOKUP($D181,'Data_Classification for Summary'!$A$1:$I$103,7,0)</f>
        <v>0</v>
      </c>
      <c r="H181" s="12">
        <f>VLOOKUP($D181,'Data_Classification for Summary'!$A$1:$I$103,9,0)</f>
        <v>0</v>
      </c>
      <c r="I181" s="12">
        <v>10</v>
      </c>
      <c r="J181" s="12" t="s">
        <v>2233</v>
      </c>
      <c r="K181" s="17">
        <v>70115</v>
      </c>
      <c r="L181" s="17" t="s">
        <v>1117</v>
      </c>
    </row>
    <row r="182" spans="1:12" ht="12.75" customHeight="1">
      <c r="A182" s="9" t="s">
        <v>1118</v>
      </c>
      <c r="B182" s="12" t="s">
        <v>1119</v>
      </c>
      <c r="C182" s="9">
        <f t="shared" si="6"/>
        <v>179</v>
      </c>
      <c r="D182" s="12" t="s">
        <v>974</v>
      </c>
      <c r="E182" s="12">
        <f>VLOOKUP($D182,'Data_Classification for Summary'!$A$1:$I$103,3,0)</f>
        <v>5</v>
      </c>
      <c r="F182" s="12">
        <f>VLOOKUP($D182,'Data_Classification for Summary'!$A$1:$I$103,5,0)</f>
        <v>40</v>
      </c>
      <c r="G182" s="12">
        <f>VLOOKUP($D182,'Data_Classification for Summary'!$A$1:$I$103,7,0)</f>
        <v>0</v>
      </c>
      <c r="H182" s="12">
        <f>VLOOKUP($D182,'Data_Classification for Summary'!$A$1:$I$103,9,0)</f>
        <v>0</v>
      </c>
      <c r="I182" s="12">
        <v>11</v>
      </c>
      <c r="J182" s="12" t="s">
        <v>2233</v>
      </c>
      <c r="K182" s="17"/>
      <c r="L182" s="17"/>
    </row>
    <row r="183" spans="1:12" ht="12.75" customHeight="1">
      <c r="A183" s="9" t="s">
        <v>1120</v>
      </c>
      <c r="B183" s="18" t="s">
        <v>1120</v>
      </c>
      <c r="C183" s="9">
        <f t="shared" si="6"/>
        <v>180</v>
      </c>
      <c r="D183" s="12" t="s">
        <v>974</v>
      </c>
      <c r="E183" s="12">
        <f>VLOOKUP($D183,'Data_Classification for Summary'!$A$1:$I$103,3,0)</f>
        <v>5</v>
      </c>
      <c r="F183" s="12">
        <f>VLOOKUP($D183,'Data_Classification for Summary'!$A$1:$I$103,5,0)</f>
        <v>40</v>
      </c>
      <c r="G183" s="12">
        <f>VLOOKUP($D183,'Data_Classification for Summary'!$A$1:$I$103,7,0)</f>
        <v>0</v>
      </c>
      <c r="H183" s="12">
        <f>VLOOKUP($D183,'Data_Classification for Summary'!$A$1:$I$103,9,0)</f>
        <v>0</v>
      </c>
      <c r="I183" s="18">
        <v>20</v>
      </c>
      <c r="J183" s="12" t="s">
        <v>2233</v>
      </c>
      <c r="K183" s="17">
        <v>70109</v>
      </c>
      <c r="L183" s="17" t="s">
        <v>856</v>
      </c>
    </row>
    <row r="184" spans="1:12" ht="12.75" customHeight="1">
      <c r="A184" s="9" t="s">
        <v>468</v>
      </c>
      <c r="B184" s="12" t="s">
        <v>598</v>
      </c>
      <c r="C184" s="9">
        <f t="shared" si="6"/>
        <v>181</v>
      </c>
      <c r="D184" s="12" t="s">
        <v>974</v>
      </c>
      <c r="E184" s="12">
        <f>VLOOKUP($D184,'Data_Classification for Summary'!$A$1:$I$103,3,0)</f>
        <v>5</v>
      </c>
      <c r="F184" s="12">
        <f>VLOOKUP($D184,'Data_Classification for Summary'!$A$1:$I$103,5,0)</f>
        <v>40</v>
      </c>
      <c r="G184" s="12">
        <f>VLOOKUP($D184,'Data_Classification for Summary'!$A$1:$I$103,7,0)</f>
        <v>0</v>
      </c>
      <c r="H184" s="12">
        <f>VLOOKUP($D184,'Data_Classification for Summary'!$A$1:$I$103,9,0)</f>
        <v>0</v>
      </c>
      <c r="I184" s="12">
        <v>21</v>
      </c>
      <c r="J184" s="12" t="s">
        <v>2233</v>
      </c>
    </row>
    <row r="185" spans="1:12" ht="12.75" customHeight="1">
      <c r="A185" s="9" t="s">
        <v>599</v>
      </c>
      <c r="B185" s="9" t="s">
        <v>613</v>
      </c>
      <c r="C185" s="9">
        <f t="shared" si="6"/>
        <v>182</v>
      </c>
      <c r="D185" s="12" t="s">
        <v>974</v>
      </c>
      <c r="E185" s="12">
        <f>VLOOKUP($D185,'Data_Classification for Summary'!$A$1:$I$103,3,0)</f>
        <v>5</v>
      </c>
      <c r="F185" s="12">
        <f>VLOOKUP($D185,'Data_Classification for Summary'!$A$1:$I$103,5,0)</f>
        <v>40</v>
      </c>
      <c r="G185" s="12">
        <f>VLOOKUP($D185,'Data_Classification for Summary'!$A$1:$I$103,7,0)</f>
        <v>0</v>
      </c>
      <c r="H185" s="12">
        <f>VLOOKUP($D185,'Data_Classification for Summary'!$A$1:$I$103,9,0)</f>
        <v>0</v>
      </c>
      <c r="I185" s="12">
        <v>23</v>
      </c>
      <c r="J185" s="12" t="s">
        <v>2233</v>
      </c>
      <c r="K185" s="17">
        <v>70111</v>
      </c>
      <c r="L185" s="17" t="s">
        <v>604</v>
      </c>
    </row>
    <row r="186" spans="1:12" ht="12.75" customHeight="1">
      <c r="A186" s="9" t="s">
        <v>329</v>
      </c>
      <c r="B186" s="9" t="s">
        <v>870</v>
      </c>
      <c r="C186" s="9">
        <f t="shared" si="6"/>
        <v>183</v>
      </c>
      <c r="D186" s="12" t="s">
        <v>974</v>
      </c>
      <c r="E186" s="12">
        <f>VLOOKUP($D186,'Data_Classification for Summary'!$A$1:$I$103,3,0)</f>
        <v>5</v>
      </c>
      <c r="F186" s="12">
        <f>VLOOKUP($D186,'Data_Classification for Summary'!$A$1:$I$103,5,0)</f>
        <v>40</v>
      </c>
      <c r="G186" s="12">
        <f>VLOOKUP($D186,'Data_Classification for Summary'!$A$1:$I$103,7,0)</f>
        <v>0</v>
      </c>
      <c r="H186" s="12">
        <f>VLOOKUP($D186,'Data_Classification for Summary'!$A$1:$I$103,9,0)</f>
        <v>0</v>
      </c>
      <c r="I186" s="12">
        <v>24</v>
      </c>
      <c r="J186" s="12" t="s">
        <v>2233</v>
      </c>
      <c r="K186" s="17">
        <v>70112</v>
      </c>
      <c r="L186" s="17" t="s">
        <v>331</v>
      </c>
    </row>
    <row r="187" spans="1:12" ht="12.75" customHeight="1">
      <c r="A187" s="9" t="s">
        <v>466</v>
      </c>
      <c r="B187" s="12" t="s">
        <v>467</v>
      </c>
      <c r="C187" s="9">
        <f t="shared" si="6"/>
        <v>184</v>
      </c>
      <c r="D187" s="12" t="s">
        <v>974</v>
      </c>
      <c r="E187" s="12">
        <f>VLOOKUP($D187,'Data_Classification for Summary'!$A$1:$I$103,3,0)</f>
        <v>5</v>
      </c>
      <c r="F187" s="12">
        <f>VLOOKUP($D187,'Data_Classification for Summary'!$A$1:$I$103,5,0)</f>
        <v>40</v>
      </c>
      <c r="G187" s="12">
        <f>VLOOKUP($D187,'Data_Classification for Summary'!$A$1:$I$103,7,0)</f>
        <v>0</v>
      </c>
      <c r="H187" s="12">
        <f>VLOOKUP($D187,'Data_Classification for Summary'!$A$1:$I$103,9,0)</f>
        <v>0</v>
      </c>
      <c r="I187" s="12">
        <v>25</v>
      </c>
      <c r="J187" s="12" t="s">
        <v>2233</v>
      </c>
      <c r="K187" s="17">
        <v>70110</v>
      </c>
      <c r="L187" s="17" t="s">
        <v>686</v>
      </c>
    </row>
    <row r="188" spans="1:12" ht="12.75" customHeight="1">
      <c r="A188" s="9" t="s">
        <v>642</v>
      </c>
      <c r="B188" s="12" t="s">
        <v>652</v>
      </c>
      <c r="C188" s="9">
        <f t="shared" si="6"/>
        <v>185</v>
      </c>
      <c r="D188" s="12" t="s">
        <v>974</v>
      </c>
      <c r="E188" s="12">
        <f>VLOOKUP($D188,'Data_Classification for Summary'!$A$1:$I$103,3,0)</f>
        <v>5</v>
      </c>
      <c r="F188" s="12">
        <f>VLOOKUP($D188,'Data_Classification for Summary'!$A$1:$I$103,5,0)</f>
        <v>40</v>
      </c>
      <c r="G188" s="12">
        <f>VLOOKUP($D188,'Data_Classification for Summary'!$A$1:$I$103,7,0)</f>
        <v>0</v>
      </c>
      <c r="H188" s="12">
        <f>VLOOKUP($D188,'Data_Classification for Summary'!$A$1:$I$103,9,0)</f>
        <v>0</v>
      </c>
      <c r="I188" s="12">
        <v>26</v>
      </c>
      <c r="J188" s="12" t="s">
        <v>2233</v>
      </c>
      <c r="K188" s="17">
        <v>70113</v>
      </c>
      <c r="L188" s="17" t="s">
        <v>911</v>
      </c>
    </row>
    <row r="189" spans="1:12" ht="12.75" customHeight="1">
      <c r="A189" s="9" t="s">
        <v>514</v>
      </c>
      <c r="B189" s="9" t="s">
        <v>264</v>
      </c>
      <c r="C189" s="9">
        <f t="shared" si="6"/>
        <v>186</v>
      </c>
      <c r="D189" s="12" t="s">
        <v>974</v>
      </c>
      <c r="E189" s="12">
        <f>VLOOKUP($D189,'Data_Classification for Summary'!$A$1:$I$103,3,0)</f>
        <v>5</v>
      </c>
      <c r="F189" s="12">
        <f>VLOOKUP($D189,'Data_Classification for Summary'!$A$1:$I$103,5,0)</f>
        <v>40</v>
      </c>
      <c r="G189" s="12">
        <f>VLOOKUP($D189,'Data_Classification for Summary'!$A$1:$I$103,7,0)</f>
        <v>0</v>
      </c>
      <c r="H189" s="12">
        <f>VLOOKUP($D189,'Data_Classification for Summary'!$A$1:$I$103,9,0)</f>
        <v>0</v>
      </c>
      <c r="I189" s="12">
        <v>27</v>
      </c>
      <c r="J189" s="12" t="s">
        <v>2233</v>
      </c>
      <c r="K189" s="17">
        <v>70114</v>
      </c>
      <c r="L189" s="17" t="s">
        <v>908</v>
      </c>
    </row>
    <row r="190" spans="1:12" ht="12.75" customHeight="1">
      <c r="A190" s="9" t="s">
        <v>120</v>
      </c>
      <c r="B190" s="9" t="s">
        <v>121</v>
      </c>
      <c r="C190" s="9">
        <f t="shared" si="6"/>
        <v>187</v>
      </c>
      <c r="D190" s="12" t="s">
        <v>974</v>
      </c>
      <c r="E190" s="12">
        <f>VLOOKUP($D190,'Data_Classification for Summary'!$A$1:$I$103,3,0)</f>
        <v>5</v>
      </c>
      <c r="F190" s="12">
        <f>VLOOKUP($D190,'Data_Classification for Summary'!$A$1:$I$103,5,0)</f>
        <v>40</v>
      </c>
      <c r="G190" s="12">
        <f>VLOOKUP($D190,'Data_Classification for Summary'!$A$1:$I$103,7,0)</f>
        <v>0</v>
      </c>
      <c r="H190" s="12">
        <f>VLOOKUP($D190,'Data_Classification for Summary'!$A$1:$I$103,9,0)</f>
        <v>0</v>
      </c>
      <c r="I190" s="12">
        <v>28</v>
      </c>
      <c r="J190" s="12" t="s">
        <v>2540</v>
      </c>
      <c r="K190" s="17"/>
      <c r="L190" s="17"/>
    </row>
    <row r="191" spans="1:12" ht="12.75" customHeight="1">
      <c r="A191" s="7" t="s">
        <v>1806</v>
      </c>
      <c r="B191" s="7" t="s">
        <v>1806</v>
      </c>
      <c r="C191" s="9">
        <f t="shared" si="6"/>
        <v>188</v>
      </c>
      <c r="D191" s="12" t="s">
        <v>974</v>
      </c>
      <c r="E191" s="12">
        <f>VLOOKUP($D191,'Data_Classification for Summary'!$A$1:$I$103,3,0)</f>
        <v>5</v>
      </c>
      <c r="F191" s="12">
        <f>VLOOKUP($D191,'Data_Classification for Summary'!$A$1:$I$103,5,0)</f>
        <v>40</v>
      </c>
      <c r="G191" s="12">
        <f>VLOOKUP($D191,'Data_Classification for Summary'!$A$1:$I$103,7,0)</f>
        <v>0</v>
      </c>
      <c r="H191" s="12">
        <f>VLOOKUP($D191,'Data_Classification for Summary'!$A$1:$I$103,9,0)</f>
        <v>0</v>
      </c>
      <c r="I191" s="12">
        <v>49</v>
      </c>
      <c r="J191" s="12" t="s">
        <v>2540</v>
      </c>
      <c r="K191" s="17">
        <v>70012</v>
      </c>
      <c r="L191" s="17" t="s">
        <v>1445</v>
      </c>
    </row>
    <row r="192" spans="1:12" ht="12.75" customHeight="1">
      <c r="A192" s="9" t="s">
        <v>295</v>
      </c>
      <c r="B192" s="12" t="s">
        <v>541</v>
      </c>
      <c r="C192" s="9">
        <f t="shared" si="6"/>
        <v>189</v>
      </c>
      <c r="D192" s="12" t="s">
        <v>974</v>
      </c>
      <c r="E192" s="12">
        <f>VLOOKUP($D192,'Data_Classification for Summary'!$A$1:$I$103,3,0)</f>
        <v>5</v>
      </c>
      <c r="F192" s="12">
        <f>VLOOKUP($D192,'Data_Classification for Summary'!$A$1:$I$103,5,0)</f>
        <v>40</v>
      </c>
      <c r="G192" s="12">
        <f>VLOOKUP($D192,'Data_Classification for Summary'!$A$1:$I$103,7,0)</f>
        <v>0</v>
      </c>
      <c r="H192" s="12">
        <f>VLOOKUP($D192,'Data_Classification for Summary'!$A$1:$I$103,9,0)</f>
        <v>0</v>
      </c>
      <c r="I192" s="12">
        <v>50</v>
      </c>
      <c r="J192" s="12" t="s">
        <v>2540</v>
      </c>
      <c r="K192" s="17">
        <v>70122</v>
      </c>
      <c r="L192" s="17" t="s">
        <v>655</v>
      </c>
    </row>
    <row r="193" spans="1:12" ht="12.75" customHeight="1">
      <c r="A193" s="9" t="s">
        <v>1031</v>
      </c>
      <c r="B193" s="12" t="s">
        <v>1031</v>
      </c>
      <c r="C193" s="9">
        <f t="shared" si="6"/>
        <v>190</v>
      </c>
      <c r="D193" s="12" t="s">
        <v>974</v>
      </c>
      <c r="E193" s="12">
        <f>VLOOKUP($D193,'Data_Classification for Summary'!$A$1:$I$103,3,0)</f>
        <v>5</v>
      </c>
      <c r="F193" s="12">
        <f>VLOOKUP($D193,'Data_Classification for Summary'!$A$1:$I$103,5,0)</f>
        <v>40</v>
      </c>
      <c r="G193" s="12">
        <f>VLOOKUP($D193,'Data_Classification for Summary'!$A$1:$I$103,7,0)</f>
        <v>0</v>
      </c>
      <c r="H193" s="12">
        <f>VLOOKUP($D193,'Data_Classification for Summary'!$A$1:$I$103,9,0)</f>
        <v>0</v>
      </c>
      <c r="I193" s="12">
        <v>51</v>
      </c>
      <c r="J193" s="12" t="s">
        <v>2233</v>
      </c>
      <c r="K193" s="17"/>
      <c r="L193" s="17"/>
    </row>
    <row r="194" spans="1:12" ht="12.75" customHeight="1">
      <c r="A194" s="9" t="s">
        <v>2397</v>
      </c>
      <c r="B194" s="12" t="s">
        <v>2434</v>
      </c>
      <c r="C194" s="9">
        <f t="shared" si="6"/>
        <v>191</v>
      </c>
      <c r="D194" s="12" t="s">
        <v>974</v>
      </c>
      <c r="E194" s="12">
        <f>VLOOKUP($D194,'Data_Classification for Summary'!$A$1:$I$103,3,0)</f>
        <v>5</v>
      </c>
      <c r="F194" s="12">
        <f>VLOOKUP($D194,'Data_Classification for Summary'!$A$1:$I$103,5,0)</f>
        <v>40</v>
      </c>
      <c r="G194" s="12">
        <f>VLOOKUP($D194,'Data_Classification for Summary'!$A$1:$I$103,7,0)</f>
        <v>0</v>
      </c>
      <c r="H194" s="12">
        <f>VLOOKUP($D194,'Data_Classification for Summary'!$A$1:$I$103,9,0)</f>
        <v>0</v>
      </c>
      <c r="I194" s="12">
        <v>52</v>
      </c>
      <c r="J194" s="12" t="s">
        <v>2402</v>
      </c>
      <c r="K194" s="17"/>
      <c r="L194" s="17"/>
    </row>
    <row r="195" spans="1:12" ht="12.75" customHeight="1">
      <c r="A195" s="9" t="s">
        <v>2399</v>
      </c>
      <c r="B195" s="12" t="s">
        <v>2435</v>
      </c>
      <c r="C195" s="9">
        <f t="shared" si="6"/>
        <v>192</v>
      </c>
      <c r="D195" s="12" t="s">
        <v>974</v>
      </c>
      <c r="E195" s="12">
        <f>VLOOKUP($D195,'Data_Classification for Summary'!$A$1:$I$103,3,0)</f>
        <v>5</v>
      </c>
      <c r="F195" s="12">
        <f>VLOOKUP($D195,'Data_Classification for Summary'!$A$1:$I$103,5,0)</f>
        <v>40</v>
      </c>
      <c r="G195" s="12">
        <f>VLOOKUP($D195,'Data_Classification for Summary'!$A$1:$I$103,7,0)</f>
        <v>0</v>
      </c>
      <c r="H195" s="12">
        <f>VLOOKUP($D195,'Data_Classification for Summary'!$A$1:$I$103,9,0)</f>
        <v>0</v>
      </c>
      <c r="I195" s="12">
        <v>53</v>
      </c>
      <c r="J195" s="12" t="s">
        <v>2402</v>
      </c>
      <c r="K195" s="17"/>
      <c r="L195" s="17"/>
    </row>
    <row r="196" spans="1:12" ht="12.75" customHeight="1">
      <c r="A196" s="9" t="s">
        <v>2401</v>
      </c>
      <c r="B196" s="12" t="s">
        <v>2436</v>
      </c>
      <c r="C196" s="9">
        <f t="shared" si="6"/>
        <v>193</v>
      </c>
      <c r="D196" s="12" t="s">
        <v>974</v>
      </c>
      <c r="E196" s="12">
        <f>VLOOKUP($D196,'Data_Classification for Summary'!$A$1:$I$103,3,0)</f>
        <v>5</v>
      </c>
      <c r="F196" s="12">
        <f>VLOOKUP($D196,'Data_Classification for Summary'!$A$1:$I$103,5,0)</f>
        <v>40</v>
      </c>
      <c r="G196" s="12">
        <f>VLOOKUP($D196,'Data_Classification for Summary'!$A$1:$I$103,7,0)</f>
        <v>0</v>
      </c>
      <c r="H196" s="12">
        <f>VLOOKUP($D196,'Data_Classification for Summary'!$A$1:$I$103,9,0)</f>
        <v>0</v>
      </c>
      <c r="I196" s="12">
        <v>54</v>
      </c>
      <c r="J196" s="12" t="s">
        <v>2402</v>
      </c>
      <c r="K196" s="17"/>
      <c r="L196" s="17"/>
    </row>
    <row r="197" spans="1:12" ht="12.75" customHeight="1">
      <c r="A197" s="9" t="s">
        <v>415</v>
      </c>
      <c r="B197" s="12" t="s">
        <v>2437</v>
      </c>
      <c r="C197" s="9">
        <f t="shared" si="6"/>
        <v>194</v>
      </c>
      <c r="D197" s="12" t="s">
        <v>974</v>
      </c>
      <c r="E197" s="12">
        <f>VLOOKUP($D197,'Data_Classification for Summary'!$A$1:$I$103,3,0)</f>
        <v>5</v>
      </c>
      <c r="F197" s="12">
        <f>VLOOKUP($D197,'Data_Classification for Summary'!$A$1:$I$103,5,0)</f>
        <v>40</v>
      </c>
      <c r="G197" s="12">
        <f>VLOOKUP($D197,'Data_Classification for Summary'!$A$1:$I$103,7,0)</f>
        <v>0</v>
      </c>
      <c r="H197" s="12">
        <f>VLOOKUP($D197,'Data_Classification for Summary'!$A$1:$I$103,9,0)</f>
        <v>0</v>
      </c>
      <c r="I197" s="12">
        <v>55</v>
      </c>
      <c r="J197" s="12" t="s">
        <v>2402</v>
      </c>
      <c r="K197" s="17"/>
      <c r="L197" s="17"/>
    </row>
    <row r="198" spans="1:12" ht="12.75" customHeight="1">
      <c r="A198" s="9" t="s">
        <v>1032</v>
      </c>
      <c r="B198" s="12" t="s">
        <v>1032</v>
      </c>
      <c r="C198" s="9">
        <f t="shared" si="6"/>
        <v>195</v>
      </c>
      <c r="D198" s="12" t="s">
        <v>974</v>
      </c>
      <c r="E198" s="12">
        <f>VLOOKUP($D198,'Data_Classification for Summary'!$A$1:$I$103,3,0)</f>
        <v>5</v>
      </c>
      <c r="F198" s="12">
        <f>VLOOKUP($D198,'Data_Classification for Summary'!$A$1:$I$103,5,0)</f>
        <v>40</v>
      </c>
      <c r="G198" s="12">
        <f>VLOOKUP($D198,'Data_Classification for Summary'!$A$1:$I$103,7,0)</f>
        <v>0</v>
      </c>
      <c r="H198" s="12">
        <f>VLOOKUP($D198,'Data_Classification for Summary'!$A$1:$I$103,9,0)</f>
        <v>0</v>
      </c>
      <c r="I198" s="12">
        <v>60</v>
      </c>
      <c r="J198" s="12" t="s">
        <v>2233</v>
      </c>
      <c r="K198" s="17">
        <v>70116</v>
      </c>
      <c r="L198" s="17" t="s">
        <v>231</v>
      </c>
    </row>
    <row r="199" spans="1:12" ht="12.75" customHeight="1">
      <c r="A199" s="9" t="s">
        <v>232</v>
      </c>
      <c r="B199" s="9" t="s">
        <v>265</v>
      </c>
      <c r="C199" s="9">
        <f t="shared" si="6"/>
        <v>196</v>
      </c>
      <c r="D199" s="12" t="s">
        <v>974</v>
      </c>
      <c r="E199" s="12">
        <f>VLOOKUP($D199,'Data_Classification for Summary'!$A$1:$I$103,3,0)</f>
        <v>5</v>
      </c>
      <c r="F199" s="12">
        <f>VLOOKUP($D199,'Data_Classification for Summary'!$A$1:$I$103,5,0)</f>
        <v>40</v>
      </c>
      <c r="G199" s="12">
        <f>VLOOKUP($D199,'Data_Classification for Summary'!$A$1:$I$103,7,0)</f>
        <v>0</v>
      </c>
      <c r="H199" s="12">
        <f>VLOOKUP($D199,'Data_Classification for Summary'!$A$1:$I$103,9,0)</f>
        <v>0</v>
      </c>
      <c r="I199" s="12">
        <v>61</v>
      </c>
      <c r="J199" s="12" t="s">
        <v>2233</v>
      </c>
      <c r="K199" s="17">
        <v>70118</v>
      </c>
      <c r="L199" s="17" t="s">
        <v>266</v>
      </c>
    </row>
    <row r="200" spans="1:12" ht="12.75" customHeight="1">
      <c r="A200" s="9" t="s">
        <v>653</v>
      </c>
      <c r="B200" s="9" t="s">
        <v>653</v>
      </c>
      <c r="C200" s="9">
        <f t="shared" si="6"/>
        <v>197</v>
      </c>
      <c r="D200" s="12" t="s">
        <v>974</v>
      </c>
      <c r="E200" s="12">
        <f>VLOOKUP($D200,'Data_Classification for Summary'!$A$1:$I$103,3,0)</f>
        <v>5</v>
      </c>
      <c r="F200" s="12">
        <f>VLOOKUP($D200,'Data_Classification for Summary'!$A$1:$I$103,5,0)</f>
        <v>40</v>
      </c>
      <c r="G200" s="12">
        <f>VLOOKUP($D200,'Data_Classification for Summary'!$A$1:$I$103,7,0)</f>
        <v>0</v>
      </c>
      <c r="H200" s="12">
        <f>VLOOKUP($D200,'Data_Classification for Summary'!$A$1:$I$103,9,0)</f>
        <v>0</v>
      </c>
      <c r="I200" s="12">
        <v>62</v>
      </c>
      <c r="J200" s="12" t="s">
        <v>2233</v>
      </c>
      <c r="K200" s="17">
        <v>70119</v>
      </c>
      <c r="L200" s="17" t="s">
        <v>262</v>
      </c>
    </row>
    <row r="201" spans="1:12" ht="12.75" customHeight="1">
      <c r="A201" s="9" t="s">
        <v>903</v>
      </c>
      <c r="B201" s="9" t="s">
        <v>902</v>
      </c>
      <c r="C201" s="9">
        <f t="shared" si="6"/>
        <v>198</v>
      </c>
      <c r="D201" s="12" t="s">
        <v>974</v>
      </c>
      <c r="E201" s="12">
        <f>VLOOKUP($D201,'Data_Classification for Summary'!$A$1:$I$103,3,0)</f>
        <v>5</v>
      </c>
      <c r="F201" s="12">
        <f>VLOOKUP($D201,'Data_Classification for Summary'!$A$1:$I$103,5,0)</f>
        <v>40</v>
      </c>
      <c r="G201" s="12">
        <f>VLOOKUP($D201,'Data_Classification for Summary'!$A$1:$I$103,7,0)</f>
        <v>0</v>
      </c>
      <c r="H201" s="12">
        <f>VLOOKUP($D201,'Data_Classification for Summary'!$A$1:$I$103,9,0)</f>
        <v>0</v>
      </c>
      <c r="I201" s="12">
        <v>63</v>
      </c>
      <c r="J201" s="12" t="s">
        <v>2233</v>
      </c>
      <c r="K201" s="17">
        <v>70120</v>
      </c>
      <c r="L201" s="17" t="s">
        <v>624</v>
      </c>
    </row>
    <row r="202" spans="1:12" ht="12.75" customHeight="1">
      <c r="A202" s="9" t="s">
        <v>1305</v>
      </c>
      <c r="B202" s="9" t="s">
        <v>1304</v>
      </c>
      <c r="C202" s="9">
        <f t="shared" si="6"/>
        <v>199</v>
      </c>
      <c r="D202" s="12" t="s">
        <v>974</v>
      </c>
      <c r="E202" s="12">
        <f>VLOOKUP($D202,'Data_Classification for Summary'!$A$1:$I$103,3,0)</f>
        <v>5</v>
      </c>
      <c r="F202" s="12">
        <f>VLOOKUP($D202,'Data_Classification for Summary'!$A$1:$I$103,5,0)</f>
        <v>40</v>
      </c>
      <c r="G202" s="12">
        <f>VLOOKUP($D202,'Data_Classification for Summary'!$A$1:$I$103,7,0)</f>
        <v>0</v>
      </c>
      <c r="H202" s="12">
        <f>VLOOKUP($D202,'Data_Classification for Summary'!$A$1:$I$103,9,0)</f>
        <v>0</v>
      </c>
      <c r="I202" s="12">
        <v>70</v>
      </c>
      <c r="J202" s="12" t="s">
        <v>2233</v>
      </c>
      <c r="K202" s="17">
        <v>70121</v>
      </c>
      <c r="L202" s="17" t="s">
        <v>1296</v>
      </c>
    </row>
    <row r="203" spans="1:12" ht="12.75" customHeight="1">
      <c r="A203" s="9" t="s">
        <v>1298</v>
      </c>
      <c r="B203" s="9" t="s">
        <v>1703</v>
      </c>
      <c r="C203" s="9">
        <f t="shared" si="6"/>
        <v>200</v>
      </c>
      <c r="D203" s="12" t="s">
        <v>974</v>
      </c>
      <c r="E203" s="12">
        <f>VLOOKUP($D203,'Data_Classification for Summary'!$A$1:$I$103,3,0)</f>
        <v>5</v>
      </c>
      <c r="F203" s="12">
        <f>VLOOKUP($D203,'Data_Classification for Summary'!$A$1:$I$103,5,0)</f>
        <v>40</v>
      </c>
      <c r="G203" s="12">
        <f>VLOOKUP($D203,'Data_Classification for Summary'!$A$1:$I$103,7,0)</f>
        <v>0</v>
      </c>
      <c r="H203" s="12">
        <f>VLOOKUP($D203,'Data_Classification for Summary'!$A$1:$I$103,9,0)</f>
        <v>0</v>
      </c>
      <c r="I203" s="12">
        <v>80</v>
      </c>
      <c r="J203" s="12" t="s">
        <v>2233</v>
      </c>
      <c r="K203" s="17">
        <v>70124</v>
      </c>
      <c r="L203" s="17" t="s">
        <v>617</v>
      </c>
    </row>
    <row r="204" spans="1:12" ht="12.75" customHeight="1">
      <c r="A204" s="9" t="s">
        <v>762</v>
      </c>
      <c r="B204" s="9" t="s">
        <v>458</v>
      </c>
      <c r="C204" s="9">
        <f t="shared" si="6"/>
        <v>201</v>
      </c>
      <c r="D204" s="12" t="s">
        <v>974</v>
      </c>
      <c r="E204" s="12">
        <f>VLOOKUP($D204,'Data_Classification for Summary'!$A$1:$I$103,3,0)</f>
        <v>5</v>
      </c>
      <c r="F204" s="12">
        <f>VLOOKUP($D204,'Data_Classification for Summary'!$A$1:$I$103,5,0)</f>
        <v>40</v>
      </c>
      <c r="G204" s="12">
        <f>VLOOKUP($D204,'Data_Classification for Summary'!$A$1:$I$103,7,0)</f>
        <v>0</v>
      </c>
      <c r="H204" s="12">
        <f>VLOOKUP($D204,'Data_Classification for Summary'!$A$1:$I$103,9,0)</f>
        <v>0</v>
      </c>
      <c r="I204" s="12">
        <v>81</v>
      </c>
      <c r="J204" s="12" t="s">
        <v>2233</v>
      </c>
      <c r="K204" s="17">
        <v>70138</v>
      </c>
      <c r="L204" s="17" t="s">
        <v>460</v>
      </c>
    </row>
    <row r="205" spans="1:12" ht="12.75" customHeight="1">
      <c r="A205" s="9" t="s">
        <v>447</v>
      </c>
      <c r="B205" s="12" t="s">
        <v>912</v>
      </c>
      <c r="C205" s="9">
        <f t="shared" si="6"/>
        <v>202</v>
      </c>
      <c r="D205" s="12" t="s">
        <v>974</v>
      </c>
      <c r="E205" s="12">
        <f>VLOOKUP($D205,'Data_Classification for Summary'!$A$1:$I$103,3,0)</f>
        <v>5</v>
      </c>
      <c r="F205" s="12">
        <f>VLOOKUP($D205,'Data_Classification for Summary'!$A$1:$I$103,5,0)</f>
        <v>40</v>
      </c>
      <c r="G205" s="12">
        <f>VLOOKUP($D205,'Data_Classification for Summary'!$A$1:$I$103,7,0)</f>
        <v>0</v>
      </c>
      <c r="H205" s="12">
        <f>VLOOKUP($D205,'Data_Classification for Summary'!$A$1:$I$103,9,0)</f>
        <v>0</v>
      </c>
      <c r="I205" s="12">
        <v>500</v>
      </c>
      <c r="J205" s="12" t="s">
        <v>2233</v>
      </c>
      <c r="K205" s="17">
        <v>70200</v>
      </c>
      <c r="L205" s="17" t="s">
        <v>1429</v>
      </c>
    </row>
    <row r="206" spans="1:12" ht="12.75" customHeight="1">
      <c r="A206" s="9" t="s">
        <v>1427</v>
      </c>
      <c r="B206" s="12" t="s">
        <v>1428</v>
      </c>
      <c r="C206" s="9">
        <f t="shared" si="6"/>
        <v>203</v>
      </c>
      <c r="D206" s="12" t="s">
        <v>974</v>
      </c>
      <c r="E206" s="12">
        <f>VLOOKUP($D206,'Data_Classification for Summary'!$A$1:$I$103,3,0)</f>
        <v>5</v>
      </c>
      <c r="F206" s="12">
        <f>VLOOKUP($D206,'Data_Classification for Summary'!$A$1:$I$103,5,0)</f>
        <v>40</v>
      </c>
      <c r="G206" s="12">
        <f>VLOOKUP($D206,'Data_Classification for Summary'!$A$1:$I$103,7,0)</f>
        <v>0</v>
      </c>
      <c r="H206" s="12">
        <f>VLOOKUP($D206,'Data_Classification for Summary'!$A$1:$I$103,9,0)</f>
        <v>0</v>
      </c>
      <c r="I206" s="12">
        <v>650</v>
      </c>
      <c r="J206" s="12" t="s">
        <v>2233</v>
      </c>
      <c r="K206" s="17">
        <v>70215</v>
      </c>
      <c r="L206" s="17" t="s">
        <v>1300</v>
      </c>
    </row>
    <row r="207" spans="1:12" ht="12.75" customHeight="1">
      <c r="A207" s="9" t="s">
        <v>1301</v>
      </c>
      <c r="B207" s="12" t="s">
        <v>1450</v>
      </c>
      <c r="C207" s="9">
        <f t="shared" si="6"/>
        <v>204</v>
      </c>
      <c r="D207" s="12" t="s">
        <v>974</v>
      </c>
      <c r="E207" s="12">
        <f>VLOOKUP($D207,'Data_Classification for Summary'!$A$1:$I$103,3,0)</f>
        <v>5</v>
      </c>
      <c r="F207" s="12">
        <f>VLOOKUP($D207,'Data_Classification for Summary'!$A$1:$I$103,5,0)</f>
        <v>40</v>
      </c>
      <c r="G207" s="12">
        <f>VLOOKUP($D207,'Data_Classification for Summary'!$A$1:$I$103,7,0)</f>
        <v>0</v>
      </c>
      <c r="H207" s="12">
        <f>VLOOKUP($D207,'Data_Classification for Summary'!$A$1:$I$103,9,0)</f>
        <v>0</v>
      </c>
      <c r="I207" s="12">
        <v>700</v>
      </c>
      <c r="J207" s="12" t="s">
        <v>2233</v>
      </c>
      <c r="K207" s="17"/>
      <c r="L207" s="17"/>
    </row>
    <row r="208" spans="1:12" ht="12.75" customHeight="1">
      <c r="A208" s="9" t="s">
        <v>1451</v>
      </c>
      <c r="B208" s="9" t="s">
        <v>1293</v>
      </c>
      <c r="C208" s="9">
        <f t="shared" si="6"/>
        <v>205</v>
      </c>
      <c r="D208" s="12" t="s">
        <v>974</v>
      </c>
      <c r="E208" s="12">
        <f>VLOOKUP($D208,'Data_Classification for Summary'!$A$1:$I$103,3,0)</f>
        <v>5</v>
      </c>
      <c r="F208" s="12">
        <f>VLOOKUP($D208,'Data_Classification for Summary'!$A$1:$I$103,5,0)</f>
        <v>40</v>
      </c>
      <c r="G208" s="12">
        <f>VLOOKUP($D208,'Data_Classification for Summary'!$A$1:$I$103,7,0)</f>
        <v>0</v>
      </c>
      <c r="H208" s="12">
        <f>VLOOKUP($D208,'Data_Classification for Summary'!$A$1:$I$103,9,0)</f>
        <v>0</v>
      </c>
      <c r="I208" s="12">
        <v>850</v>
      </c>
      <c r="J208" s="12" t="s">
        <v>2233</v>
      </c>
      <c r="K208" s="17">
        <v>70123</v>
      </c>
      <c r="L208" s="17" t="s">
        <v>909</v>
      </c>
    </row>
    <row r="209" spans="1:12" ht="12.75" customHeight="1">
      <c r="A209" s="9" t="s">
        <v>793</v>
      </c>
      <c r="B209" s="12" t="s">
        <v>1426</v>
      </c>
      <c r="C209" s="9">
        <f t="shared" si="6"/>
        <v>206</v>
      </c>
      <c r="D209" s="12" t="s">
        <v>974</v>
      </c>
      <c r="E209" s="12">
        <f>VLOOKUP($D209,'Data_Classification for Summary'!$A$1:$I$103,3,0)</f>
        <v>5</v>
      </c>
      <c r="F209" s="12">
        <f>VLOOKUP($D209,'Data_Classification for Summary'!$A$1:$I$103,5,0)</f>
        <v>40</v>
      </c>
      <c r="G209" s="12">
        <f>VLOOKUP($D209,'Data_Classification for Summary'!$A$1:$I$103,7,0)</f>
        <v>0</v>
      </c>
      <c r="H209" s="12">
        <f>VLOOKUP($D209,'Data_Classification for Summary'!$A$1:$I$103,9,0)</f>
        <v>0</v>
      </c>
      <c r="I209" s="12">
        <v>900</v>
      </c>
      <c r="J209" s="12" t="s">
        <v>2233</v>
      </c>
      <c r="K209" s="17">
        <v>70117</v>
      </c>
      <c r="L209" s="17" t="s">
        <v>1590</v>
      </c>
    </row>
    <row r="210" spans="1:12" ht="12.75" customHeight="1">
      <c r="A210" s="9" t="s">
        <v>1100</v>
      </c>
      <c r="B210" s="12" t="s">
        <v>1324</v>
      </c>
      <c r="C210" s="9">
        <f t="shared" ref="C210:C220" si="7">C209+1</f>
        <v>207</v>
      </c>
      <c r="D210" s="12" t="s">
        <v>1325</v>
      </c>
      <c r="E210" s="12">
        <f>VLOOKUP($D210,'Data_Classification for Summary'!$A$1:$I$103,3,0)</f>
        <v>5</v>
      </c>
      <c r="F210" s="12">
        <f>VLOOKUP($D210,'Data_Classification for Summary'!$A$1:$I$103,5,0)</f>
        <v>50</v>
      </c>
      <c r="G210" s="12">
        <f>VLOOKUP($D210,'Data_Classification for Summary'!$A$1:$I$103,7,0)</f>
        <v>0</v>
      </c>
      <c r="H210" s="12">
        <f>VLOOKUP($D210,'Data_Classification for Summary'!$A$1:$I$103,9,0)</f>
        <v>0</v>
      </c>
      <c r="I210" s="12">
        <v>12</v>
      </c>
      <c r="J210" s="12" t="s">
        <v>2233</v>
      </c>
      <c r="K210" s="17">
        <v>70086</v>
      </c>
      <c r="L210" s="17" t="s">
        <v>1339</v>
      </c>
    </row>
    <row r="211" spans="1:12" ht="12.75" customHeight="1">
      <c r="A211" s="9" t="s">
        <v>2442</v>
      </c>
      <c r="B211" s="12" t="s">
        <v>1350</v>
      </c>
      <c r="C211" s="9">
        <f t="shared" si="7"/>
        <v>208</v>
      </c>
      <c r="D211" s="12" t="s">
        <v>1325</v>
      </c>
      <c r="E211" s="12">
        <f>VLOOKUP($D211,'Data_Classification for Summary'!$A$1:$I$103,3,0)</f>
        <v>5</v>
      </c>
      <c r="F211" s="12">
        <f>VLOOKUP($D211,'Data_Classification for Summary'!$A$1:$I$103,5,0)</f>
        <v>50</v>
      </c>
      <c r="G211" s="12">
        <f>VLOOKUP($D211,'Data_Classification for Summary'!$A$1:$I$103,7,0)</f>
        <v>0</v>
      </c>
      <c r="H211" s="12">
        <f>VLOOKUP($D211,'Data_Classification for Summary'!$A$1:$I$103,9,0)</f>
        <v>0</v>
      </c>
      <c r="I211" s="12">
        <v>13</v>
      </c>
      <c r="J211" s="12" t="s">
        <v>2233</v>
      </c>
      <c r="K211" s="17">
        <v>70088</v>
      </c>
      <c r="L211" s="17" t="s">
        <v>1471</v>
      </c>
    </row>
    <row r="212" spans="1:12" ht="12.75" customHeight="1">
      <c r="A212" s="9" t="s">
        <v>2619</v>
      </c>
      <c r="B212" s="12" t="s">
        <v>2618</v>
      </c>
      <c r="C212" s="9">
        <f t="shared" si="7"/>
        <v>209</v>
      </c>
      <c r="D212" s="12" t="s">
        <v>1325</v>
      </c>
      <c r="E212" s="12">
        <f>VLOOKUP($D212,'Data_Classification for Summary'!$A$1:$I$103,3,0)</f>
        <v>5</v>
      </c>
      <c r="F212" s="12">
        <f>VLOOKUP($D212,'Data_Classification for Summary'!$A$1:$I$103,5,0)</f>
        <v>50</v>
      </c>
      <c r="G212" s="12">
        <f>VLOOKUP($D212,'Data_Classification for Summary'!$A$1:$I$103,7,0)</f>
        <v>0</v>
      </c>
      <c r="H212" s="12">
        <f>VLOOKUP($D212,'Data_Classification for Summary'!$A$1:$I$103,9,0)</f>
        <v>0</v>
      </c>
      <c r="I212" s="12">
        <v>14</v>
      </c>
      <c r="J212" s="12" t="s">
        <v>2660</v>
      </c>
      <c r="K212" s="17"/>
      <c r="L212" s="17"/>
    </row>
    <row r="213" spans="1:12" ht="12.75" customHeight="1">
      <c r="A213" s="9" t="s">
        <v>1472</v>
      </c>
      <c r="B213" s="12" t="s">
        <v>1474</v>
      </c>
      <c r="C213" s="9">
        <f t="shared" si="7"/>
        <v>210</v>
      </c>
      <c r="D213" s="12" t="s">
        <v>1325</v>
      </c>
      <c r="E213" s="12">
        <f>VLOOKUP($D213,'Data_Classification for Summary'!$A$1:$I$103,3,0)</f>
        <v>5</v>
      </c>
      <c r="F213" s="12">
        <f>VLOOKUP($D213,'Data_Classification for Summary'!$A$1:$I$103,5,0)</f>
        <v>50</v>
      </c>
      <c r="G213" s="12">
        <f>VLOOKUP($D213,'Data_Classification for Summary'!$A$1:$I$103,7,0)</f>
        <v>0</v>
      </c>
      <c r="H213" s="12">
        <f>VLOOKUP($D213,'Data_Classification for Summary'!$A$1:$I$103,9,0)</f>
        <v>0</v>
      </c>
      <c r="I213" s="12">
        <v>20</v>
      </c>
      <c r="J213" s="12" t="s">
        <v>2233</v>
      </c>
      <c r="K213" s="17">
        <v>70093</v>
      </c>
      <c r="L213" s="17" t="s">
        <v>1199</v>
      </c>
    </row>
    <row r="214" spans="1:12" ht="12.75" customHeight="1">
      <c r="A214" s="9" t="s">
        <v>1200</v>
      </c>
      <c r="B214" s="12" t="s">
        <v>1201</v>
      </c>
      <c r="C214" s="9">
        <f t="shared" si="7"/>
        <v>211</v>
      </c>
      <c r="D214" s="12" t="s">
        <v>1325</v>
      </c>
      <c r="E214" s="12">
        <f>VLOOKUP($D214,'Data_Classification for Summary'!$A$1:$I$103,3,0)</f>
        <v>5</v>
      </c>
      <c r="F214" s="12">
        <f>VLOOKUP($D214,'Data_Classification for Summary'!$A$1:$I$103,5,0)</f>
        <v>50</v>
      </c>
      <c r="G214" s="12">
        <f>VLOOKUP($D214,'Data_Classification for Summary'!$A$1:$I$103,7,0)</f>
        <v>0</v>
      </c>
      <c r="H214" s="12">
        <f>VLOOKUP($D214,'Data_Classification for Summary'!$A$1:$I$103,9,0)</f>
        <v>0</v>
      </c>
      <c r="I214" s="12">
        <v>30</v>
      </c>
      <c r="J214" s="12" t="s">
        <v>2233</v>
      </c>
      <c r="K214" s="17"/>
      <c r="L214" s="17"/>
    </row>
    <row r="215" spans="1:12" ht="12.75" customHeight="1">
      <c r="A215" s="9" t="s">
        <v>1202</v>
      </c>
      <c r="B215" s="9" t="s">
        <v>1202</v>
      </c>
      <c r="C215" s="9">
        <f t="shared" si="7"/>
        <v>212</v>
      </c>
      <c r="D215" s="12" t="s">
        <v>1325</v>
      </c>
      <c r="E215" s="12">
        <f>VLOOKUP($D215,'Data_Classification for Summary'!$A$1:$I$103,3,0)</f>
        <v>5</v>
      </c>
      <c r="F215" s="12">
        <f>VLOOKUP($D215,'Data_Classification for Summary'!$A$1:$I$103,5,0)</f>
        <v>50</v>
      </c>
      <c r="G215" s="12">
        <f>VLOOKUP($D215,'Data_Classification for Summary'!$A$1:$I$103,7,0)</f>
        <v>0</v>
      </c>
      <c r="H215" s="12">
        <f>VLOOKUP($D215,'Data_Classification for Summary'!$A$1:$I$103,9,0)</f>
        <v>0</v>
      </c>
      <c r="I215" s="12">
        <v>40</v>
      </c>
      <c r="J215" s="12" t="s">
        <v>2233</v>
      </c>
      <c r="K215" s="17">
        <v>70089</v>
      </c>
      <c r="L215" s="17" t="s">
        <v>1203</v>
      </c>
    </row>
    <row r="216" spans="1:12" ht="12.75" customHeight="1">
      <c r="A216" s="9" t="s">
        <v>543</v>
      </c>
      <c r="B216" s="12" t="s">
        <v>544</v>
      </c>
      <c r="C216" s="9">
        <f t="shared" si="7"/>
        <v>213</v>
      </c>
      <c r="D216" s="12" t="s">
        <v>1325</v>
      </c>
      <c r="E216" s="12">
        <f>VLOOKUP($D216,'Data_Classification for Summary'!$A$1:$I$103,3,0)</f>
        <v>5</v>
      </c>
      <c r="F216" s="12">
        <f>VLOOKUP($D216,'Data_Classification for Summary'!$A$1:$I$103,5,0)</f>
        <v>50</v>
      </c>
      <c r="G216" s="12">
        <f>VLOOKUP($D216,'Data_Classification for Summary'!$A$1:$I$103,7,0)</f>
        <v>0</v>
      </c>
      <c r="H216" s="12">
        <f>VLOOKUP($D216,'Data_Classification for Summary'!$A$1:$I$103,9,0)</f>
        <v>0</v>
      </c>
      <c r="I216" s="12">
        <v>50</v>
      </c>
      <c r="J216" s="12" t="s">
        <v>2233</v>
      </c>
      <c r="K216" s="17">
        <v>70092</v>
      </c>
      <c r="L216" s="17" t="s">
        <v>545</v>
      </c>
    </row>
    <row r="217" spans="1:12" ht="12.75" customHeight="1">
      <c r="A217" s="9" t="s">
        <v>546</v>
      </c>
      <c r="B217" s="12" t="s">
        <v>835</v>
      </c>
      <c r="C217" s="9">
        <f t="shared" si="7"/>
        <v>214</v>
      </c>
      <c r="D217" s="12" t="s">
        <v>1325</v>
      </c>
      <c r="E217" s="12">
        <f>VLOOKUP($D217,'Data_Classification for Summary'!$A$1:$I$103,3,0)</f>
        <v>5</v>
      </c>
      <c r="F217" s="12">
        <f>VLOOKUP($D217,'Data_Classification for Summary'!$A$1:$I$103,5,0)</f>
        <v>50</v>
      </c>
      <c r="G217" s="12">
        <f>VLOOKUP($D217,'Data_Classification for Summary'!$A$1:$I$103,7,0)</f>
        <v>0</v>
      </c>
      <c r="H217" s="12">
        <f>VLOOKUP($D217,'Data_Classification for Summary'!$A$1:$I$103,9,0)</f>
        <v>0</v>
      </c>
      <c r="I217" s="12">
        <v>50</v>
      </c>
      <c r="J217" s="12" t="s">
        <v>2233</v>
      </c>
      <c r="K217" s="17">
        <v>70242</v>
      </c>
      <c r="L217" s="17" t="s">
        <v>936</v>
      </c>
    </row>
    <row r="218" spans="1:12" ht="12.75" customHeight="1">
      <c r="A218" s="9" t="s">
        <v>797</v>
      </c>
      <c r="B218" s="12" t="s">
        <v>798</v>
      </c>
      <c r="C218" s="9">
        <f t="shared" si="7"/>
        <v>215</v>
      </c>
      <c r="D218" s="12" t="s">
        <v>1325</v>
      </c>
      <c r="E218" s="12">
        <f>VLOOKUP($D218,'Data_Classification for Summary'!$A$1:$I$103,3,0)</f>
        <v>5</v>
      </c>
      <c r="F218" s="12">
        <f>VLOOKUP($D218,'Data_Classification for Summary'!$A$1:$I$103,5,0)</f>
        <v>50</v>
      </c>
      <c r="G218" s="12">
        <f>VLOOKUP($D218,'Data_Classification for Summary'!$A$1:$I$103,7,0)</f>
        <v>0</v>
      </c>
      <c r="H218" s="12">
        <f>VLOOKUP($D218,'Data_Classification for Summary'!$A$1:$I$103,9,0)</f>
        <v>0</v>
      </c>
      <c r="I218" s="12">
        <v>51</v>
      </c>
      <c r="J218" s="12" t="s">
        <v>2233</v>
      </c>
      <c r="K218" s="17"/>
      <c r="L218" s="17"/>
    </row>
    <row r="219" spans="1:12" ht="12.75" customHeight="1">
      <c r="A219" s="9" t="s">
        <v>839</v>
      </c>
      <c r="B219" s="12" t="s">
        <v>616</v>
      </c>
      <c r="C219" s="9">
        <f t="shared" si="7"/>
        <v>216</v>
      </c>
      <c r="D219" s="12" t="s">
        <v>1325</v>
      </c>
      <c r="E219" s="12">
        <f>VLOOKUP($D219,'Data_Classification for Summary'!$A$1:$I$103,3,0)</f>
        <v>5</v>
      </c>
      <c r="F219" s="12">
        <f>VLOOKUP($D219,'Data_Classification for Summary'!$A$1:$I$103,5,0)</f>
        <v>50</v>
      </c>
      <c r="G219" s="12">
        <f>VLOOKUP($D219,'Data_Classification for Summary'!$A$1:$I$103,7,0)</f>
        <v>0</v>
      </c>
      <c r="H219" s="12">
        <f>VLOOKUP($D219,'Data_Classification for Summary'!$A$1:$I$103,9,0)</f>
        <v>0</v>
      </c>
      <c r="I219" s="12">
        <v>52</v>
      </c>
      <c r="J219" s="12" t="s">
        <v>2233</v>
      </c>
      <c r="K219" s="17"/>
      <c r="L219" s="17"/>
    </row>
    <row r="220" spans="1:12" ht="12.75" customHeight="1">
      <c r="A220" s="9" t="s">
        <v>196</v>
      </c>
      <c r="B220" s="12" t="s">
        <v>235</v>
      </c>
      <c r="C220" s="9">
        <f t="shared" si="7"/>
        <v>217</v>
      </c>
      <c r="D220" s="12" t="s">
        <v>1325</v>
      </c>
      <c r="E220" s="12">
        <f>VLOOKUP($D220,'Data_Classification for Summary'!$A$1:$I$103,3,0)</f>
        <v>5</v>
      </c>
      <c r="F220" s="12">
        <f>VLOOKUP($D220,'Data_Classification for Summary'!$A$1:$I$103,5,0)</f>
        <v>50</v>
      </c>
      <c r="G220" s="12">
        <f>VLOOKUP($D220,'Data_Classification for Summary'!$A$1:$I$103,7,0)</f>
        <v>0</v>
      </c>
      <c r="H220" s="12">
        <f>VLOOKUP($D220,'Data_Classification for Summary'!$A$1:$I$103,9,0)</f>
        <v>0</v>
      </c>
      <c r="I220" s="12">
        <v>55</v>
      </c>
      <c r="J220" s="12" t="s">
        <v>2540</v>
      </c>
      <c r="K220" s="17"/>
      <c r="L220" s="17"/>
    </row>
    <row r="221" spans="1:12" ht="12.75" customHeight="1">
      <c r="A221" s="9" t="s">
        <v>763</v>
      </c>
      <c r="B221" s="12" t="s">
        <v>765</v>
      </c>
      <c r="C221" s="9">
        <f>C219+1</f>
        <v>217</v>
      </c>
      <c r="D221" s="12" t="s">
        <v>1325</v>
      </c>
      <c r="E221" s="12">
        <f>VLOOKUP($D221,'Data_Classification for Summary'!$A$1:$I$103,3,0)</f>
        <v>5</v>
      </c>
      <c r="F221" s="12">
        <f>VLOOKUP($D221,'Data_Classification for Summary'!$A$1:$I$103,5,0)</f>
        <v>50</v>
      </c>
      <c r="G221" s="12">
        <f>VLOOKUP($D221,'Data_Classification for Summary'!$A$1:$I$103,7,0)</f>
        <v>0</v>
      </c>
      <c r="H221" s="12">
        <f>VLOOKUP($D221,'Data_Classification for Summary'!$A$1:$I$103,9,0)</f>
        <v>0</v>
      </c>
      <c r="I221" s="12">
        <v>80</v>
      </c>
      <c r="J221" s="12" t="s">
        <v>2233</v>
      </c>
      <c r="K221" s="17">
        <v>70085</v>
      </c>
      <c r="L221" s="17" t="s">
        <v>627</v>
      </c>
    </row>
    <row r="222" spans="1:12" ht="12.75" customHeight="1">
      <c r="A222" s="9" t="s">
        <v>766</v>
      </c>
      <c r="B222" s="12" t="s">
        <v>773</v>
      </c>
      <c r="C222" s="9">
        <f t="shared" ref="C222:C253" si="8">C221+1</f>
        <v>218</v>
      </c>
      <c r="D222" s="12" t="s">
        <v>1325</v>
      </c>
      <c r="E222" s="12">
        <f>VLOOKUP($D222,'Data_Classification for Summary'!$A$1:$I$103,3,0)</f>
        <v>5</v>
      </c>
      <c r="F222" s="12">
        <f>VLOOKUP($D222,'Data_Classification for Summary'!$A$1:$I$103,5,0)</f>
        <v>50</v>
      </c>
      <c r="G222" s="12">
        <f>VLOOKUP($D222,'Data_Classification for Summary'!$A$1:$I$103,7,0)</f>
        <v>0</v>
      </c>
      <c r="H222" s="12">
        <f>VLOOKUP($D222,'Data_Classification for Summary'!$A$1:$I$103,9,0)</f>
        <v>0</v>
      </c>
      <c r="I222" s="12">
        <v>100</v>
      </c>
      <c r="J222" s="12" t="s">
        <v>2233</v>
      </c>
      <c r="K222" s="17"/>
      <c r="L222" s="17"/>
    </row>
    <row r="223" spans="1:12" ht="12.75" customHeight="1">
      <c r="A223" s="9" t="s">
        <v>163</v>
      </c>
      <c r="B223" s="12" t="s">
        <v>774</v>
      </c>
      <c r="C223" s="9">
        <f t="shared" si="8"/>
        <v>219</v>
      </c>
      <c r="D223" s="12" t="s">
        <v>1325</v>
      </c>
      <c r="E223" s="12">
        <f>VLOOKUP($D223,'Data_Classification for Summary'!$A$1:$I$103,3,0)</f>
        <v>5</v>
      </c>
      <c r="F223" s="12">
        <f>VLOOKUP($D223,'Data_Classification for Summary'!$A$1:$I$103,5,0)</f>
        <v>50</v>
      </c>
      <c r="G223" s="12">
        <f>VLOOKUP($D223,'Data_Classification for Summary'!$A$1:$I$103,7,0)</f>
        <v>0</v>
      </c>
      <c r="H223" s="12">
        <f>VLOOKUP($D223,'Data_Classification for Summary'!$A$1:$I$103,9,0)</f>
        <v>0</v>
      </c>
      <c r="I223" s="12">
        <v>130</v>
      </c>
      <c r="J223" s="12" t="s">
        <v>2233</v>
      </c>
      <c r="K223" s="17">
        <v>70091</v>
      </c>
      <c r="L223" s="17" t="s">
        <v>618</v>
      </c>
    </row>
    <row r="224" spans="1:12" ht="12.75" customHeight="1">
      <c r="A224" s="9" t="s">
        <v>621</v>
      </c>
      <c r="B224" s="12" t="s">
        <v>622</v>
      </c>
      <c r="C224" s="9">
        <f t="shared" si="8"/>
        <v>220</v>
      </c>
      <c r="D224" s="12" t="s">
        <v>1325</v>
      </c>
      <c r="E224" s="12">
        <f>VLOOKUP($D224,'Data_Classification for Summary'!$A$1:$I$103,3,0)</f>
        <v>5</v>
      </c>
      <c r="F224" s="12">
        <f>VLOOKUP($D224,'Data_Classification for Summary'!$A$1:$I$103,5,0)</f>
        <v>50</v>
      </c>
      <c r="G224" s="12">
        <f>VLOOKUP($D224,'Data_Classification for Summary'!$A$1:$I$103,7,0)</f>
        <v>0</v>
      </c>
      <c r="H224" s="12">
        <f>VLOOKUP($D224,'Data_Classification for Summary'!$A$1:$I$103,9,0)</f>
        <v>0</v>
      </c>
      <c r="I224" s="12">
        <v>200</v>
      </c>
      <c r="J224" s="12" t="s">
        <v>2233</v>
      </c>
      <c r="K224" s="17">
        <v>70087</v>
      </c>
      <c r="L224" s="17" t="s">
        <v>587</v>
      </c>
    </row>
    <row r="225" spans="1:12" ht="12.75" customHeight="1">
      <c r="A225" s="9" t="s">
        <v>704</v>
      </c>
      <c r="B225" s="12" t="s">
        <v>843</v>
      </c>
      <c r="C225" s="9">
        <f t="shared" si="8"/>
        <v>221</v>
      </c>
      <c r="D225" s="12" t="s">
        <v>1325</v>
      </c>
      <c r="E225" s="12">
        <f>VLOOKUP($D225,'Data_Classification for Summary'!$A$1:$I$103,3,0)</f>
        <v>5</v>
      </c>
      <c r="F225" s="12">
        <f>VLOOKUP($D225,'Data_Classification for Summary'!$A$1:$I$103,5,0)</f>
        <v>50</v>
      </c>
      <c r="G225" s="12">
        <f>VLOOKUP($D225,'Data_Classification for Summary'!$A$1:$I$103,7,0)</f>
        <v>0</v>
      </c>
      <c r="H225" s="12">
        <f>VLOOKUP($D225,'Data_Classification for Summary'!$A$1:$I$103,9,0)</f>
        <v>0</v>
      </c>
      <c r="I225" s="12">
        <v>210</v>
      </c>
      <c r="J225" s="12" t="s">
        <v>2233</v>
      </c>
      <c r="K225" s="17"/>
      <c r="L225" s="17"/>
    </row>
    <row r="226" spans="1:12" ht="12.75" customHeight="1">
      <c r="A226" s="9" t="s">
        <v>244</v>
      </c>
      <c r="B226" s="12" t="s">
        <v>22</v>
      </c>
      <c r="C226" s="9">
        <f t="shared" si="8"/>
        <v>222</v>
      </c>
      <c r="D226" s="12" t="s">
        <v>1325</v>
      </c>
      <c r="E226" s="12">
        <f>VLOOKUP($D226,'Data_Classification for Summary'!$A$1:$I$103,3,0)</f>
        <v>5</v>
      </c>
      <c r="F226" s="12">
        <f>VLOOKUP($D226,'Data_Classification for Summary'!$A$1:$I$103,5,0)</f>
        <v>50</v>
      </c>
      <c r="G226" s="12">
        <f>VLOOKUP($D226,'Data_Classification for Summary'!$A$1:$I$103,7,0)</f>
        <v>0</v>
      </c>
      <c r="H226" s="12">
        <f>VLOOKUP($D226,'Data_Classification for Summary'!$A$1:$I$103,9,0)</f>
        <v>0</v>
      </c>
      <c r="I226" s="12">
        <v>850</v>
      </c>
      <c r="J226" s="12" t="s">
        <v>2233</v>
      </c>
      <c r="K226" s="17">
        <v>70094</v>
      </c>
      <c r="L226" s="17" t="s">
        <v>453</v>
      </c>
    </row>
    <row r="227" spans="1:12" ht="12.75" customHeight="1">
      <c r="A227" s="9" t="s">
        <v>50</v>
      </c>
      <c r="B227" s="12" t="s">
        <v>419</v>
      </c>
      <c r="C227" s="9">
        <f t="shared" si="8"/>
        <v>223</v>
      </c>
      <c r="D227" s="12" t="s">
        <v>1325</v>
      </c>
      <c r="E227" s="12">
        <f>VLOOKUP($D227,'Data_Classification for Summary'!$A$1:$I$103,3,0)</f>
        <v>5</v>
      </c>
      <c r="F227" s="12">
        <f>VLOOKUP($D227,'Data_Classification for Summary'!$A$1:$I$103,5,0)</f>
        <v>50</v>
      </c>
      <c r="G227" s="12">
        <f>VLOOKUP($D227,'Data_Classification for Summary'!$A$1:$I$103,7,0)</f>
        <v>0</v>
      </c>
      <c r="H227" s="12">
        <f>VLOOKUP($D227,'Data_Classification for Summary'!$A$1:$I$103,9,0)</f>
        <v>0</v>
      </c>
      <c r="I227" s="12">
        <v>900</v>
      </c>
      <c r="J227" s="12" t="s">
        <v>2233</v>
      </c>
      <c r="K227" s="17">
        <v>70090</v>
      </c>
      <c r="L227" s="17" t="s">
        <v>962</v>
      </c>
    </row>
    <row r="228" spans="1:12" ht="12.75" customHeight="1">
      <c r="A228" s="9" t="s">
        <v>1368</v>
      </c>
      <c r="B228" s="12" t="s">
        <v>1112</v>
      </c>
      <c r="C228" s="9">
        <f t="shared" si="8"/>
        <v>224</v>
      </c>
      <c r="D228" s="12" t="s">
        <v>964</v>
      </c>
      <c r="E228" s="12">
        <f>VLOOKUP($D228,'Data_Classification for Summary'!$A$1:$I$103,3,0)</f>
        <v>5</v>
      </c>
      <c r="F228" s="12">
        <f>VLOOKUP($D228,'Data_Classification for Summary'!$A$1:$I$103,5,0)</f>
        <v>70</v>
      </c>
      <c r="G228" s="12">
        <f>VLOOKUP($D228,'Data_Classification for Summary'!$A$1:$I$103,7,0)</f>
        <v>0</v>
      </c>
      <c r="H228" s="12">
        <f>VLOOKUP($D228,'Data_Classification for Summary'!$A$1:$I$103,9,0)</f>
        <v>0</v>
      </c>
      <c r="I228" s="12">
        <v>5</v>
      </c>
      <c r="J228" s="12" t="s">
        <v>2233</v>
      </c>
      <c r="K228" s="17">
        <v>70051</v>
      </c>
      <c r="L228" s="17" t="s">
        <v>1494</v>
      </c>
    </row>
    <row r="229" spans="1:12" ht="12.75" customHeight="1">
      <c r="A229" s="9" t="s">
        <v>635</v>
      </c>
      <c r="B229" s="12" t="s">
        <v>635</v>
      </c>
      <c r="C229" s="9">
        <f t="shared" si="8"/>
        <v>225</v>
      </c>
      <c r="D229" s="12" t="s">
        <v>964</v>
      </c>
      <c r="E229" s="12">
        <f>VLOOKUP($D229,'Data_Classification for Summary'!$A$1:$I$103,3,0)</f>
        <v>5</v>
      </c>
      <c r="F229" s="12">
        <f>VLOOKUP($D229,'Data_Classification for Summary'!$A$1:$I$103,5,0)</f>
        <v>70</v>
      </c>
      <c r="G229" s="12">
        <f>VLOOKUP($D229,'Data_Classification for Summary'!$A$1:$I$103,7,0)</f>
        <v>0</v>
      </c>
      <c r="H229" s="12">
        <f>VLOOKUP($D229,'Data_Classification for Summary'!$A$1:$I$103,9,0)</f>
        <v>0</v>
      </c>
      <c r="I229" s="12">
        <v>10</v>
      </c>
      <c r="J229" s="12" t="s">
        <v>2233</v>
      </c>
      <c r="K229" s="17">
        <v>70055</v>
      </c>
      <c r="L229" s="17" t="s">
        <v>251</v>
      </c>
    </row>
    <row r="230" spans="1:12" ht="12.75" customHeight="1">
      <c r="A230" s="9" t="s">
        <v>589</v>
      </c>
      <c r="B230" s="12" t="s">
        <v>249</v>
      </c>
      <c r="C230" s="9">
        <f t="shared" si="8"/>
        <v>226</v>
      </c>
      <c r="D230" s="12" t="s">
        <v>964</v>
      </c>
      <c r="E230" s="12">
        <f>VLOOKUP($D230,'Data_Classification for Summary'!$A$1:$I$103,3,0)</f>
        <v>5</v>
      </c>
      <c r="F230" s="12">
        <f>VLOOKUP($D230,'Data_Classification for Summary'!$A$1:$I$103,5,0)</f>
        <v>70</v>
      </c>
      <c r="G230" s="12">
        <f>VLOOKUP($D230,'Data_Classification for Summary'!$A$1:$I$103,7,0)</f>
        <v>0</v>
      </c>
      <c r="H230" s="12">
        <f>VLOOKUP($D230,'Data_Classification for Summary'!$A$1:$I$103,9,0)</f>
        <v>0</v>
      </c>
      <c r="I230" s="12">
        <v>900</v>
      </c>
      <c r="J230" s="12" t="s">
        <v>2233</v>
      </c>
      <c r="K230" s="17">
        <v>70054</v>
      </c>
      <c r="L230" s="17" t="s">
        <v>250</v>
      </c>
    </row>
    <row r="231" spans="1:12" ht="12.75" customHeight="1">
      <c r="A231" s="9" t="s">
        <v>708</v>
      </c>
      <c r="B231" s="12" t="s">
        <v>448</v>
      </c>
      <c r="C231" s="9">
        <f t="shared" si="8"/>
        <v>227</v>
      </c>
      <c r="D231" s="12" t="s">
        <v>1632</v>
      </c>
      <c r="E231" s="12">
        <f>VLOOKUP($D231,'Data_Classification for Summary'!$A$1:$I$103,3,0)</f>
        <v>5</v>
      </c>
      <c r="F231" s="12">
        <f>VLOOKUP($D231,'Data_Classification for Summary'!$A$1:$I$103,5,0)</f>
        <v>80</v>
      </c>
      <c r="G231" s="12">
        <f>VLOOKUP($D231,'Data_Classification for Summary'!$A$1:$I$103,7,0)</f>
        <v>0</v>
      </c>
      <c r="H231" s="12">
        <f>VLOOKUP($D231,'Data_Classification for Summary'!$A$1:$I$103,9,0)</f>
        <v>0</v>
      </c>
      <c r="I231" s="12">
        <v>1</v>
      </c>
      <c r="J231" s="12" t="s">
        <v>2233</v>
      </c>
      <c r="K231" s="17">
        <v>70052</v>
      </c>
      <c r="L231" s="17" t="s">
        <v>1114</v>
      </c>
    </row>
    <row r="232" spans="1:12" ht="12.75" customHeight="1">
      <c r="A232" s="9" t="s">
        <v>1095</v>
      </c>
      <c r="B232" s="12" t="s">
        <v>1365</v>
      </c>
      <c r="C232" s="9">
        <f t="shared" si="8"/>
        <v>228</v>
      </c>
      <c r="D232" s="12" t="s">
        <v>1632</v>
      </c>
      <c r="E232" s="12">
        <f>VLOOKUP($D232,'Data_Classification for Summary'!$A$1:$I$103,3,0)</f>
        <v>5</v>
      </c>
      <c r="F232" s="12">
        <f>VLOOKUP($D232,'Data_Classification for Summary'!$A$1:$I$103,5,0)</f>
        <v>80</v>
      </c>
      <c r="G232" s="12">
        <f>VLOOKUP($D232,'Data_Classification for Summary'!$A$1:$I$103,7,0)</f>
        <v>0</v>
      </c>
      <c r="H232" s="12">
        <f>VLOOKUP($D232,'Data_Classification for Summary'!$A$1:$I$103,9,0)</f>
        <v>0</v>
      </c>
      <c r="I232" s="12">
        <v>5</v>
      </c>
      <c r="J232" s="12" t="s">
        <v>2233</v>
      </c>
      <c r="K232" s="17"/>
      <c r="L232" s="17"/>
    </row>
    <row r="233" spans="1:12" ht="12.75" customHeight="1">
      <c r="A233" s="9" t="s">
        <v>2511</v>
      </c>
      <c r="B233" s="12" t="s">
        <v>2512</v>
      </c>
      <c r="C233" s="9">
        <f t="shared" si="8"/>
        <v>229</v>
      </c>
      <c r="D233" s="12" t="s">
        <v>1632</v>
      </c>
      <c r="E233" s="12">
        <f>VLOOKUP($D233,'Data_Classification for Summary'!$A$1:$I$103,3,0)</f>
        <v>5</v>
      </c>
      <c r="F233" s="12">
        <f>VLOOKUP($D233,'Data_Classification for Summary'!$A$1:$I$103,5,0)</f>
        <v>80</v>
      </c>
      <c r="G233" s="12">
        <f>VLOOKUP($D233,'Data_Classification for Summary'!$A$1:$I$103,7,0)</f>
        <v>0</v>
      </c>
      <c r="H233" s="12">
        <f>VLOOKUP($D233,'Data_Classification for Summary'!$A$1:$I$103,9,0)</f>
        <v>0</v>
      </c>
      <c r="I233" s="12">
        <v>7</v>
      </c>
      <c r="J233" s="12" t="s">
        <v>2233</v>
      </c>
      <c r="K233" s="17"/>
      <c r="L233" s="17"/>
    </row>
    <row r="234" spans="1:12" ht="12.75" customHeight="1">
      <c r="A234" s="9" t="s">
        <v>710</v>
      </c>
      <c r="B234" s="12" t="s">
        <v>710</v>
      </c>
      <c r="C234" s="9">
        <f t="shared" si="8"/>
        <v>230</v>
      </c>
      <c r="D234" s="12" t="s">
        <v>1632</v>
      </c>
      <c r="E234" s="12">
        <f>VLOOKUP($D234,'Data_Classification for Summary'!$A$1:$I$103,3,0)</f>
        <v>5</v>
      </c>
      <c r="F234" s="12">
        <f>VLOOKUP($D234,'Data_Classification for Summary'!$A$1:$I$103,5,0)</f>
        <v>80</v>
      </c>
      <c r="G234" s="12">
        <f>VLOOKUP($D234,'Data_Classification for Summary'!$A$1:$I$103,7,0)</f>
        <v>0</v>
      </c>
      <c r="H234" s="12">
        <f>VLOOKUP($D234,'Data_Classification for Summary'!$A$1:$I$103,9,0)</f>
        <v>0</v>
      </c>
      <c r="I234" s="12">
        <v>10</v>
      </c>
      <c r="J234" s="12" t="s">
        <v>2233</v>
      </c>
      <c r="K234" s="17"/>
      <c r="L234" s="17"/>
    </row>
    <row r="235" spans="1:12" ht="12.75" customHeight="1">
      <c r="A235" s="9" t="s">
        <v>711</v>
      </c>
      <c r="B235" s="12" t="s">
        <v>1489</v>
      </c>
      <c r="C235" s="9">
        <f t="shared" si="8"/>
        <v>231</v>
      </c>
      <c r="D235" s="12" t="s">
        <v>1632</v>
      </c>
      <c r="E235" s="12">
        <f>VLOOKUP($D235,'Data_Classification for Summary'!$A$1:$I$103,3,0)</f>
        <v>5</v>
      </c>
      <c r="F235" s="12">
        <f>VLOOKUP($D235,'Data_Classification for Summary'!$A$1:$I$103,5,0)</f>
        <v>80</v>
      </c>
      <c r="G235" s="12">
        <f>VLOOKUP($D235,'Data_Classification for Summary'!$A$1:$I$103,7,0)</f>
        <v>0</v>
      </c>
      <c r="H235" s="12">
        <f>VLOOKUP($D235,'Data_Classification for Summary'!$A$1:$I$103,9,0)</f>
        <v>0</v>
      </c>
      <c r="I235" s="12">
        <v>11</v>
      </c>
      <c r="J235" s="12" t="s">
        <v>2233</v>
      </c>
      <c r="K235" s="17"/>
      <c r="L235" s="17"/>
    </row>
    <row r="236" spans="1:12" ht="12.75" customHeight="1">
      <c r="A236" s="9" t="s">
        <v>1490</v>
      </c>
      <c r="B236" s="9" t="s">
        <v>1491</v>
      </c>
      <c r="C236" s="9">
        <f t="shared" si="8"/>
        <v>232</v>
      </c>
      <c r="D236" s="12" t="s">
        <v>1632</v>
      </c>
      <c r="E236" s="12">
        <f>VLOOKUP($D236,'Data_Classification for Summary'!$A$1:$I$103,3,0)</f>
        <v>5</v>
      </c>
      <c r="F236" s="12">
        <f>VLOOKUP($D236,'Data_Classification for Summary'!$A$1:$I$103,5,0)</f>
        <v>80</v>
      </c>
      <c r="G236" s="12">
        <f>VLOOKUP($D236,'Data_Classification for Summary'!$A$1:$I$103,7,0)</f>
        <v>0</v>
      </c>
      <c r="H236" s="12">
        <f>VLOOKUP($D236,'Data_Classification for Summary'!$A$1:$I$103,9,0)</f>
        <v>0</v>
      </c>
      <c r="I236" s="12">
        <v>12</v>
      </c>
      <c r="J236" s="12" t="s">
        <v>2233</v>
      </c>
      <c r="K236" s="17">
        <v>70053</v>
      </c>
      <c r="L236" s="17" t="s">
        <v>495</v>
      </c>
    </row>
    <row r="237" spans="1:12" ht="12.75" customHeight="1">
      <c r="A237" s="9" t="s">
        <v>842</v>
      </c>
      <c r="B237" s="12" t="s">
        <v>848</v>
      </c>
      <c r="C237" s="9">
        <f t="shared" si="8"/>
        <v>233</v>
      </c>
      <c r="D237" s="12" t="s">
        <v>1632</v>
      </c>
      <c r="E237" s="12">
        <f>VLOOKUP($D237,'Data_Classification for Summary'!$A$1:$I$103,3,0)</f>
        <v>5</v>
      </c>
      <c r="F237" s="12">
        <f>VLOOKUP($D237,'Data_Classification for Summary'!$A$1:$I$103,5,0)</f>
        <v>80</v>
      </c>
      <c r="G237" s="12">
        <f>VLOOKUP($D237,'Data_Classification for Summary'!$A$1:$I$103,7,0)</f>
        <v>0</v>
      </c>
      <c r="H237" s="12">
        <f>VLOOKUP($D237,'Data_Classification for Summary'!$A$1:$I$103,9,0)</f>
        <v>0</v>
      </c>
      <c r="I237" s="12">
        <v>20</v>
      </c>
      <c r="J237" s="12" t="s">
        <v>2233</v>
      </c>
      <c r="K237" s="17"/>
      <c r="L237" s="17"/>
    </row>
    <row r="238" spans="1:12" ht="12.75" customHeight="1">
      <c r="A238" s="9" t="s">
        <v>849</v>
      </c>
      <c r="B238" s="18" t="s">
        <v>849</v>
      </c>
      <c r="C238" s="9">
        <f t="shared" si="8"/>
        <v>234</v>
      </c>
      <c r="D238" s="18" t="s">
        <v>709</v>
      </c>
      <c r="E238" s="12">
        <f>VLOOKUP($D238,'Data_Classification for Summary'!$A$1:$I$103,3,0)</f>
        <v>5</v>
      </c>
      <c r="F238" s="12">
        <f>VLOOKUP($D238,'Data_Classification for Summary'!$A$1:$I$103,5,0)</f>
        <v>90</v>
      </c>
      <c r="G238" s="12">
        <f>VLOOKUP($D238,'Data_Classification for Summary'!$A$1:$I$103,7,0)</f>
        <v>0</v>
      </c>
      <c r="H238" s="12">
        <f>VLOOKUP($D238,'Data_Classification for Summary'!$A$1:$I$103,9,0)</f>
        <v>0</v>
      </c>
      <c r="I238" s="18">
        <v>1</v>
      </c>
      <c r="J238" s="12" t="s">
        <v>2233</v>
      </c>
      <c r="K238" s="17">
        <v>70046</v>
      </c>
      <c r="L238" s="17" t="s">
        <v>1487</v>
      </c>
    </row>
    <row r="239" spans="1:12" ht="12.75" customHeight="1">
      <c r="A239" s="9" t="s">
        <v>1366</v>
      </c>
      <c r="B239" s="18" t="s">
        <v>1224</v>
      </c>
      <c r="C239" s="9">
        <f t="shared" si="8"/>
        <v>235</v>
      </c>
      <c r="D239" s="18" t="s">
        <v>709</v>
      </c>
      <c r="E239" s="12">
        <f>VLOOKUP($D239,'Data_Classification for Summary'!$A$1:$I$103,3,0)</f>
        <v>5</v>
      </c>
      <c r="F239" s="12">
        <f>VLOOKUP($D239,'Data_Classification for Summary'!$A$1:$I$103,5,0)</f>
        <v>90</v>
      </c>
      <c r="G239" s="12">
        <f>VLOOKUP($D239,'Data_Classification for Summary'!$A$1:$I$103,7,0)</f>
        <v>0</v>
      </c>
      <c r="H239" s="12">
        <f>VLOOKUP($D239,'Data_Classification for Summary'!$A$1:$I$103,9,0)</f>
        <v>0</v>
      </c>
      <c r="I239" s="18">
        <v>2</v>
      </c>
      <c r="J239" s="12" t="s">
        <v>2233</v>
      </c>
      <c r="K239" s="17"/>
      <c r="L239" s="17"/>
    </row>
    <row r="240" spans="1:12" ht="12.75" customHeight="1">
      <c r="A240" s="9" t="s">
        <v>1483</v>
      </c>
      <c r="B240" s="18" t="s">
        <v>1520</v>
      </c>
      <c r="C240" s="9">
        <f t="shared" si="8"/>
        <v>236</v>
      </c>
      <c r="D240" s="18" t="s">
        <v>709</v>
      </c>
      <c r="E240" s="12">
        <f>VLOOKUP($D240,'Data_Classification for Summary'!$A$1:$I$103,3,0)</f>
        <v>5</v>
      </c>
      <c r="F240" s="12">
        <f>VLOOKUP($D240,'Data_Classification for Summary'!$A$1:$I$103,5,0)</f>
        <v>90</v>
      </c>
      <c r="G240" s="12">
        <f>VLOOKUP($D240,'Data_Classification for Summary'!$A$1:$I$103,7,0)</f>
        <v>0</v>
      </c>
      <c r="H240" s="12">
        <f>VLOOKUP($D240,'Data_Classification for Summary'!$A$1:$I$103,9,0)</f>
        <v>0</v>
      </c>
      <c r="I240" s="18">
        <v>3</v>
      </c>
      <c r="J240" s="12" t="s">
        <v>2233</v>
      </c>
      <c r="K240" s="17"/>
      <c r="L240" s="17"/>
    </row>
    <row r="241" spans="1:12" ht="12.75" customHeight="1">
      <c r="A241" s="9" t="s">
        <v>1259</v>
      </c>
      <c r="B241" s="18" t="s">
        <v>1249</v>
      </c>
      <c r="C241" s="9">
        <f t="shared" si="8"/>
        <v>237</v>
      </c>
      <c r="D241" s="18" t="s">
        <v>709</v>
      </c>
      <c r="E241" s="12">
        <f>VLOOKUP($D241,'Data_Classification for Summary'!$A$1:$I$103,3,0)</f>
        <v>5</v>
      </c>
      <c r="F241" s="12">
        <f>VLOOKUP($D241,'Data_Classification for Summary'!$A$1:$I$103,5,0)</f>
        <v>90</v>
      </c>
      <c r="G241" s="12">
        <f>VLOOKUP($D241,'Data_Classification for Summary'!$A$1:$I$103,7,0)</f>
        <v>0</v>
      </c>
      <c r="H241" s="12">
        <f>VLOOKUP($D241,'Data_Classification for Summary'!$A$1:$I$103,9,0)</f>
        <v>0</v>
      </c>
      <c r="I241" s="18">
        <v>10</v>
      </c>
      <c r="J241" s="12" t="s">
        <v>2233</v>
      </c>
      <c r="K241" s="17"/>
      <c r="L241" s="17"/>
    </row>
    <row r="242" spans="1:12" ht="12.75" customHeight="1">
      <c r="A242" s="9" t="s">
        <v>1244</v>
      </c>
      <c r="B242" s="18" t="s">
        <v>1545</v>
      </c>
      <c r="C242" s="9">
        <f t="shared" si="8"/>
        <v>238</v>
      </c>
      <c r="D242" s="18" t="s">
        <v>709</v>
      </c>
      <c r="E242" s="12">
        <f>VLOOKUP($D242,'Data_Classification for Summary'!$A$1:$I$103,3,0)</f>
        <v>5</v>
      </c>
      <c r="F242" s="12">
        <f>VLOOKUP($D242,'Data_Classification for Summary'!$A$1:$I$103,5,0)</f>
        <v>90</v>
      </c>
      <c r="G242" s="12">
        <f>VLOOKUP($D242,'Data_Classification for Summary'!$A$1:$I$103,7,0)</f>
        <v>0</v>
      </c>
      <c r="H242" s="12">
        <f>VLOOKUP($D242,'Data_Classification for Summary'!$A$1:$I$103,9,0)</f>
        <v>0</v>
      </c>
      <c r="I242" s="18">
        <v>11</v>
      </c>
      <c r="J242" s="12" t="s">
        <v>2233</v>
      </c>
      <c r="K242" s="17"/>
      <c r="L242" s="17"/>
    </row>
    <row r="243" spans="1:12" ht="12.75" customHeight="1">
      <c r="A243" s="9" t="s">
        <v>1409</v>
      </c>
      <c r="B243" s="18" t="s">
        <v>1547</v>
      </c>
      <c r="C243" s="9">
        <f t="shared" si="8"/>
        <v>239</v>
      </c>
      <c r="D243" s="18" t="s">
        <v>709</v>
      </c>
      <c r="E243" s="12">
        <f>VLOOKUP($D243,'Data_Classification for Summary'!$A$1:$I$103,3,0)</f>
        <v>5</v>
      </c>
      <c r="F243" s="12">
        <f>VLOOKUP($D243,'Data_Classification for Summary'!$A$1:$I$103,5,0)</f>
        <v>90</v>
      </c>
      <c r="G243" s="12">
        <f>VLOOKUP($D243,'Data_Classification for Summary'!$A$1:$I$103,7,0)</f>
        <v>0</v>
      </c>
      <c r="H243" s="12">
        <f>VLOOKUP($D243,'Data_Classification for Summary'!$A$1:$I$103,9,0)</f>
        <v>0</v>
      </c>
      <c r="I243" s="18">
        <v>20</v>
      </c>
      <c r="J243" s="12" t="s">
        <v>2233</v>
      </c>
      <c r="K243" s="17">
        <v>70049</v>
      </c>
      <c r="L243" s="17" t="s">
        <v>1265</v>
      </c>
    </row>
    <row r="244" spans="1:12" ht="12.75" customHeight="1">
      <c r="A244" s="9" t="s">
        <v>2525</v>
      </c>
      <c r="B244" s="18" t="s">
        <v>2525</v>
      </c>
      <c r="C244" s="9">
        <f t="shared" si="8"/>
        <v>240</v>
      </c>
      <c r="D244" s="18" t="s">
        <v>709</v>
      </c>
      <c r="E244" s="12">
        <f>VLOOKUP($D244,'Data_Classification for Summary'!$A$1:$I$103,3,0)</f>
        <v>5</v>
      </c>
      <c r="F244" s="12">
        <f>VLOOKUP($D244,'Data_Classification for Summary'!$A$1:$I$103,5,0)</f>
        <v>90</v>
      </c>
      <c r="G244" s="12">
        <f>VLOOKUP($D244,'Data_Classification for Summary'!$A$1:$I$103,7,0)</f>
        <v>0</v>
      </c>
      <c r="H244" s="12">
        <f>VLOOKUP($D244,'Data_Classification for Summary'!$A$1:$I$103,9,0)</f>
        <v>0</v>
      </c>
      <c r="I244" s="18">
        <v>21</v>
      </c>
      <c r="J244" s="12" t="s">
        <v>2540</v>
      </c>
      <c r="K244" s="17"/>
      <c r="L244" s="17"/>
    </row>
    <row r="245" spans="1:12" ht="12.75" customHeight="1">
      <c r="A245" s="9" t="s">
        <v>1541</v>
      </c>
      <c r="B245" s="18" t="s">
        <v>1541</v>
      </c>
      <c r="C245" s="9">
        <f t="shared" si="8"/>
        <v>241</v>
      </c>
      <c r="D245" s="18" t="s">
        <v>709</v>
      </c>
      <c r="E245" s="12">
        <f>VLOOKUP($D245,'Data_Classification for Summary'!$A$1:$I$103,3,0)</f>
        <v>5</v>
      </c>
      <c r="F245" s="12">
        <f>VLOOKUP($D245,'Data_Classification for Summary'!$A$1:$I$103,5,0)</f>
        <v>90</v>
      </c>
      <c r="G245" s="12">
        <f>VLOOKUP($D245,'Data_Classification for Summary'!$A$1:$I$103,7,0)</f>
        <v>0</v>
      </c>
      <c r="H245" s="12">
        <f>VLOOKUP($D245,'Data_Classification for Summary'!$A$1:$I$103,9,0)</f>
        <v>0</v>
      </c>
      <c r="I245" s="18">
        <v>25</v>
      </c>
      <c r="J245" s="12" t="s">
        <v>2233</v>
      </c>
      <c r="K245" s="17"/>
      <c r="L245" s="17"/>
    </row>
    <row r="246" spans="1:12" ht="12.75" customHeight="1">
      <c r="A246" s="9" t="s">
        <v>1542</v>
      </c>
      <c r="B246" s="18" t="s">
        <v>1542</v>
      </c>
      <c r="C246" s="9">
        <f t="shared" si="8"/>
        <v>242</v>
      </c>
      <c r="D246" s="18" t="s">
        <v>709</v>
      </c>
      <c r="E246" s="12">
        <f>VLOOKUP($D246,'Data_Classification for Summary'!$A$1:$I$103,3,0)</f>
        <v>5</v>
      </c>
      <c r="F246" s="12">
        <f>VLOOKUP($D246,'Data_Classification for Summary'!$A$1:$I$103,5,0)</f>
        <v>90</v>
      </c>
      <c r="G246" s="12">
        <f>VLOOKUP($D246,'Data_Classification for Summary'!$A$1:$I$103,7,0)</f>
        <v>0</v>
      </c>
      <c r="H246" s="12">
        <f>VLOOKUP($D246,'Data_Classification for Summary'!$A$1:$I$103,9,0)</f>
        <v>0</v>
      </c>
      <c r="I246" s="18">
        <v>30</v>
      </c>
      <c r="J246" s="12" t="s">
        <v>2233</v>
      </c>
      <c r="K246" s="17"/>
      <c r="L246" s="17"/>
    </row>
    <row r="247" spans="1:12" ht="12.75" customHeight="1">
      <c r="A247" s="9" t="s">
        <v>1390</v>
      </c>
      <c r="B247" s="18" t="s">
        <v>1391</v>
      </c>
      <c r="C247" s="9">
        <f t="shared" si="8"/>
        <v>243</v>
      </c>
      <c r="D247" s="18" t="s">
        <v>709</v>
      </c>
      <c r="E247" s="12">
        <f>VLOOKUP($D247,'Data_Classification for Summary'!$A$1:$I$103,3,0)</f>
        <v>5</v>
      </c>
      <c r="F247" s="12">
        <f>VLOOKUP($D247,'Data_Classification for Summary'!$A$1:$I$103,5,0)</f>
        <v>90</v>
      </c>
      <c r="G247" s="12">
        <f>VLOOKUP($D247,'Data_Classification for Summary'!$A$1:$I$103,7,0)</f>
        <v>0</v>
      </c>
      <c r="H247" s="12">
        <f>VLOOKUP($D247,'Data_Classification for Summary'!$A$1:$I$103,9,0)</f>
        <v>0</v>
      </c>
      <c r="I247" s="18">
        <v>40</v>
      </c>
      <c r="J247" s="12" t="s">
        <v>2233</v>
      </c>
      <c r="K247" s="17"/>
      <c r="L247" s="17"/>
    </row>
    <row r="248" spans="1:12" ht="12.75" customHeight="1">
      <c r="A248" s="9" t="s">
        <v>975</v>
      </c>
      <c r="B248" s="12" t="s">
        <v>1152</v>
      </c>
      <c r="C248" s="9">
        <f t="shared" si="8"/>
        <v>244</v>
      </c>
      <c r="D248" s="12" t="s">
        <v>1271</v>
      </c>
      <c r="E248" s="12">
        <f>VLOOKUP($D248,'Data_Classification for Summary'!$A$1:$I$103,3,0)</f>
        <v>5</v>
      </c>
      <c r="F248" s="12">
        <f>VLOOKUP($D248,'Data_Classification for Summary'!$A$1:$I$103,5,0)</f>
        <v>100</v>
      </c>
      <c r="G248" s="12">
        <f>VLOOKUP($D248,'Data_Classification for Summary'!$A$1:$I$103,7,0)</f>
        <v>0</v>
      </c>
      <c r="H248" s="12">
        <f>VLOOKUP($D248,'Data_Classification for Summary'!$A$1:$I$103,9,0)</f>
        <v>0</v>
      </c>
      <c r="I248" s="12">
        <v>1</v>
      </c>
      <c r="J248" s="12" t="s">
        <v>2233</v>
      </c>
      <c r="K248" s="17"/>
      <c r="L248" s="17"/>
    </row>
    <row r="249" spans="1:12" ht="12.75" customHeight="1">
      <c r="A249" s="9" t="s">
        <v>1272</v>
      </c>
      <c r="B249" s="12" t="s">
        <v>1273</v>
      </c>
      <c r="C249" s="9">
        <f t="shared" si="8"/>
        <v>245</v>
      </c>
      <c r="D249" s="12" t="s">
        <v>1271</v>
      </c>
      <c r="E249" s="12">
        <f>VLOOKUP($D249,'Data_Classification for Summary'!$A$1:$I$103,3,0)</f>
        <v>5</v>
      </c>
      <c r="F249" s="12">
        <f>VLOOKUP($D249,'Data_Classification for Summary'!$A$1:$I$103,5,0)</f>
        <v>100</v>
      </c>
      <c r="G249" s="12">
        <f>VLOOKUP($D249,'Data_Classification for Summary'!$A$1:$I$103,7,0)</f>
        <v>0</v>
      </c>
      <c r="H249" s="12">
        <f>VLOOKUP($D249,'Data_Classification for Summary'!$A$1:$I$103,9,0)</f>
        <v>0</v>
      </c>
      <c r="I249" s="12">
        <v>5</v>
      </c>
      <c r="J249" s="12" t="s">
        <v>2233</v>
      </c>
      <c r="K249" s="17">
        <v>70060</v>
      </c>
      <c r="L249" s="17" t="s">
        <v>1246</v>
      </c>
    </row>
    <row r="250" spans="1:12" ht="12.75" customHeight="1">
      <c r="A250" s="9" t="s">
        <v>1247</v>
      </c>
      <c r="B250" s="12" t="s">
        <v>1247</v>
      </c>
      <c r="C250" s="9">
        <f t="shared" si="8"/>
        <v>246</v>
      </c>
      <c r="D250" s="12" t="s">
        <v>1271</v>
      </c>
      <c r="E250" s="12">
        <f>VLOOKUP($D250,'Data_Classification for Summary'!$A$1:$I$103,3,0)</f>
        <v>5</v>
      </c>
      <c r="F250" s="12">
        <f>VLOOKUP($D250,'Data_Classification for Summary'!$A$1:$I$103,5,0)</f>
        <v>100</v>
      </c>
      <c r="G250" s="12">
        <f>VLOOKUP($D250,'Data_Classification for Summary'!$A$1:$I$103,7,0)</f>
        <v>0</v>
      </c>
      <c r="H250" s="12">
        <f>VLOOKUP($D250,'Data_Classification for Summary'!$A$1:$I$103,9,0)</f>
        <v>0</v>
      </c>
      <c r="I250" s="12">
        <v>6</v>
      </c>
      <c r="J250" s="12" t="s">
        <v>2233</v>
      </c>
      <c r="K250" s="17"/>
      <c r="L250" s="17"/>
    </row>
    <row r="251" spans="1:12" ht="12.75" customHeight="1">
      <c r="A251" s="9" t="s">
        <v>1248</v>
      </c>
      <c r="B251" s="12" t="s">
        <v>1372</v>
      </c>
      <c r="C251" s="9">
        <f t="shared" si="8"/>
        <v>247</v>
      </c>
      <c r="D251" s="12" t="s">
        <v>1271</v>
      </c>
      <c r="E251" s="12">
        <f>VLOOKUP($D251,'Data_Classification for Summary'!$A$1:$I$103,3,0)</f>
        <v>5</v>
      </c>
      <c r="F251" s="12">
        <f>VLOOKUP($D251,'Data_Classification for Summary'!$A$1:$I$103,5,0)</f>
        <v>100</v>
      </c>
      <c r="G251" s="12">
        <f>VLOOKUP($D251,'Data_Classification for Summary'!$A$1:$I$103,7,0)</f>
        <v>0</v>
      </c>
      <c r="H251" s="12">
        <f>VLOOKUP($D251,'Data_Classification for Summary'!$A$1:$I$103,9,0)</f>
        <v>0</v>
      </c>
      <c r="I251" s="12">
        <v>7</v>
      </c>
      <c r="J251" s="12" t="s">
        <v>2233</v>
      </c>
      <c r="K251" s="17"/>
      <c r="L251" s="17"/>
    </row>
    <row r="252" spans="1:12" ht="12.75" customHeight="1">
      <c r="A252" s="9" t="s">
        <v>858</v>
      </c>
      <c r="B252" s="12" t="s">
        <v>857</v>
      </c>
      <c r="C252" s="9">
        <f t="shared" si="8"/>
        <v>248</v>
      </c>
      <c r="D252" s="12" t="s">
        <v>1271</v>
      </c>
      <c r="E252" s="12">
        <f>VLOOKUP($D252,'Data_Classification for Summary'!$A$1:$I$103,3,0)</f>
        <v>5</v>
      </c>
      <c r="F252" s="12">
        <f>VLOOKUP($D252,'Data_Classification for Summary'!$A$1:$I$103,5,0)</f>
        <v>100</v>
      </c>
      <c r="G252" s="12">
        <f>VLOOKUP($D252,'Data_Classification for Summary'!$A$1:$I$103,7,0)</f>
        <v>0</v>
      </c>
      <c r="H252" s="12">
        <f>VLOOKUP($D252,'Data_Classification for Summary'!$A$1:$I$103,9,0)</f>
        <v>0</v>
      </c>
      <c r="I252" s="12">
        <v>8</v>
      </c>
      <c r="J252" s="12" t="s">
        <v>2233</v>
      </c>
      <c r="K252" s="17"/>
      <c r="L252" s="17"/>
    </row>
    <row r="253" spans="1:12" ht="12.75" customHeight="1">
      <c r="A253" s="9" t="s">
        <v>614</v>
      </c>
      <c r="B253" s="12" t="s">
        <v>615</v>
      </c>
      <c r="C253" s="9">
        <f t="shared" si="8"/>
        <v>249</v>
      </c>
      <c r="D253" s="12" t="s">
        <v>1271</v>
      </c>
      <c r="E253" s="12">
        <f>VLOOKUP($D253,'Data_Classification for Summary'!$A$1:$I$103,3,0)</f>
        <v>5</v>
      </c>
      <c r="F253" s="12">
        <f>VLOOKUP($D253,'Data_Classification for Summary'!$A$1:$I$103,5,0)</f>
        <v>100</v>
      </c>
      <c r="G253" s="12">
        <f>VLOOKUP($D253,'Data_Classification for Summary'!$A$1:$I$103,7,0)</f>
        <v>0</v>
      </c>
      <c r="H253" s="12">
        <f>VLOOKUP($D253,'Data_Classification for Summary'!$A$1:$I$103,9,0)</f>
        <v>0</v>
      </c>
      <c r="I253" s="12">
        <v>15</v>
      </c>
      <c r="J253" s="12" t="s">
        <v>2233</v>
      </c>
      <c r="K253" s="17">
        <v>70059</v>
      </c>
      <c r="L253" s="17" t="s">
        <v>490</v>
      </c>
    </row>
    <row r="254" spans="1:12" ht="12.75" customHeight="1">
      <c r="A254" s="9" t="s">
        <v>491</v>
      </c>
      <c r="B254" s="12" t="s">
        <v>731</v>
      </c>
      <c r="C254" s="9">
        <f t="shared" ref="C254:C285" si="9">C253+1</f>
        <v>250</v>
      </c>
      <c r="D254" s="12" t="s">
        <v>600</v>
      </c>
      <c r="E254" s="12">
        <f>VLOOKUP($D254,'Data_Classification for Summary'!$A$1:$I$103,3,0)</f>
        <v>5</v>
      </c>
      <c r="F254" s="12">
        <f>VLOOKUP($D254,'Data_Classification for Summary'!$A$1:$I$103,5,0)</f>
        <v>120</v>
      </c>
      <c r="G254" s="12">
        <f>VLOOKUP($D254,'Data_Classification for Summary'!$A$1:$I$103,7,0)</f>
        <v>0</v>
      </c>
      <c r="H254" s="12">
        <f>VLOOKUP($D254,'Data_Classification for Summary'!$A$1:$I$103,9,0)</f>
        <v>0</v>
      </c>
      <c r="I254" s="12">
        <v>10</v>
      </c>
      <c r="J254" s="12" t="s">
        <v>2233</v>
      </c>
      <c r="K254" s="17"/>
      <c r="L254" s="17"/>
    </row>
    <row r="255" spans="1:12" ht="12.75" customHeight="1">
      <c r="A255" s="9" t="s">
        <v>730</v>
      </c>
      <c r="B255" s="12" t="s">
        <v>306</v>
      </c>
      <c r="C255" s="9">
        <f t="shared" si="9"/>
        <v>251</v>
      </c>
      <c r="D255" s="12" t="s">
        <v>600</v>
      </c>
      <c r="E255" s="12">
        <f>VLOOKUP($D255,'Data_Classification for Summary'!$A$1:$I$103,3,0)</f>
        <v>5</v>
      </c>
      <c r="F255" s="12">
        <f>VLOOKUP($D255,'Data_Classification for Summary'!$A$1:$I$103,5,0)</f>
        <v>120</v>
      </c>
      <c r="G255" s="12">
        <f>VLOOKUP($D255,'Data_Classification for Summary'!$A$1:$I$103,7,0)</f>
        <v>0</v>
      </c>
      <c r="H255" s="12">
        <f>VLOOKUP($D255,'Data_Classification for Summary'!$A$1:$I$103,9,0)</f>
        <v>0</v>
      </c>
      <c r="I255" s="12">
        <v>20</v>
      </c>
      <c r="J255" s="12" t="s">
        <v>2233</v>
      </c>
      <c r="K255" s="17">
        <v>70098</v>
      </c>
      <c r="L255" s="17" t="s">
        <v>570</v>
      </c>
    </row>
    <row r="256" spans="1:12" ht="12.75" customHeight="1">
      <c r="A256" s="9" t="s">
        <v>748</v>
      </c>
      <c r="B256" s="12" t="s">
        <v>749</v>
      </c>
      <c r="C256" s="9">
        <f t="shared" si="9"/>
        <v>252</v>
      </c>
      <c r="D256" s="12" t="s">
        <v>600</v>
      </c>
      <c r="E256" s="12">
        <f>VLOOKUP($D256,'Data_Classification for Summary'!$A$1:$I$103,3,0)</f>
        <v>5</v>
      </c>
      <c r="F256" s="12">
        <f>VLOOKUP($D256,'Data_Classification for Summary'!$A$1:$I$103,5,0)</f>
        <v>120</v>
      </c>
      <c r="G256" s="12">
        <f>VLOOKUP($D256,'Data_Classification for Summary'!$A$1:$I$103,7,0)</f>
        <v>0</v>
      </c>
      <c r="H256" s="12">
        <f>VLOOKUP($D256,'Data_Classification for Summary'!$A$1:$I$103,9,0)</f>
        <v>0</v>
      </c>
      <c r="I256" s="12">
        <v>21</v>
      </c>
      <c r="J256" s="12" t="s">
        <v>2233</v>
      </c>
      <c r="K256" s="17">
        <v>70096</v>
      </c>
      <c r="L256" s="17" t="s">
        <v>699</v>
      </c>
    </row>
    <row r="257" spans="1:12" ht="12.75" customHeight="1">
      <c r="A257" s="9" t="s">
        <v>700</v>
      </c>
      <c r="B257" s="18" t="s">
        <v>335</v>
      </c>
      <c r="C257" s="9">
        <f t="shared" si="9"/>
        <v>253</v>
      </c>
      <c r="D257" s="12" t="s">
        <v>600</v>
      </c>
      <c r="E257" s="12">
        <f>VLOOKUP($D257,'Data_Classification for Summary'!$A$1:$I$103,3,0)</f>
        <v>5</v>
      </c>
      <c r="F257" s="12">
        <f>VLOOKUP($D257,'Data_Classification for Summary'!$A$1:$I$103,5,0)</f>
        <v>120</v>
      </c>
      <c r="G257" s="12">
        <f>VLOOKUP($D257,'Data_Classification for Summary'!$A$1:$I$103,7,0)</f>
        <v>0</v>
      </c>
      <c r="H257" s="12">
        <f>VLOOKUP($D257,'Data_Classification for Summary'!$A$1:$I$103,9,0)</f>
        <v>0</v>
      </c>
      <c r="I257" s="18">
        <v>25</v>
      </c>
      <c r="J257" s="12" t="s">
        <v>2233</v>
      </c>
      <c r="K257" s="17"/>
      <c r="L257" s="17"/>
    </row>
    <row r="258" spans="1:12" ht="12.75" customHeight="1">
      <c r="A258" s="9" t="s">
        <v>472</v>
      </c>
      <c r="B258" s="12" t="s">
        <v>299</v>
      </c>
      <c r="C258" s="9">
        <f t="shared" si="9"/>
        <v>254</v>
      </c>
      <c r="D258" s="12" t="s">
        <v>600</v>
      </c>
      <c r="E258" s="12">
        <f>VLOOKUP($D258,'Data_Classification for Summary'!$A$1:$I$103,3,0)</f>
        <v>5</v>
      </c>
      <c r="F258" s="12">
        <f>VLOOKUP($D258,'Data_Classification for Summary'!$A$1:$I$103,5,0)</f>
        <v>120</v>
      </c>
      <c r="G258" s="12">
        <f>VLOOKUP($D258,'Data_Classification for Summary'!$A$1:$I$103,7,0)</f>
        <v>0</v>
      </c>
      <c r="H258" s="12">
        <f>VLOOKUP($D258,'Data_Classification for Summary'!$A$1:$I$103,9,0)</f>
        <v>0</v>
      </c>
      <c r="I258" s="12">
        <v>26</v>
      </c>
      <c r="J258" s="12" t="s">
        <v>2233</v>
      </c>
      <c r="K258" s="17">
        <v>70320</v>
      </c>
      <c r="L258" s="17" t="s">
        <v>685</v>
      </c>
    </row>
    <row r="259" spans="1:12" ht="12.75" customHeight="1">
      <c r="A259" s="9" t="s">
        <v>333</v>
      </c>
      <c r="B259" s="9" t="s">
        <v>333</v>
      </c>
      <c r="C259" s="9">
        <f t="shared" si="9"/>
        <v>255</v>
      </c>
      <c r="D259" s="12" t="s">
        <v>600</v>
      </c>
      <c r="E259" s="12">
        <f>VLOOKUP($D259,'Data_Classification for Summary'!$A$1:$I$103,3,0)</f>
        <v>5</v>
      </c>
      <c r="F259" s="12">
        <f>VLOOKUP($D259,'Data_Classification for Summary'!$A$1:$I$103,5,0)</f>
        <v>120</v>
      </c>
      <c r="G259" s="12">
        <f>VLOOKUP($D259,'Data_Classification for Summary'!$A$1:$I$103,7,0)</f>
        <v>0</v>
      </c>
      <c r="H259" s="12">
        <f>VLOOKUP($D259,'Data_Classification for Summary'!$A$1:$I$103,9,0)</f>
        <v>0</v>
      </c>
      <c r="I259" s="12">
        <v>30</v>
      </c>
      <c r="J259" s="12" t="s">
        <v>2233</v>
      </c>
      <c r="K259" s="17">
        <v>70322</v>
      </c>
      <c r="L259" s="17" t="s">
        <v>532</v>
      </c>
    </row>
    <row r="260" spans="1:12" ht="12.75" customHeight="1">
      <c r="A260" s="9" t="s">
        <v>533</v>
      </c>
      <c r="B260" s="9" t="s">
        <v>533</v>
      </c>
      <c r="C260" s="9">
        <f t="shared" si="9"/>
        <v>256</v>
      </c>
      <c r="D260" s="12" t="s">
        <v>600</v>
      </c>
      <c r="E260" s="12">
        <f>VLOOKUP($D260,'Data_Classification for Summary'!$A$1:$I$103,3,0)</f>
        <v>5</v>
      </c>
      <c r="F260" s="12">
        <f>VLOOKUP($D260,'Data_Classification for Summary'!$A$1:$I$103,5,0)</f>
        <v>120</v>
      </c>
      <c r="G260" s="12">
        <f>VLOOKUP($D260,'Data_Classification for Summary'!$A$1:$I$103,7,0)</f>
        <v>0</v>
      </c>
      <c r="H260" s="12">
        <f>VLOOKUP($D260,'Data_Classification for Summary'!$A$1:$I$103,9,0)</f>
        <v>0</v>
      </c>
      <c r="I260" s="12">
        <v>31</v>
      </c>
      <c r="J260" s="12" t="s">
        <v>2233</v>
      </c>
      <c r="K260" s="17">
        <v>70323</v>
      </c>
      <c r="L260" s="17" t="s">
        <v>192</v>
      </c>
    </row>
    <row r="261" spans="1:12" ht="12.75" customHeight="1">
      <c r="A261" s="9" t="s">
        <v>193</v>
      </c>
      <c r="B261" s="9" t="s">
        <v>224</v>
      </c>
      <c r="C261" s="9">
        <f t="shared" si="9"/>
        <v>257</v>
      </c>
      <c r="D261" s="12" t="s">
        <v>600</v>
      </c>
      <c r="E261" s="12">
        <f>VLOOKUP($D261,'Data_Classification for Summary'!$A$1:$I$103,3,0)</f>
        <v>5</v>
      </c>
      <c r="F261" s="12">
        <f>VLOOKUP($D261,'Data_Classification for Summary'!$A$1:$I$103,5,0)</f>
        <v>120</v>
      </c>
      <c r="G261" s="12">
        <f>VLOOKUP($D261,'Data_Classification for Summary'!$A$1:$I$103,7,0)</f>
        <v>0</v>
      </c>
      <c r="H261" s="12">
        <f>VLOOKUP($D261,'Data_Classification for Summary'!$A$1:$I$103,9,0)</f>
        <v>0</v>
      </c>
      <c r="I261" s="12">
        <v>40</v>
      </c>
      <c r="J261" s="12" t="s">
        <v>2233</v>
      </c>
      <c r="K261" s="17">
        <v>70097</v>
      </c>
      <c r="L261" s="17" t="s">
        <v>339</v>
      </c>
    </row>
    <row r="262" spans="1:12" ht="12.75" customHeight="1">
      <c r="A262" s="9" t="s">
        <v>1008</v>
      </c>
      <c r="B262" s="12" t="s">
        <v>883</v>
      </c>
      <c r="C262" s="9">
        <f t="shared" si="9"/>
        <v>258</v>
      </c>
      <c r="D262" s="12" t="s">
        <v>600</v>
      </c>
      <c r="E262" s="12">
        <f>VLOOKUP($D262,'Data_Classification for Summary'!$A$1:$I$103,3,0)</f>
        <v>5</v>
      </c>
      <c r="F262" s="12">
        <f>VLOOKUP($D262,'Data_Classification for Summary'!$A$1:$I$103,5,0)</f>
        <v>120</v>
      </c>
      <c r="G262" s="12">
        <f>VLOOKUP($D262,'Data_Classification for Summary'!$A$1:$I$103,7,0)</f>
        <v>0</v>
      </c>
      <c r="H262" s="12">
        <f>VLOOKUP($D262,'Data_Classification for Summary'!$A$1:$I$103,9,0)</f>
        <v>0</v>
      </c>
      <c r="I262" s="12">
        <v>41</v>
      </c>
      <c r="J262" s="12" t="s">
        <v>2233</v>
      </c>
      <c r="K262" s="17">
        <v>70324</v>
      </c>
      <c r="L262" s="17" t="s">
        <v>385</v>
      </c>
    </row>
    <row r="263" spans="1:12" ht="12.75" customHeight="1">
      <c r="A263" s="9" t="s">
        <v>267</v>
      </c>
      <c r="B263" s="12" t="s">
        <v>770</v>
      </c>
      <c r="C263" s="9">
        <f t="shared" si="9"/>
        <v>259</v>
      </c>
      <c r="D263" s="12" t="s">
        <v>600</v>
      </c>
      <c r="E263" s="12">
        <f>VLOOKUP($D263,'Data_Classification for Summary'!$A$1:$I$103,3,0)</f>
        <v>5</v>
      </c>
      <c r="F263" s="12">
        <f>VLOOKUP($D263,'Data_Classification for Summary'!$A$1:$I$103,5,0)</f>
        <v>120</v>
      </c>
      <c r="G263" s="12">
        <f>VLOOKUP($D263,'Data_Classification for Summary'!$A$1:$I$103,7,0)</f>
        <v>0</v>
      </c>
      <c r="H263" s="12">
        <f>VLOOKUP($D263,'Data_Classification for Summary'!$A$1:$I$103,9,0)</f>
        <v>0</v>
      </c>
      <c r="I263" s="12">
        <v>44</v>
      </c>
      <c r="J263" s="12" t="s">
        <v>2233</v>
      </c>
      <c r="K263" s="17"/>
      <c r="L263" s="17"/>
    </row>
    <row r="264" spans="1:12" ht="12.75" customHeight="1">
      <c r="A264" s="9" t="s">
        <v>513</v>
      </c>
      <c r="B264" s="12" t="s">
        <v>525</v>
      </c>
      <c r="C264" s="9">
        <f t="shared" si="9"/>
        <v>260</v>
      </c>
      <c r="D264" s="12" t="s">
        <v>600</v>
      </c>
      <c r="E264" s="12">
        <f>VLOOKUP($D264,'Data_Classification for Summary'!$A$1:$I$103,3,0)</f>
        <v>5</v>
      </c>
      <c r="F264" s="12">
        <f>VLOOKUP($D264,'Data_Classification for Summary'!$A$1:$I$103,5,0)</f>
        <v>120</v>
      </c>
      <c r="G264" s="12">
        <f>VLOOKUP($D264,'Data_Classification for Summary'!$A$1:$I$103,7,0)</f>
        <v>0</v>
      </c>
      <c r="H264" s="12">
        <f>VLOOKUP($D264,'Data_Classification for Summary'!$A$1:$I$103,9,0)</f>
        <v>0</v>
      </c>
      <c r="I264" s="12">
        <v>45</v>
      </c>
      <c r="J264" s="12" t="s">
        <v>2233</v>
      </c>
      <c r="K264" s="17">
        <v>70415</v>
      </c>
      <c r="L264" s="17" t="s">
        <v>298</v>
      </c>
    </row>
    <row r="265" spans="1:12" ht="12.75" customHeight="1">
      <c r="A265" s="9" t="s">
        <v>389</v>
      </c>
      <c r="B265" s="12" t="s">
        <v>236</v>
      </c>
      <c r="C265" s="9">
        <f t="shared" si="9"/>
        <v>261</v>
      </c>
      <c r="D265" s="12" t="s">
        <v>600</v>
      </c>
      <c r="E265" s="12">
        <f>VLOOKUP($D265,'Data_Classification for Summary'!$A$1:$I$103,3,0)</f>
        <v>5</v>
      </c>
      <c r="F265" s="12">
        <f>VLOOKUP($D265,'Data_Classification for Summary'!$A$1:$I$103,5,0)</f>
        <v>120</v>
      </c>
      <c r="G265" s="12">
        <f>VLOOKUP($D265,'Data_Classification for Summary'!$A$1:$I$103,7,0)</f>
        <v>0</v>
      </c>
      <c r="H265" s="12">
        <f>VLOOKUP($D265,'Data_Classification for Summary'!$A$1:$I$103,9,0)</f>
        <v>0</v>
      </c>
      <c r="I265" s="12">
        <v>80</v>
      </c>
      <c r="J265" s="12" t="s">
        <v>2233</v>
      </c>
      <c r="K265" s="17">
        <v>70245</v>
      </c>
      <c r="L265" s="17" t="s">
        <v>297</v>
      </c>
    </row>
    <row r="266" spans="1:12" ht="12.75" customHeight="1">
      <c r="A266" s="9" t="s">
        <v>658</v>
      </c>
      <c r="B266" s="12" t="s">
        <v>521</v>
      </c>
      <c r="C266" s="9">
        <f t="shared" si="9"/>
        <v>262</v>
      </c>
      <c r="D266" s="12" t="s">
        <v>600</v>
      </c>
      <c r="E266" s="12">
        <f>VLOOKUP($D266,'Data_Classification for Summary'!$A$1:$I$103,3,0)</f>
        <v>5</v>
      </c>
      <c r="F266" s="12">
        <f>VLOOKUP($D266,'Data_Classification for Summary'!$A$1:$I$103,5,0)</f>
        <v>120</v>
      </c>
      <c r="G266" s="12">
        <f>VLOOKUP($D266,'Data_Classification for Summary'!$A$1:$I$103,7,0)</f>
        <v>0</v>
      </c>
      <c r="H266" s="12">
        <f>VLOOKUP($D266,'Data_Classification for Summary'!$A$1:$I$103,9,0)</f>
        <v>0</v>
      </c>
      <c r="I266" s="12">
        <v>90</v>
      </c>
      <c r="J266" s="12" t="s">
        <v>2233</v>
      </c>
      <c r="K266" s="17">
        <v>70133</v>
      </c>
      <c r="L266" s="17" t="s">
        <v>901</v>
      </c>
    </row>
    <row r="267" spans="1:12" ht="12.75" customHeight="1">
      <c r="A267" s="9" t="s">
        <v>278</v>
      </c>
      <c r="B267" s="9" t="s">
        <v>278</v>
      </c>
      <c r="C267" s="9">
        <f t="shared" si="9"/>
        <v>263</v>
      </c>
      <c r="D267" s="9" t="s">
        <v>1174</v>
      </c>
      <c r="E267" s="12">
        <f>VLOOKUP($D267,'Data_Classification for Summary'!$A$1:$I$103,3,0)</f>
        <v>5</v>
      </c>
      <c r="F267" s="12">
        <f>VLOOKUP($D267,'Data_Classification for Summary'!$A$1:$I$103,5,0)</f>
        <v>130</v>
      </c>
      <c r="G267" s="12">
        <f>VLOOKUP($D267,'Data_Classification for Summary'!$A$1:$I$103,7,0)</f>
        <v>0</v>
      </c>
      <c r="H267" s="12">
        <f>VLOOKUP($D267,'Data_Classification for Summary'!$A$1:$I$103,9,0)</f>
        <v>0</v>
      </c>
      <c r="I267" s="9">
        <v>10</v>
      </c>
      <c r="J267" s="12" t="s">
        <v>2233</v>
      </c>
      <c r="K267" s="17">
        <v>70082</v>
      </c>
      <c r="L267" s="17" t="s">
        <v>1294</v>
      </c>
    </row>
    <row r="268" spans="1:12" ht="12.75" customHeight="1">
      <c r="A268" s="9" t="s">
        <v>2393</v>
      </c>
      <c r="B268" s="9" t="s">
        <v>2394</v>
      </c>
      <c r="C268" s="9">
        <f t="shared" si="9"/>
        <v>264</v>
      </c>
      <c r="D268" s="9" t="s">
        <v>1174</v>
      </c>
      <c r="E268" s="12">
        <f>VLOOKUP($D268,'Data_Classification for Summary'!$A$1:$I$103,3,0)</f>
        <v>5</v>
      </c>
      <c r="F268" s="12">
        <f>VLOOKUP($D268,'Data_Classification for Summary'!$A$1:$I$103,5,0)</f>
        <v>130</v>
      </c>
      <c r="G268" s="12">
        <f>VLOOKUP($D268,'Data_Classification for Summary'!$A$1:$I$103,7,0)</f>
        <v>0</v>
      </c>
      <c r="H268" s="12">
        <f>VLOOKUP($D268,'Data_Classification for Summary'!$A$1:$I$103,9,0)</f>
        <v>0</v>
      </c>
      <c r="I268" s="9">
        <v>20</v>
      </c>
      <c r="J268" s="12" t="s">
        <v>2501</v>
      </c>
      <c r="K268" s="17"/>
      <c r="L268" s="17"/>
    </row>
    <row r="269" spans="1:12" ht="12.75" customHeight="1">
      <c r="A269" s="9" t="s">
        <v>1295</v>
      </c>
      <c r="B269" s="9" t="s">
        <v>1430</v>
      </c>
      <c r="C269" s="9">
        <f t="shared" si="9"/>
        <v>265</v>
      </c>
      <c r="D269" s="9" t="s">
        <v>1174</v>
      </c>
      <c r="E269" s="12">
        <f>VLOOKUP($D269,'Data_Classification for Summary'!$A$1:$I$103,3,0)</f>
        <v>5</v>
      </c>
      <c r="F269" s="12">
        <f>VLOOKUP($D269,'Data_Classification for Summary'!$A$1:$I$103,5,0)</f>
        <v>130</v>
      </c>
      <c r="G269" s="12">
        <f>VLOOKUP($D269,'Data_Classification for Summary'!$A$1:$I$103,7,0)</f>
        <v>0</v>
      </c>
      <c r="H269" s="12">
        <f>VLOOKUP($D269,'Data_Classification for Summary'!$A$1:$I$103,9,0)</f>
        <v>0</v>
      </c>
      <c r="I269" s="9">
        <v>50</v>
      </c>
      <c r="J269" s="12" t="s">
        <v>2233</v>
      </c>
      <c r="K269" s="17">
        <v>70345</v>
      </c>
      <c r="L269" s="17" t="s">
        <v>390</v>
      </c>
    </row>
    <row r="270" spans="1:12" ht="12.75" customHeight="1">
      <c r="A270" s="9" t="s">
        <v>1816</v>
      </c>
      <c r="B270" s="9" t="s">
        <v>1704</v>
      </c>
      <c r="C270" s="9">
        <f t="shared" si="9"/>
        <v>266</v>
      </c>
      <c r="D270" s="9" t="s">
        <v>1174</v>
      </c>
      <c r="E270" s="12">
        <f>VLOOKUP($D270,'Data_Classification for Summary'!$A$1:$I$103,3,0)</f>
        <v>5</v>
      </c>
      <c r="F270" s="12">
        <f>VLOOKUP($D270,'Data_Classification for Summary'!$A$1:$I$103,5,0)</f>
        <v>130</v>
      </c>
      <c r="G270" s="12">
        <f>VLOOKUP($D270,'Data_Classification for Summary'!$A$1:$I$103,7,0)</f>
        <v>0</v>
      </c>
      <c r="H270" s="12">
        <f>VLOOKUP($D270,'Data_Classification for Summary'!$A$1:$I$103,9,0)</f>
        <v>0</v>
      </c>
      <c r="I270" s="9">
        <v>100</v>
      </c>
      <c r="J270" s="12" t="s">
        <v>2233</v>
      </c>
      <c r="K270" s="17">
        <v>70084</v>
      </c>
      <c r="L270" s="17" t="s">
        <v>906</v>
      </c>
    </row>
    <row r="271" spans="1:12" ht="12.75" customHeight="1">
      <c r="A271" s="9" t="s">
        <v>907</v>
      </c>
      <c r="B271" s="12" t="s">
        <v>1431</v>
      </c>
      <c r="C271" s="9">
        <f t="shared" si="9"/>
        <v>267</v>
      </c>
      <c r="D271" s="12" t="s">
        <v>1548</v>
      </c>
      <c r="E271" s="12">
        <f>VLOOKUP($D271,'Data_Classification for Summary'!$A$1:$I$103,3,0)</f>
        <v>5</v>
      </c>
      <c r="F271" s="12">
        <f>VLOOKUP($D271,'Data_Classification for Summary'!$A$1:$I$103,5,0)</f>
        <v>140</v>
      </c>
      <c r="G271" s="12">
        <f>VLOOKUP($D271,'Data_Classification for Summary'!$A$1:$I$103,7,0)</f>
        <v>0</v>
      </c>
      <c r="H271" s="12">
        <f>VLOOKUP($D271,'Data_Classification for Summary'!$A$1:$I$103,9,0)</f>
        <v>0</v>
      </c>
      <c r="I271" s="12">
        <v>5</v>
      </c>
      <c r="J271" s="12" t="s">
        <v>2233</v>
      </c>
      <c r="K271" s="17">
        <v>70344</v>
      </c>
      <c r="L271" s="17" t="s">
        <v>1449</v>
      </c>
    </row>
    <row r="272" spans="1:12" ht="12.75" customHeight="1">
      <c r="A272" s="9" t="s">
        <v>1577</v>
      </c>
      <c r="B272" s="12" t="s">
        <v>1079</v>
      </c>
      <c r="C272" s="9">
        <f t="shared" si="9"/>
        <v>268</v>
      </c>
      <c r="D272" s="12" t="s">
        <v>1548</v>
      </c>
      <c r="E272" s="12">
        <f>VLOOKUP($D272,'Data_Classification for Summary'!$A$1:$I$103,3,0)</f>
        <v>5</v>
      </c>
      <c r="F272" s="12">
        <f>VLOOKUP($D272,'Data_Classification for Summary'!$A$1:$I$103,5,0)</f>
        <v>140</v>
      </c>
      <c r="G272" s="12">
        <f>VLOOKUP($D272,'Data_Classification for Summary'!$A$1:$I$103,7,0)</f>
        <v>0</v>
      </c>
      <c r="H272" s="12">
        <f>VLOOKUP($D272,'Data_Classification for Summary'!$A$1:$I$103,9,0)</f>
        <v>0</v>
      </c>
      <c r="I272" s="12">
        <v>10</v>
      </c>
      <c r="J272" s="12" t="s">
        <v>2233</v>
      </c>
      <c r="K272" s="17"/>
      <c r="L272" s="17"/>
    </row>
    <row r="273" spans="1:12" ht="12.75" customHeight="1">
      <c r="A273" s="9" t="s">
        <v>913</v>
      </c>
      <c r="B273" s="12" t="s">
        <v>1556</v>
      </c>
      <c r="C273" s="9">
        <f t="shared" si="9"/>
        <v>269</v>
      </c>
      <c r="D273" s="12" t="s">
        <v>1062</v>
      </c>
      <c r="E273" s="12">
        <f>VLOOKUP($D273,'Data_Classification for Summary'!$A$1:$I$103,3,0)</f>
        <v>5</v>
      </c>
      <c r="F273" s="12">
        <f>VLOOKUP($D273,'Data_Classification for Summary'!$A$1:$I$103,5,0)</f>
        <v>150</v>
      </c>
      <c r="G273" s="12">
        <f>VLOOKUP($D273,'Data_Classification for Summary'!$A$1:$I$103,7,0)</f>
        <v>0</v>
      </c>
      <c r="H273" s="12">
        <f>VLOOKUP($D273,'Data_Classification for Summary'!$A$1:$I$103,9,0)</f>
        <v>0</v>
      </c>
      <c r="I273" s="12">
        <v>10</v>
      </c>
      <c r="J273" s="12" t="s">
        <v>2233</v>
      </c>
      <c r="K273" s="17">
        <v>70064</v>
      </c>
      <c r="L273" s="17" t="s">
        <v>1559</v>
      </c>
    </row>
    <row r="274" spans="1:12" ht="12.75" customHeight="1">
      <c r="A274" s="9" t="s">
        <v>1560</v>
      </c>
      <c r="B274" s="9" t="s">
        <v>1335</v>
      </c>
      <c r="C274" s="9">
        <f t="shared" si="9"/>
        <v>270</v>
      </c>
      <c r="D274" s="12" t="s">
        <v>1062</v>
      </c>
      <c r="E274" s="12">
        <f>VLOOKUP($D274,'Data_Classification for Summary'!$A$1:$I$103,3,0)</f>
        <v>5</v>
      </c>
      <c r="F274" s="12">
        <f>VLOOKUP($D274,'Data_Classification for Summary'!$A$1:$I$103,5,0)</f>
        <v>150</v>
      </c>
      <c r="G274" s="12">
        <f>VLOOKUP($D274,'Data_Classification for Summary'!$A$1:$I$103,7,0)</f>
        <v>0</v>
      </c>
      <c r="H274" s="12">
        <f>VLOOKUP($D274,'Data_Classification for Summary'!$A$1:$I$103,9,0)</f>
        <v>0</v>
      </c>
      <c r="I274" s="12">
        <v>20</v>
      </c>
      <c r="J274" s="12" t="s">
        <v>2233</v>
      </c>
      <c r="K274" s="17">
        <v>70300</v>
      </c>
      <c r="L274" s="17" t="s">
        <v>1465</v>
      </c>
    </row>
    <row r="275" spans="1:12" ht="12.75" customHeight="1">
      <c r="A275" s="9" t="s">
        <v>1849</v>
      </c>
      <c r="B275" s="12" t="s">
        <v>1323</v>
      </c>
      <c r="C275" s="9">
        <f t="shared" si="9"/>
        <v>271</v>
      </c>
      <c r="D275" s="12" t="s">
        <v>1062</v>
      </c>
      <c r="E275" s="12">
        <f>VLOOKUP($D275,'Data_Classification for Summary'!$A$1:$I$103,3,0)</f>
        <v>5</v>
      </c>
      <c r="F275" s="12">
        <f>VLOOKUP($D275,'Data_Classification for Summary'!$A$1:$I$103,5,0)</f>
        <v>150</v>
      </c>
      <c r="G275" s="12">
        <f>VLOOKUP($D275,'Data_Classification for Summary'!$A$1:$I$103,7,0)</f>
        <v>0</v>
      </c>
      <c r="H275" s="12">
        <f>VLOOKUP($D275,'Data_Classification for Summary'!$A$1:$I$103,9,0)</f>
        <v>0</v>
      </c>
      <c r="I275" s="12">
        <v>30</v>
      </c>
      <c r="J275" s="12" t="s">
        <v>2233</v>
      </c>
      <c r="K275" s="17">
        <v>70243</v>
      </c>
      <c r="L275" s="17" t="s">
        <v>1307</v>
      </c>
    </row>
    <row r="276" spans="1:12" ht="12.75" customHeight="1">
      <c r="A276" s="9" t="s">
        <v>1181</v>
      </c>
      <c r="B276" s="12" t="s">
        <v>915</v>
      </c>
      <c r="C276" s="9">
        <f t="shared" si="9"/>
        <v>272</v>
      </c>
      <c r="D276" s="12" t="s">
        <v>1062</v>
      </c>
      <c r="E276" s="12">
        <f>VLOOKUP($D276,'Data_Classification for Summary'!$A$1:$I$103,3,0)</f>
        <v>5</v>
      </c>
      <c r="F276" s="12">
        <f>VLOOKUP($D276,'Data_Classification for Summary'!$A$1:$I$103,5,0)</f>
        <v>150</v>
      </c>
      <c r="G276" s="12">
        <f>VLOOKUP($D276,'Data_Classification for Summary'!$A$1:$I$103,7,0)</f>
        <v>0</v>
      </c>
      <c r="H276" s="12">
        <f>VLOOKUP($D276,'Data_Classification for Summary'!$A$1:$I$103,9,0)</f>
        <v>0</v>
      </c>
      <c r="I276" s="12">
        <v>30</v>
      </c>
      <c r="J276" s="12" t="s">
        <v>2233</v>
      </c>
      <c r="K276" s="17">
        <v>70070</v>
      </c>
      <c r="L276" s="17" t="s">
        <v>916</v>
      </c>
    </row>
    <row r="277" spans="1:12" ht="12.75" customHeight="1">
      <c r="A277" s="9" t="s">
        <v>917</v>
      </c>
      <c r="B277" s="12" t="s">
        <v>919</v>
      </c>
      <c r="C277" s="9">
        <f t="shared" si="9"/>
        <v>273</v>
      </c>
      <c r="D277" s="12" t="s">
        <v>1062</v>
      </c>
      <c r="E277" s="12">
        <f>VLOOKUP($D277,'Data_Classification for Summary'!$A$1:$I$103,3,0)</f>
        <v>5</v>
      </c>
      <c r="F277" s="12">
        <f>VLOOKUP($D277,'Data_Classification for Summary'!$A$1:$I$103,5,0)</f>
        <v>150</v>
      </c>
      <c r="G277" s="12">
        <f>VLOOKUP($D277,'Data_Classification for Summary'!$A$1:$I$103,7,0)</f>
        <v>0</v>
      </c>
      <c r="H277" s="12">
        <f>VLOOKUP($D277,'Data_Classification for Summary'!$A$1:$I$103,9,0)</f>
        <v>0</v>
      </c>
      <c r="I277" s="12">
        <v>40</v>
      </c>
      <c r="J277" s="12" t="s">
        <v>2233</v>
      </c>
      <c r="K277" s="17">
        <v>70068</v>
      </c>
      <c r="L277" s="17" t="s">
        <v>1179</v>
      </c>
    </row>
    <row r="278" spans="1:12" ht="12.75" customHeight="1">
      <c r="A278" s="9" t="s">
        <v>1180</v>
      </c>
      <c r="B278" s="12" t="s">
        <v>808</v>
      </c>
      <c r="C278" s="9">
        <f t="shared" si="9"/>
        <v>274</v>
      </c>
      <c r="D278" s="12" t="s">
        <v>1062</v>
      </c>
      <c r="E278" s="12">
        <f>VLOOKUP($D278,'Data_Classification for Summary'!$A$1:$I$103,3,0)</f>
        <v>5</v>
      </c>
      <c r="F278" s="12">
        <f>VLOOKUP($D278,'Data_Classification for Summary'!$A$1:$I$103,5,0)</f>
        <v>150</v>
      </c>
      <c r="G278" s="12">
        <f>VLOOKUP($D278,'Data_Classification for Summary'!$A$1:$I$103,7,0)</f>
        <v>0</v>
      </c>
      <c r="H278" s="12">
        <f>VLOOKUP($D278,'Data_Classification for Summary'!$A$1:$I$103,9,0)</f>
        <v>0</v>
      </c>
      <c r="I278" s="12">
        <v>900</v>
      </c>
      <c r="J278" s="12" t="s">
        <v>2233</v>
      </c>
      <c r="K278" s="17">
        <v>70069</v>
      </c>
      <c r="L278" s="17" t="s">
        <v>809</v>
      </c>
    </row>
    <row r="279" spans="1:12" ht="12.75" customHeight="1">
      <c r="A279" s="9" t="s">
        <v>810</v>
      </c>
      <c r="B279" s="12" t="s">
        <v>810</v>
      </c>
      <c r="C279" s="9">
        <f t="shared" si="9"/>
        <v>275</v>
      </c>
      <c r="D279" s="18" t="s">
        <v>269</v>
      </c>
      <c r="E279" s="12">
        <f>VLOOKUP($D279,'Data_Classification for Summary'!$A$1:$I$103,3,0)</f>
        <v>5</v>
      </c>
      <c r="F279" s="12">
        <f>VLOOKUP($D279,'Data_Classification for Summary'!$A$1:$I$103,5,0)</f>
        <v>160</v>
      </c>
      <c r="G279" s="12">
        <f>VLOOKUP($D279,'Data_Classification for Summary'!$A$1:$I$103,7,0)</f>
        <v>0</v>
      </c>
      <c r="H279" s="12">
        <f>VLOOKUP($D279,'Data_Classification for Summary'!$A$1:$I$103,9,0)</f>
        <v>0</v>
      </c>
      <c r="I279" s="9">
        <v>10</v>
      </c>
      <c r="J279" s="12" t="s">
        <v>2233</v>
      </c>
      <c r="K279" s="17">
        <v>70039</v>
      </c>
      <c r="L279" s="17" t="s">
        <v>800</v>
      </c>
    </row>
    <row r="280" spans="1:12" ht="12.75" customHeight="1">
      <c r="A280" s="9" t="s">
        <v>1091</v>
      </c>
      <c r="B280" s="12" t="s">
        <v>957</v>
      </c>
      <c r="C280" s="9">
        <f t="shared" si="9"/>
        <v>276</v>
      </c>
      <c r="D280" s="12" t="s">
        <v>269</v>
      </c>
      <c r="E280" s="12">
        <f>VLOOKUP($D280,'Data_Classification for Summary'!$A$1:$I$103,3,0)</f>
        <v>5</v>
      </c>
      <c r="F280" s="12">
        <f>VLOOKUP($D280,'Data_Classification for Summary'!$A$1:$I$103,5,0)</f>
        <v>160</v>
      </c>
      <c r="G280" s="12">
        <f>VLOOKUP($D280,'Data_Classification for Summary'!$A$1:$I$103,7,0)</f>
        <v>0</v>
      </c>
      <c r="H280" s="12">
        <f>VLOOKUP($D280,'Data_Classification for Summary'!$A$1:$I$103,9,0)</f>
        <v>0</v>
      </c>
      <c r="I280" s="12">
        <v>40</v>
      </c>
      <c r="J280" s="12" t="s">
        <v>2233</v>
      </c>
      <c r="K280" s="17"/>
      <c r="L280" s="17"/>
    </row>
    <row r="281" spans="1:12" ht="12.75" customHeight="1">
      <c r="A281" s="9" t="s">
        <v>1093</v>
      </c>
      <c r="B281" s="12" t="s">
        <v>177</v>
      </c>
      <c r="C281" s="9">
        <f t="shared" si="9"/>
        <v>277</v>
      </c>
      <c r="D281" s="12" t="s">
        <v>269</v>
      </c>
      <c r="E281" s="12">
        <f>VLOOKUP($D281,'Data_Classification for Summary'!$A$1:$I$103,3,0)</f>
        <v>5</v>
      </c>
      <c r="F281" s="12">
        <f>VLOOKUP($D281,'Data_Classification for Summary'!$A$1:$I$103,5,0)</f>
        <v>160</v>
      </c>
      <c r="G281" s="12">
        <f>VLOOKUP($D281,'Data_Classification for Summary'!$A$1:$I$103,7,0)</f>
        <v>0</v>
      </c>
      <c r="H281" s="12">
        <f>VLOOKUP($D281,'Data_Classification for Summary'!$A$1:$I$103,9,0)</f>
        <v>0</v>
      </c>
      <c r="I281" s="12">
        <v>41</v>
      </c>
      <c r="J281" s="12" t="s">
        <v>2233</v>
      </c>
      <c r="K281" s="17"/>
      <c r="L281" s="17"/>
    </row>
    <row r="282" spans="1:12" ht="12.75" customHeight="1">
      <c r="A282" s="9" t="s">
        <v>729</v>
      </c>
      <c r="B282" s="12" t="s">
        <v>969</v>
      </c>
      <c r="C282" s="9">
        <f t="shared" si="9"/>
        <v>278</v>
      </c>
      <c r="D282" s="12" t="s">
        <v>269</v>
      </c>
      <c r="E282" s="12">
        <f>VLOOKUP($D282,'Data_Classification for Summary'!$A$1:$I$103,3,0)</f>
        <v>5</v>
      </c>
      <c r="F282" s="12">
        <f>VLOOKUP($D282,'Data_Classification for Summary'!$A$1:$I$103,5,0)</f>
        <v>160</v>
      </c>
      <c r="G282" s="12">
        <f>VLOOKUP($D282,'Data_Classification for Summary'!$A$1:$I$103,7,0)</f>
        <v>0</v>
      </c>
      <c r="H282" s="12">
        <f>VLOOKUP($D282,'Data_Classification for Summary'!$A$1:$I$103,9,0)</f>
        <v>0</v>
      </c>
      <c r="I282" s="12">
        <v>42</v>
      </c>
      <c r="J282" s="12" t="s">
        <v>2233</v>
      </c>
      <c r="K282" s="17"/>
      <c r="L282" s="17"/>
    </row>
    <row r="283" spans="1:12" ht="12.75" customHeight="1">
      <c r="A283" s="9" t="s">
        <v>801</v>
      </c>
      <c r="B283" s="12" t="s">
        <v>802</v>
      </c>
      <c r="C283" s="9">
        <f t="shared" si="9"/>
        <v>279</v>
      </c>
      <c r="D283" s="18" t="s">
        <v>269</v>
      </c>
      <c r="E283" s="12">
        <f>VLOOKUP($D283,'Data_Classification for Summary'!$A$1:$I$103,3,0)</f>
        <v>5</v>
      </c>
      <c r="F283" s="12">
        <f>VLOOKUP($D283,'Data_Classification for Summary'!$A$1:$I$103,5,0)</f>
        <v>160</v>
      </c>
      <c r="G283" s="12">
        <f>VLOOKUP($D283,'Data_Classification for Summary'!$A$1:$I$103,7,0)</f>
        <v>0</v>
      </c>
      <c r="H283" s="12">
        <f>VLOOKUP($D283,'Data_Classification for Summary'!$A$1:$I$103,9,0)</f>
        <v>0</v>
      </c>
      <c r="I283" s="12">
        <v>100</v>
      </c>
      <c r="J283" s="12" t="s">
        <v>2233</v>
      </c>
      <c r="K283" s="17">
        <v>70063</v>
      </c>
      <c r="L283" s="17" t="s">
        <v>670</v>
      </c>
    </row>
    <row r="284" spans="1:12" ht="12.75" customHeight="1">
      <c r="A284" s="9" t="s">
        <v>799</v>
      </c>
      <c r="B284" s="12" t="s">
        <v>197</v>
      </c>
      <c r="C284" s="9">
        <f t="shared" si="9"/>
        <v>280</v>
      </c>
      <c r="D284" s="18" t="s">
        <v>269</v>
      </c>
      <c r="E284" s="12">
        <f>VLOOKUP($D284,'Data_Classification for Summary'!$A$1:$I$103,3,0)</f>
        <v>5</v>
      </c>
      <c r="F284" s="12">
        <f>VLOOKUP($D284,'Data_Classification for Summary'!$A$1:$I$103,5,0)</f>
        <v>160</v>
      </c>
      <c r="G284" s="12">
        <f>VLOOKUP($D284,'Data_Classification for Summary'!$A$1:$I$103,7,0)</f>
        <v>0</v>
      </c>
      <c r="H284" s="12">
        <f>VLOOKUP($D284,'Data_Classification for Summary'!$A$1:$I$103,9,0)</f>
        <v>0</v>
      </c>
      <c r="I284" s="12">
        <v>700</v>
      </c>
      <c r="J284" s="12" t="s">
        <v>2233</v>
      </c>
      <c r="K284" s="17">
        <v>70303</v>
      </c>
      <c r="L284" s="17" t="s">
        <v>23</v>
      </c>
    </row>
    <row r="285" spans="1:12" ht="12.75" customHeight="1">
      <c r="A285" s="9" t="s">
        <v>26</v>
      </c>
      <c r="B285" s="12" t="s">
        <v>27</v>
      </c>
      <c r="C285" s="9">
        <f t="shared" si="9"/>
        <v>281</v>
      </c>
      <c r="D285" s="18" t="s">
        <v>269</v>
      </c>
      <c r="E285" s="12">
        <f>VLOOKUP($D285,'Data_Classification for Summary'!$A$1:$I$103,3,0)</f>
        <v>5</v>
      </c>
      <c r="F285" s="12">
        <f>VLOOKUP($D285,'Data_Classification for Summary'!$A$1:$I$103,5,0)</f>
        <v>160</v>
      </c>
      <c r="G285" s="12">
        <f>VLOOKUP($D285,'Data_Classification for Summary'!$A$1:$I$103,7,0)</f>
        <v>0</v>
      </c>
      <c r="H285" s="12">
        <f>VLOOKUP($D285,'Data_Classification for Summary'!$A$1:$I$103,9,0)</f>
        <v>0</v>
      </c>
      <c r="I285" s="9">
        <v>800</v>
      </c>
      <c r="J285" s="12" t="s">
        <v>2233</v>
      </c>
      <c r="K285" s="17">
        <v>70317</v>
      </c>
      <c r="L285" s="17" t="s">
        <v>162</v>
      </c>
    </row>
    <row r="286" spans="1:12" ht="12.75" customHeight="1">
      <c r="A286" s="9" t="s">
        <v>768</v>
      </c>
      <c r="B286" s="12" t="s">
        <v>19</v>
      </c>
      <c r="C286" s="9">
        <f t="shared" ref="C286:C317" si="10">C285+1</f>
        <v>282</v>
      </c>
      <c r="D286" s="18" t="s">
        <v>269</v>
      </c>
      <c r="E286" s="12">
        <f>VLOOKUP($D286,'Data_Classification for Summary'!$A$1:$I$103,3,0)</f>
        <v>5</v>
      </c>
      <c r="F286" s="12">
        <f>VLOOKUP($D286,'Data_Classification for Summary'!$A$1:$I$103,5,0)</f>
        <v>160</v>
      </c>
      <c r="G286" s="12">
        <f>VLOOKUP($D286,'Data_Classification for Summary'!$A$1:$I$103,7,0)</f>
        <v>0</v>
      </c>
      <c r="H286" s="12">
        <f>VLOOKUP($D286,'Data_Classification for Summary'!$A$1:$I$103,9,0)</f>
        <v>0</v>
      </c>
      <c r="I286" s="9">
        <v>900</v>
      </c>
      <c r="J286" s="12" t="s">
        <v>2233</v>
      </c>
      <c r="K286" s="17">
        <v>70135</v>
      </c>
      <c r="L286" s="17" t="s">
        <v>372</v>
      </c>
    </row>
    <row r="287" spans="1:12" ht="12.75" customHeight="1">
      <c r="A287" s="9" t="s">
        <v>137</v>
      </c>
      <c r="B287" s="12" t="s">
        <v>18</v>
      </c>
      <c r="C287" s="9">
        <f t="shared" si="10"/>
        <v>283</v>
      </c>
      <c r="D287" s="12" t="s">
        <v>8</v>
      </c>
      <c r="E287" s="12">
        <f>VLOOKUP($D287,'Data_Classification for Summary'!$A$1:$I$103,3,0)</f>
        <v>5</v>
      </c>
      <c r="F287" s="12">
        <f>VLOOKUP($D287,'Data_Classification for Summary'!$A$1:$I$103,5,0)</f>
        <v>170</v>
      </c>
      <c r="G287" s="12">
        <f>VLOOKUP($D287,'Data_Classification for Summary'!$A$1:$I$103,7,0)</f>
        <v>0</v>
      </c>
      <c r="H287" s="12">
        <f>VLOOKUP($D287,'Data_Classification for Summary'!$A$1:$I$103,9,0)</f>
        <v>0</v>
      </c>
      <c r="I287" s="12">
        <v>20</v>
      </c>
      <c r="J287" s="12" t="s">
        <v>2233</v>
      </c>
      <c r="K287" s="17">
        <v>71000</v>
      </c>
      <c r="L287" s="17" t="s">
        <v>320</v>
      </c>
    </row>
    <row r="288" spans="1:12" ht="12.75" customHeight="1">
      <c r="A288" s="9" t="s">
        <v>1227</v>
      </c>
      <c r="B288" s="18" t="s">
        <v>803</v>
      </c>
      <c r="C288" s="9">
        <f t="shared" si="10"/>
        <v>284</v>
      </c>
      <c r="D288" s="12" t="s">
        <v>8</v>
      </c>
      <c r="E288" s="12">
        <f>VLOOKUP($D288,'Data_Classification for Summary'!$A$1:$I$103,3,0)</f>
        <v>5</v>
      </c>
      <c r="F288" s="12">
        <f>VLOOKUP($D288,'Data_Classification for Summary'!$A$1:$I$103,5,0)</f>
        <v>170</v>
      </c>
      <c r="G288" s="12">
        <f>VLOOKUP($D288,'Data_Classification for Summary'!$A$1:$I$103,7,0)</f>
        <v>0</v>
      </c>
      <c r="H288" s="12">
        <f>VLOOKUP($D288,'Data_Classification for Summary'!$A$1:$I$103,9,0)</f>
        <v>0</v>
      </c>
      <c r="I288" s="12">
        <v>21</v>
      </c>
      <c r="J288" s="12" t="s">
        <v>2233</v>
      </c>
      <c r="K288" s="17">
        <v>70417</v>
      </c>
      <c r="L288" s="17" t="s">
        <v>626</v>
      </c>
    </row>
    <row r="289" spans="1:12" ht="12.75" customHeight="1">
      <c r="A289" s="9" t="s">
        <v>634</v>
      </c>
      <c r="B289" s="9" t="s">
        <v>363</v>
      </c>
      <c r="C289" s="9">
        <f t="shared" si="10"/>
        <v>285</v>
      </c>
      <c r="D289" s="12" t="s">
        <v>8</v>
      </c>
      <c r="E289" s="12">
        <f>VLOOKUP($D289,'Data_Classification for Summary'!$A$1:$I$103,3,0)</f>
        <v>5</v>
      </c>
      <c r="F289" s="12">
        <f>VLOOKUP($D289,'Data_Classification for Summary'!$A$1:$I$103,5,0)</f>
        <v>170</v>
      </c>
      <c r="G289" s="12">
        <f>VLOOKUP($D289,'Data_Classification for Summary'!$A$1:$I$103,7,0)</f>
        <v>0</v>
      </c>
      <c r="H289" s="12">
        <f>VLOOKUP($D289,'Data_Classification for Summary'!$A$1:$I$103,9,0)</f>
        <v>0</v>
      </c>
      <c r="I289" s="12">
        <v>100</v>
      </c>
      <c r="J289" s="12" t="s">
        <v>2233</v>
      </c>
      <c r="K289" s="17">
        <v>70044</v>
      </c>
      <c r="L289" s="17" t="s">
        <v>364</v>
      </c>
    </row>
    <row r="290" spans="1:12" ht="12.75" customHeight="1">
      <c r="A290" s="9" t="s">
        <v>371</v>
      </c>
      <c r="B290" s="12" t="s">
        <v>165</v>
      </c>
      <c r="C290" s="9">
        <f t="shared" si="10"/>
        <v>286</v>
      </c>
      <c r="D290" s="12" t="s">
        <v>8</v>
      </c>
      <c r="E290" s="12">
        <f>VLOOKUP($D290,'Data_Classification for Summary'!$A$1:$I$103,3,0)</f>
        <v>5</v>
      </c>
      <c r="F290" s="12">
        <f>VLOOKUP($D290,'Data_Classification for Summary'!$A$1:$I$103,5,0)</f>
        <v>170</v>
      </c>
      <c r="G290" s="12">
        <f>VLOOKUP($D290,'Data_Classification for Summary'!$A$1:$I$103,7,0)</f>
        <v>0</v>
      </c>
      <c r="H290" s="12">
        <f>VLOOKUP($D290,'Data_Classification for Summary'!$A$1:$I$103,9,0)</f>
        <v>0</v>
      </c>
      <c r="I290" s="12">
        <v>110</v>
      </c>
      <c r="J290" s="12" t="s">
        <v>2233</v>
      </c>
      <c r="K290" s="17">
        <v>70239</v>
      </c>
      <c r="L290" s="17" t="s">
        <v>166</v>
      </c>
    </row>
    <row r="291" spans="1:12" ht="12.75" customHeight="1">
      <c r="A291" s="9" t="s">
        <v>252</v>
      </c>
      <c r="B291" s="12" t="s">
        <v>358</v>
      </c>
      <c r="C291" s="9">
        <f t="shared" si="10"/>
        <v>287</v>
      </c>
      <c r="D291" s="12" t="s">
        <v>8</v>
      </c>
      <c r="E291" s="12">
        <f>VLOOKUP($D291,'Data_Classification for Summary'!$A$1:$I$103,3,0)</f>
        <v>5</v>
      </c>
      <c r="F291" s="12">
        <f>VLOOKUP($D291,'Data_Classification for Summary'!$A$1:$I$103,5,0)</f>
        <v>170</v>
      </c>
      <c r="G291" s="12">
        <f>VLOOKUP($D291,'Data_Classification for Summary'!$A$1:$I$103,7,0)</f>
        <v>0</v>
      </c>
      <c r="H291" s="12">
        <f>VLOOKUP($D291,'Data_Classification for Summary'!$A$1:$I$103,9,0)</f>
        <v>0</v>
      </c>
      <c r="I291" s="12">
        <v>120</v>
      </c>
      <c r="J291" s="12" t="s">
        <v>2233</v>
      </c>
      <c r="K291" s="17">
        <v>70144</v>
      </c>
      <c r="L291" s="17" t="s">
        <v>359</v>
      </c>
    </row>
    <row r="292" spans="1:12" ht="12.75" customHeight="1">
      <c r="A292" s="9" t="s">
        <v>209</v>
      </c>
      <c r="B292" s="9" t="s">
        <v>1633</v>
      </c>
      <c r="C292" s="9">
        <f t="shared" si="10"/>
        <v>288</v>
      </c>
      <c r="D292" s="12" t="s">
        <v>8</v>
      </c>
      <c r="E292" s="12">
        <f>VLOOKUP($D292,'Data_Classification for Summary'!$A$1:$I$103,3,0)</f>
        <v>5</v>
      </c>
      <c r="F292" s="12">
        <f>VLOOKUP($D292,'Data_Classification for Summary'!$A$1:$I$103,5,0)</f>
        <v>170</v>
      </c>
      <c r="G292" s="12">
        <f>VLOOKUP($D292,'Data_Classification for Summary'!$A$1:$I$103,7,0)</f>
        <v>0</v>
      </c>
      <c r="H292" s="12">
        <f>VLOOKUP($D292,'Data_Classification for Summary'!$A$1:$I$103,9,0)</f>
        <v>0</v>
      </c>
      <c r="I292" s="12">
        <v>400</v>
      </c>
      <c r="J292" s="12" t="s">
        <v>2233</v>
      </c>
      <c r="K292" s="17">
        <v>70329</v>
      </c>
      <c r="L292" s="17" t="s">
        <v>1763</v>
      </c>
    </row>
    <row r="293" spans="1:12" ht="12.75" customHeight="1">
      <c r="A293" s="9" t="s">
        <v>1876</v>
      </c>
      <c r="B293" s="12" t="s">
        <v>1115</v>
      </c>
      <c r="C293" s="9">
        <f t="shared" si="10"/>
        <v>289</v>
      </c>
      <c r="D293" s="12" t="s">
        <v>8</v>
      </c>
      <c r="E293" s="12">
        <f>VLOOKUP($D293,'Data_Classification for Summary'!$A$1:$I$103,3,0)</f>
        <v>5</v>
      </c>
      <c r="F293" s="12">
        <f>VLOOKUP($D293,'Data_Classification for Summary'!$A$1:$I$103,5,0)</f>
        <v>170</v>
      </c>
      <c r="G293" s="12">
        <f>VLOOKUP($D293,'Data_Classification for Summary'!$A$1:$I$103,7,0)</f>
        <v>0</v>
      </c>
      <c r="H293" s="12">
        <f>VLOOKUP($D293,'Data_Classification for Summary'!$A$1:$I$103,9,0)</f>
        <v>0</v>
      </c>
      <c r="I293" s="12">
        <v>410</v>
      </c>
      <c r="J293" s="12" t="s">
        <v>2233</v>
      </c>
      <c r="K293" s="17">
        <v>70327</v>
      </c>
      <c r="L293" s="17" t="s">
        <v>1493</v>
      </c>
    </row>
    <row r="294" spans="1:12" ht="12.75" customHeight="1">
      <c r="A294" s="9" t="s">
        <v>1225</v>
      </c>
      <c r="B294" s="12" t="s">
        <v>1762</v>
      </c>
      <c r="C294" s="9">
        <f t="shared" si="10"/>
        <v>290</v>
      </c>
      <c r="D294" s="12" t="s">
        <v>8</v>
      </c>
      <c r="E294" s="12">
        <f>VLOOKUP($D294,'Data_Classification for Summary'!$A$1:$I$103,3,0)</f>
        <v>5</v>
      </c>
      <c r="F294" s="12">
        <f>VLOOKUP($D294,'Data_Classification for Summary'!$A$1:$I$103,5,0)</f>
        <v>170</v>
      </c>
      <c r="G294" s="12">
        <f>VLOOKUP($D294,'Data_Classification for Summary'!$A$1:$I$103,7,0)</f>
        <v>0</v>
      </c>
      <c r="H294" s="12">
        <f>VLOOKUP($D294,'Data_Classification for Summary'!$A$1:$I$103,9,0)</f>
        <v>0</v>
      </c>
      <c r="I294" s="12">
        <v>420</v>
      </c>
      <c r="J294" s="12" t="s">
        <v>2233</v>
      </c>
      <c r="K294" s="17">
        <v>70328</v>
      </c>
      <c r="L294" s="17" t="s">
        <v>1635</v>
      </c>
    </row>
    <row r="295" spans="1:12" ht="12.75" customHeight="1">
      <c r="A295" s="9" t="s">
        <v>981</v>
      </c>
      <c r="B295" s="18" t="s">
        <v>1096</v>
      </c>
      <c r="C295" s="9">
        <f t="shared" si="10"/>
        <v>291</v>
      </c>
      <c r="D295" s="18" t="s">
        <v>1364</v>
      </c>
      <c r="E295" s="12">
        <f>VLOOKUP($D295,'Data_Classification for Summary'!$A$1:$I$103,3,0)</f>
        <v>5</v>
      </c>
      <c r="F295" s="12">
        <f>VLOOKUP($D295,'Data_Classification for Summary'!$A$1:$I$103,5,0)</f>
        <v>180</v>
      </c>
      <c r="G295" s="12">
        <f>VLOOKUP($D295,'Data_Classification for Summary'!$A$1:$I$103,7,0)</f>
        <v>0</v>
      </c>
      <c r="H295" s="12">
        <f>VLOOKUP($D295,'Data_Classification for Summary'!$A$1:$I$103,9,0)</f>
        <v>0</v>
      </c>
      <c r="I295" s="18">
        <v>6</v>
      </c>
      <c r="J295" s="12" t="s">
        <v>2233</v>
      </c>
      <c r="K295" s="17"/>
      <c r="L295" s="17"/>
    </row>
    <row r="296" spans="1:12" ht="12.75" customHeight="1">
      <c r="A296" s="9" t="s">
        <v>1375</v>
      </c>
      <c r="B296" s="18" t="s">
        <v>1355</v>
      </c>
      <c r="C296" s="9">
        <f t="shared" si="10"/>
        <v>292</v>
      </c>
      <c r="D296" s="18" t="s">
        <v>1364</v>
      </c>
      <c r="E296" s="12">
        <f>VLOOKUP($D296,'Data_Classification for Summary'!$A$1:$I$103,3,0)</f>
        <v>5</v>
      </c>
      <c r="F296" s="12">
        <f>VLOOKUP($D296,'Data_Classification for Summary'!$A$1:$I$103,5,0)</f>
        <v>180</v>
      </c>
      <c r="G296" s="12">
        <f>VLOOKUP($D296,'Data_Classification for Summary'!$A$1:$I$103,7,0)</f>
        <v>0</v>
      </c>
      <c r="H296" s="12">
        <f>VLOOKUP($D296,'Data_Classification for Summary'!$A$1:$I$103,9,0)</f>
        <v>0</v>
      </c>
      <c r="I296" s="18">
        <v>900</v>
      </c>
      <c r="J296" s="12" t="s">
        <v>2233</v>
      </c>
      <c r="K296" s="17"/>
      <c r="L296" s="17"/>
    </row>
    <row r="297" spans="1:12" ht="12.75" customHeight="1">
      <c r="A297" s="9" t="s">
        <v>1356</v>
      </c>
      <c r="B297" s="12" t="s">
        <v>1226</v>
      </c>
      <c r="C297" s="9">
        <f t="shared" si="10"/>
        <v>293</v>
      </c>
      <c r="D297" s="12" t="s">
        <v>1482</v>
      </c>
      <c r="E297" s="12">
        <f>VLOOKUP($D297,'Data_Classification for Summary'!$A$1:$I$103,3,0)</f>
        <v>10</v>
      </c>
      <c r="F297" s="12">
        <f>VLOOKUP($D297,'Data_Classification for Summary'!$A$1:$I$103,5,0)</f>
        <v>1</v>
      </c>
      <c r="G297" s="12">
        <f>VLOOKUP($D297,'Data_Classification for Summary'!$A$1:$I$103,7,0)</f>
        <v>0</v>
      </c>
      <c r="H297" s="12">
        <f>VLOOKUP($D297,'Data_Classification for Summary'!$A$1:$I$103,9,0)</f>
        <v>0</v>
      </c>
      <c r="I297" s="12">
        <v>1</v>
      </c>
      <c r="J297" s="12" t="s">
        <v>2233</v>
      </c>
      <c r="K297" s="17">
        <v>70257</v>
      </c>
      <c r="L297" s="17" t="s">
        <v>1497</v>
      </c>
    </row>
    <row r="298" spans="1:12" ht="12.75" customHeight="1">
      <c r="A298" s="9" t="s">
        <v>1498</v>
      </c>
      <c r="B298" s="12" t="s">
        <v>1515</v>
      </c>
      <c r="C298" s="9">
        <f t="shared" si="10"/>
        <v>294</v>
      </c>
      <c r="D298" s="12" t="s">
        <v>1482</v>
      </c>
      <c r="E298" s="12">
        <f>VLOOKUP($D298,'Data_Classification for Summary'!$A$1:$I$103,3,0)</f>
        <v>10</v>
      </c>
      <c r="F298" s="12">
        <f>VLOOKUP($D298,'Data_Classification for Summary'!$A$1:$I$103,5,0)</f>
        <v>1</v>
      </c>
      <c r="G298" s="12">
        <f>VLOOKUP($D298,'Data_Classification for Summary'!$A$1:$I$103,7,0)</f>
        <v>0</v>
      </c>
      <c r="H298" s="12">
        <f>VLOOKUP($D298,'Data_Classification for Summary'!$A$1:$I$103,9,0)</f>
        <v>0</v>
      </c>
      <c r="I298" s="12">
        <v>2</v>
      </c>
      <c r="J298" s="12" t="s">
        <v>2233</v>
      </c>
      <c r="K298" s="17">
        <v>70264</v>
      </c>
      <c r="L298" s="17" t="s">
        <v>1620</v>
      </c>
    </row>
    <row r="299" spans="1:12" ht="12.75" customHeight="1">
      <c r="A299" s="9" t="s">
        <v>979</v>
      </c>
      <c r="B299" s="12" t="s">
        <v>979</v>
      </c>
      <c r="C299" s="9">
        <f t="shared" si="10"/>
        <v>295</v>
      </c>
      <c r="D299" s="12" t="s">
        <v>1482</v>
      </c>
      <c r="E299" s="12">
        <f>VLOOKUP($D299,'Data_Classification for Summary'!$A$1:$I$103,3,0)</f>
        <v>10</v>
      </c>
      <c r="F299" s="12">
        <f>VLOOKUP($D299,'Data_Classification for Summary'!$A$1:$I$103,5,0)</f>
        <v>1</v>
      </c>
      <c r="G299" s="12">
        <f>VLOOKUP($D299,'Data_Classification for Summary'!$A$1:$I$103,7,0)</f>
        <v>0</v>
      </c>
      <c r="H299" s="12">
        <f>VLOOKUP($D299,'Data_Classification for Summary'!$A$1:$I$103,9,0)</f>
        <v>0</v>
      </c>
      <c r="I299" s="12">
        <v>3</v>
      </c>
      <c r="J299" s="12" t="s">
        <v>2233</v>
      </c>
      <c r="K299" s="17">
        <v>70253</v>
      </c>
      <c r="L299" s="17" t="s">
        <v>712</v>
      </c>
    </row>
    <row r="300" spans="1:12" ht="12.75" customHeight="1">
      <c r="A300" s="9" t="s">
        <v>713</v>
      </c>
      <c r="B300" s="12" t="s">
        <v>713</v>
      </c>
      <c r="C300" s="9">
        <f t="shared" si="10"/>
        <v>296</v>
      </c>
      <c r="D300" s="12" t="s">
        <v>1482</v>
      </c>
      <c r="E300" s="12">
        <f>VLOOKUP($D300,'Data_Classification for Summary'!$A$1:$I$103,3,0)</f>
        <v>10</v>
      </c>
      <c r="F300" s="12">
        <f>VLOOKUP($D300,'Data_Classification for Summary'!$A$1:$I$103,5,0)</f>
        <v>1</v>
      </c>
      <c r="G300" s="12">
        <f>VLOOKUP($D300,'Data_Classification for Summary'!$A$1:$I$103,7,0)</f>
        <v>0</v>
      </c>
      <c r="H300" s="12">
        <f>VLOOKUP($D300,'Data_Classification for Summary'!$A$1:$I$103,9,0)</f>
        <v>0</v>
      </c>
      <c r="I300" s="12">
        <v>4</v>
      </c>
      <c r="J300" s="12" t="s">
        <v>2233</v>
      </c>
      <c r="K300" s="17">
        <v>70254</v>
      </c>
      <c r="L300" s="17" t="s">
        <v>1636</v>
      </c>
    </row>
    <row r="301" spans="1:12" ht="12.75" customHeight="1">
      <c r="A301" s="9" t="s">
        <v>1284</v>
      </c>
      <c r="B301" s="12" t="s">
        <v>1285</v>
      </c>
      <c r="C301" s="9">
        <f t="shared" si="10"/>
        <v>297</v>
      </c>
      <c r="D301" s="12" t="s">
        <v>1482</v>
      </c>
      <c r="E301" s="12">
        <f>VLOOKUP($D301,'Data_Classification for Summary'!$A$1:$I$103,3,0)</f>
        <v>10</v>
      </c>
      <c r="F301" s="12">
        <f>VLOOKUP($D301,'Data_Classification for Summary'!$A$1:$I$103,5,0)</f>
        <v>1</v>
      </c>
      <c r="G301" s="12">
        <f>VLOOKUP($D301,'Data_Classification for Summary'!$A$1:$I$103,7,0)</f>
        <v>0</v>
      </c>
      <c r="H301" s="12">
        <f>VLOOKUP($D301,'Data_Classification for Summary'!$A$1:$I$103,9,0)</f>
        <v>0</v>
      </c>
      <c r="I301" s="12">
        <v>5</v>
      </c>
      <c r="J301" s="12" t="s">
        <v>2233</v>
      </c>
      <c r="K301" s="17">
        <v>70210</v>
      </c>
      <c r="L301" s="17" t="s">
        <v>1286</v>
      </c>
    </row>
    <row r="302" spans="1:12" ht="12.75" customHeight="1">
      <c r="A302" s="9" t="s">
        <v>1410</v>
      </c>
      <c r="B302" s="12" t="s">
        <v>1543</v>
      </c>
      <c r="C302" s="9">
        <f t="shared" si="10"/>
        <v>298</v>
      </c>
      <c r="D302" s="12" t="s">
        <v>1482</v>
      </c>
      <c r="E302" s="12">
        <f>VLOOKUP($D302,'Data_Classification for Summary'!$A$1:$I$103,3,0)</f>
        <v>10</v>
      </c>
      <c r="F302" s="12">
        <f>VLOOKUP($D302,'Data_Classification for Summary'!$A$1:$I$103,5,0)</f>
        <v>1</v>
      </c>
      <c r="G302" s="12">
        <f>VLOOKUP($D302,'Data_Classification for Summary'!$A$1:$I$103,7,0)</f>
        <v>0</v>
      </c>
      <c r="H302" s="12">
        <f>VLOOKUP($D302,'Data_Classification for Summary'!$A$1:$I$103,9,0)</f>
        <v>0</v>
      </c>
      <c r="I302" s="12">
        <v>6</v>
      </c>
      <c r="J302" s="12" t="s">
        <v>2233</v>
      </c>
      <c r="K302" s="17">
        <v>70212</v>
      </c>
      <c r="L302" s="17" t="s">
        <v>1661</v>
      </c>
    </row>
    <row r="303" spans="1:12" ht="12.75" customHeight="1">
      <c r="A303" s="9" t="s">
        <v>1405</v>
      </c>
      <c r="B303" s="12" t="s">
        <v>1408</v>
      </c>
      <c r="C303" s="9">
        <f t="shared" si="10"/>
        <v>299</v>
      </c>
      <c r="D303" s="12" t="s">
        <v>1482</v>
      </c>
      <c r="E303" s="12">
        <f>VLOOKUP($D303,'Data_Classification for Summary'!$A$1:$I$103,3,0)</f>
        <v>10</v>
      </c>
      <c r="F303" s="12">
        <f>VLOOKUP($D303,'Data_Classification for Summary'!$A$1:$I$103,5,0)</f>
        <v>1</v>
      </c>
      <c r="G303" s="12">
        <f>VLOOKUP($D303,'Data_Classification for Summary'!$A$1:$I$103,7,0)</f>
        <v>0</v>
      </c>
      <c r="H303" s="12">
        <f>VLOOKUP($D303,'Data_Classification for Summary'!$A$1:$I$103,9,0)</f>
        <v>0</v>
      </c>
      <c r="I303" s="12">
        <v>7</v>
      </c>
      <c r="J303" s="12" t="s">
        <v>2233</v>
      </c>
      <c r="K303" s="17">
        <v>70211</v>
      </c>
      <c r="L303" s="17" t="s">
        <v>1275</v>
      </c>
    </row>
    <row r="304" spans="1:12" ht="12.75" customHeight="1">
      <c r="A304" s="9" t="s">
        <v>1276</v>
      </c>
      <c r="B304" s="12" t="s">
        <v>1151</v>
      </c>
      <c r="C304" s="9">
        <f t="shared" si="10"/>
        <v>300</v>
      </c>
      <c r="D304" s="12" t="s">
        <v>1482</v>
      </c>
      <c r="E304" s="12">
        <f>VLOOKUP($D304,'Data_Classification for Summary'!$A$1:$I$103,3,0)</f>
        <v>10</v>
      </c>
      <c r="F304" s="12">
        <f>VLOOKUP($D304,'Data_Classification for Summary'!$A$1:$I$103,5,0)</f>
        <v>1</v>
      </c>
      <c r="G304" s="12">
        <f>VLOOKUP($D304,'Data_Classification for Summary'!$A$1:$I$103,7,0)</f>
        <v>0</v>
      </c>
      <c r="H304" s="12">
        <f>VLOOKUP($D304,'Data_Classification for Summary'!$A$1:$I$103,9,0)</f>
        <v>0</v>
      </c>
      <c r="I304" s="12">
        <v>8</v>
      </c>
      <c r="J304" s="12" t="s">
        <v>2233</v>
      </c>
      <c r="K304" s="17"/>
      <c r="L304" s="17"/>
    </row>
    <row r="305" spans="1:12" ht="12.75" customHeight="1">
      <c r="A305" s="9" t="s">
        <v>1525</v>
      </c>
      <c r="B305" s="9" t="s">
        <v>987</v>
      </c>
      <c r="C305" s="9">
        <f t="shared" si="10"/>
        <v>301</v>
      </c>
      <c r="D305" s="12" t="s">
        <v>1482</v>
      </c>
      <c r="E305" s="12">
        <f>VLOOKUP($D305,'Data_Classification for Summary'!$A$1:$I$103,3,0)</f>
        <v>10</v>
      </c>
      <c r="F305" s="12">
        <f>VLOOKUP($D305,'Data_Classification for Summary'!$A$1:$I$103,5,0)</f>
        <v>1</v>
      </c>
      <c r="G305" s="12">
        <f>VLOOKUP($D305,'Data_Classification for Summary'!$A$1:$I$103,7,0)</f>
        <v>0</v>
      </c>
      <c r="H305" s="12">
        <f>VLOOKUP($D305,'Data_Classification for Summary'!$A$1:$I$103,9,0)</f>
        <v>0</v>
      </c>
      <c r="I305" s="9">
        <v>9</v>
      </c>
      <c r="J305" s="12" t="s">
        <v>2233</v>
      </c>
      <c r="K305" s="17">
        <v>71120</v>
      </c>
      <c r="L305" s="17" t="s">
        <v>988</v>
      </c>
    </row>
    <row r="306" spans="1:12" ht="12.75" customHeight="1">
      <c r="A306" s="9" t="s">
        <v>989</v>
      </c>
      <c r="B306" s="12" t="s">
        <v>990</v>
      </c>
      <c r="C306" s="9">
        <f t="shared" si="10"/>
        <v>302</v>
      </c>
      <c r="D306" s="12" t="s">
        <v>1482</v>
      </c>
      <c r="E306" s="12">
        <f>VLOOKUP($D306,'Data_Classification for Summary'!$A$1:$I$103,3,0)</f>
        <v>10</v>
      </c>
      <c r="F306" s="12">
        <f>VLOOKUP($D306,'Data_Classification for Summary'!$A$1:$I$103,5,0)</f>
        <v>1</v>
      </c>
      <c r="G306" s="12">
        <f>VLOOKUP($D306,'Data_Classification for Summary'!$A$1:$I$103,7,0)</f>
        <v>0</v>
      </c>
      <c r="H306" s="12">
        <f>VLOOKUP($D306,'Data_Classification for Summary'!$A$1:$I$103,9,0)</f>
        <v>0</v>
      </c>
      <c r="I306" s="12">
        <v>10</v>
      </c>
      <c r="J306" s="12" t="s">
        <v>2233</v>
      </c>
      <c r="K306" s="17"/>
      <c r="L306" s="17"/>
    </row>
    <row r="307" spans="1:12" ht="12.75" customHeight="1">
      <c r="A307" s="9" t="s">
        <v>991</v>
      </c>
      <c r="B307" s="12" t="s">
        <v>992</v>
      </c>
      <c r="C307" s="9">
        <f t="shared" si="10"/>
        <v>303</v>
      </c>
      <c r="D307" s="12" t="s">
        <v>1482</v>
      </c>
      <c r="E307" s="12">
        <f>VLOOKUP($D307,'Data_Classification for Summary'!$A$1:$I$103,3,0)</f>
        <v>10</v>
      </c>
      <c r="F307" s="12">
        <f>VLOOKUP($D307,'Data_Classification for Summary'!$A$1:$I$103,5,0)</f>
        <v>1</v>
      </c>
      <c r="G307" s="12">
        <f>VLOOKUP($D307,'Data_Classification for Summary'!$A$1:$I$103,7,0)</f>
        <v>0</v>
      </c>
      <c r="H307" s="12">
        <f>VLOOKUP($D307,'Data_Classification for Summary'!$A$1:$I$103,9,0)</f>
        <v>0</v>
      </c>
      <c r="I307" s="12">
        <v>11</v>
      </c>
      <c r="J307" s="12" t="s">
        <v>2233</v>
      </c>
      <c r="K307" s="17">
        <v>70214</v>
      </c>
      <c r="L307" s="17" t="s">
        <v>727</v>
      </c>
    </row>
    <row r="308" spans="1:12" ht="12.75" customHeight="1">
      <c r="A308" s="9" t="s">
        <v>864</v>
      </c>
      <c r="B308" s="9" t="s">
        <v>859</v>
      </c>
      <c r="C308" s="9">
        <f t="shared" si="10"/>
        <v>304</v>
      </c>
      <c r="D308" s="12" t="s">
        <v>1482</v>
      </c>
      <c r="E308" s="12">
        <f>VLOOKUP($D308,'Data_Classification for Summary'!$A$1:$I$103,3,0)</f>
        <v>10</v>
      </c>
      <c r="F308" s="12">
        <f>VLOOKUP($D308,'Data_Classification for Summary'!$A$1:$I$103,5,0)</f>
        <v>1</v>
      </c>
      <c r="G308" s="12">
        <f>VLOOKUP($D308,'Data_Classification for Summary'!$A$1:$I$103,7,0)</f>
        <v>0</v>
      </c>
      <c r="H308" s="12">
        <f>VLOOKUP($D308,'Data_Classification for Summary'!$A$1:$I$103,9,0)</f>
        <v>0</v>
      </c>
      <c r="I308" s="12">
        <v>12</v>
      </c>
      <c r="J308" s="12" t="s">
        <v>2233</v>
      </c>
      <c r="K308" s="17">
        <v>70213</v>
      </c>
      <c r="L308" s="17" t="s">
        <v>860</v>
      </c>
    </row>
    <row r="309" spans="1:12" ht="12.75" customHeight="1">
      <c r="A309" s="9" t="s">
        <v>861</v>
      </c>
      <c r="B309" s="12" t="s">
        <v>861</v>
      </c>
      <c r="C309" s="9">
        <f t="shared" si="10"/>
        <v>305</v>
      </c>
      <c r="D309" s="12" t="s">
        <v>1482</v>
      </c>
      <c r="E309" s="12">
        <f>VLOOKUP($D309,'Data_Classification for Summary'!$A$1:$I$103,3,0)</f>
        <v>10</v>
      </c>
      <c r="F309" s="12">
        <f>VLOOKUP($D309,'Data_Classification for Summary'!$A$1:$I$103,5,0)</f>
        <v>1</v>
      </c>
      <c r="G309" s="12">
        <f>VLOOKUP($D309,'Data_Classification for Summary'!$A$1:$I$103,7,0)</f>
        <v>0</v>
      </c>
      <c r="H309" s="12">
        <f>VLOOKUP($D309,'Data_Classification for Summary'!$A$1:$I$103,9,0)</f>
        <v>0</v>
      </c>
      <c r="I309" s="12">
        <v>20</v>
      </c>
      <c r="J309" s="12" t="s">
        <v>2233</v>
      </c>
      <c r="K309" s="17">
        <v>70246</v>
      </c>
      <c r="L309" s="17" t="s">
        <v>726</v>
      </c>
    </row>
    <row r="310" spans="1:12" ht="12.75" customHeight="1">
      <c r="A310" s="9" t="s">
        <v>597</v>
      </c>
      <c r="B310" s="12" t="s">
        <v>605</v>
      </c>
      <c r="C310" s="9">
        <f t="shared" si="10"/>
        <v>306</v>
      </c>
      <c r="D310" s="12" t="s">
        <v>1482</v>
      </c>
      <c r="E310" s="12">
        <f>VLOOKUP($D310,'Data_Classification for Summary'!$A$1:$I$103,3,0)</f>
        <v>10</v>
      </c>
      <c r="F310" s="12">
        <f>VLOOKUP($D310,'Data_Classification for Summary'!$A$1:$I$103,5,0)</f>
        <v>1</v>
      </c>
      <c r="G310" s="12">
        <f>VLOOKUP($D310,'Data_Classification for Summary'!$A$1:$I$103,7,0)</f>
        <v>0</v>
      </c>
      <c r="H310" s="12">
        <f>VLOOKUP($D310,'Data_Classification for Summary'!$A$1:$I$103,9,0)</f>
        <v>0</v>
      </c>
      <c r="I310" s="12">
        <v>500</v>
      </c>
      <c r="J310" s="12" t="s">
        <v>2233</v>
      </c>
      <c r="K310" s="17"/>
      <c r="L310" s="17"/>
    </row>
    <row r="311" spans="1:12" ht="12.75" customHeight="1">
      <c r="A311" s="9" t="s">
        <v>732</v>
      </c>
      <c r="B311" s="9" t="s">
        <v>741</v>
      </c>
      <c r="C311" s="9">
        <f t="shared" si="10"/>
        <v>307</v>
      </c>
      <c r="D311" s="12" t="s">
        <v>1482</v>
      </c>
      <c r="E311" s="12">
        <f>VLOOKUP($D311,'Data_Classification for Summary'!$A$1:$I$103,3,0)</f>
        <v>10</v>
      </c>
      <c r="F311" s="12">
        <f>VLOOKUP($D311,'Data_Classification for Summary'!$A$1:$I$103,5,0)</f>
        <v>1</v>
      </c>
      <c r="G311" s="12">
        <f>VLOOKUP($D311,'Data_Classification for Summary'!$A$1:$I$103,7,0)</f>
        <v>0</v>
      </c>
      <c r="H311" s="12">
        <f>VLOOKUP($D311,'Data_Classification for Summary'!$A$1:$I$103,9,0)</f>
        <v>0</v>
      </c>
      <c r="I311" s="12">
        <v>505</v>
      </c>
      <c r="J311" s="12" t="s">
        <v>2233</v>
      </c>
      <c r="K311" s="17">
        <v>70259</v>
      </c>
      <c r="L311" s="17" t="s">
        <v>567</v>
      </c>
    </row>
    <row r="312" spans="1:12" ht="12.75" customHeight="1">
      <c r="A312" s="9" t="s">
        <v>889</v>
      </c>
      <c r="B312" s="9" t="s">
        <v>890</v>
      </c>
      <c r="C312" s="9">
        <f t="shared" si="10"/>
        <v>308</v>
      </c>
      <c r="D312" s="12" t="s">
        <v>1482</v>
      </c>
      <c r="E312" s="12">
        <f>VLOOKUP($D312,'Data_Classification for Summary'!$A$1:$I$103,3,0)</f>
        <v>10</v>
      </c>
      <c r="F312" s="12">
        <f>VLOOKUP($D312,'Data_Classification for Summary'!$A$1:$I$103,5,0)</f>
        <v>1</v>
      </c>
      <c r="G312" s="12">
        <f>VLOOKUP($D312,'Data_Classification for Summary'!$A$1:$I$103,7,0)</f>
        <v>0</v>
      </c>
      <c r="H312" s="12">
        <f>VLOOKUP($D312,'Data_Classification for Summary'!$A$1:$I$103,9,0)</f>
        <v>0</v>
      </c>
      <c r="I312" s="12">
        <v>750</v>
      </c>
      <c r="J312" s="12" t="s">
        <v>2233</v>
      </c>
      <c r="K312" s="17">
        <v>70315</v>
      </c>
      <c r="L312" s="17" t="s">
        <v>834</v>
      </c>
    </row>
    <row r="313" spans="1:12" ht="12.75" customHeight="1">
      <c r="A313" s="9" t="s">
        <v>332</v>
      </c>
      <c r="B313" s="9" t="s">
        <v>221</v>
      </c>
      <c r="C313" s="9">
        <f t="shared" si="10"/>
        <v>309</v>
      </c>
      <c r="D313" s="12" t="s">
        <v>1482</v>
      </c>
      <c r="E313" s="12">
        <f>VLOOKUP($D313,'Data_Classification for Summary'!$A$1:$I$103,3,0)</f>
        <v>10</v>
      </c>
      <c r="F313" s="12">
        <f>VLOOKUP($D313,'Data_Classification for Summary'!$A$1:$I$103,5,0)</f>
        <v>1</v>
      </c>
      <c r="G313" s="12">
        <f>VLOOKUP($D313,'Data_Classification for Summary'!$A$1:$I$103,7,0)</f>
        <v>0</v>
      </c>
      <c r="H313" s="12">
        <f>VLOOKUP($D313,'Data_Classification for Summary'!$A$1:$I$103,9,0)</f>
        <v>0</v>
      </c>
      <c r="I313" s="12">
        <v>755</v>
      </c>
      <c r="J313" s="12" t="s">
        <v>2233</v>
      </c>
      <c r="K313" s="17">
        <v>70421</v>
      </c>
      <c r="L313" s="17" t="s">
        <v>222</v>
      </c>
    </row>
    <row r="314" spans="1:12" ht="12.75" customHeight="1">
      <c r="A314" s="9" t="s">
        <v>334</v>
      </c>
      <c r="B314" s="12" t="s">
        <v>109</v>
      </c>
      <c r="C314" s="9">
        <f t="shared" si="10"/>
        <v>310</v>
      </c>
      <c r="D314" s="12" t="s">
        <v>1482</v>
      </c>
      <c r="E314" s="12">
        <f>VLOOKUP($D314,'Data_Classification for Summary'!$A$1:$I$103,3,0)</f>
        <v>10</v>
      </c>
      <c r="F314" s="12">
        <f>VLOOKUP($D314,'Data_Classification for Summary'!$A$1:$I$103,5,0)</f>
        <v>1</v>
      </c>
      <c r="G314" s="12">
        <f>VLOOKUP($D314,'Data_Classification for Summary'!$A$1:$I$103,7,0)</f>
        <v>0</v>
      </c>
      <c r="H314" s="12">
        <f>VLOOKUP($D314,'Data_Classification for Summary'!$A$1:$I$103,9,0)</f>
        <v>0</v>
      </c>
      <c r="I314" s="12">
        <v>800</v>
      </c>
      <c r="J314" s="12" t="s">
        <v>2233</v>
      </c>
      <c r="K314" s="17">
        <v>70312</v>
      </c>
      <c r="L314" s="17" t="s">
        <v>277</v>
      </c>
    </row>
    <row r="315" spans="1:12" ht="12.75" customHeight="1">
      <c r="A315" s="9" t="s">
        <v>276</v>
      </c>
      <c r="B315" s="9" t="s">
        <v>1132</v>
      </c>
      <c r="C315" s="9">
        <f t="shared" si="10"/>
        <v>311</v>
      </c>
      <c r="D315" s="12" t="s">
        <v>1482</v>
      </c>
      <c r="E315" s="12">
        <f>VLOOKUP($D315,'Data_Classification for Summary'!$A$1:$I$103,3,0)</f>
        <v>10</v>
      </c>
      <c r="F315" s="12">
        <f>VLOOKUP($D315,'Data_Classification for Summary'!$A$1:$I$103,5,0)</f>
        <v>1</v>
      </c>
      <c r="G315" s="12">
        <f>VLOOKUP($D315,'Data_Classification for Summary'!$A$1:$I$103,7,0)</f>
        <v>0</v>
      </c>
      <c r="H315" s="12">
        <f>VLOOKUP($D315,'Data_Classification for Summary'!$A$1:$I$103,9,0)</f>
        <v>0</v>
      </c>
      <c r="I315" s="12">
        <v>900</v>
      </c>
      <c r="J315" s="12" t="s">
        <v>2233</v>
      </c>
      <c r="K315" s="17">
        <v>70263</v>
      </c>
      <c r="L315" s="17" t="s">
        <v>733</v>
      </c>
    </row>
    <row r="316" spans="1:12" ht="12.75" customHeight="1">
      <c r="A316" s="9" t="s">
        <v>497</v>
      </c>
      <c r="B316" s="12" t="s">
        <v>386</v>
      </c>
      <c r="C316" s="9">
        <f t="shared" si="10"/>
        <v>312</v>
      </c>
      <c r="D316" s="12" t="s">
        <v>387</v>
      </c>
      <c r="E316" s="12">
        <f>VLOOKUP($D316,'Data_Classification for Summary'!$A$1:$I$103,3,0)</f>
        <v>10</v>
      </c>
      <c r="F316" s="12">
        <f>VLOOKUP($D316,'Data_Classification for Summary'!$A$1:$I$103,5,0)</f>
        <v>3</v>
      </c>
      <c r="G316" s="12">
        <f>VLOOKUP($D316,'Data_Classification for Summary'!$A$1:$I$103,7,0)</f>
        <v>0</v>
      </c>
      <c r="H316" s="12">
        <f>VLOOKUP($D316,'Data_Classification for Summary'!$A$1:$I$103,9,0)</f>
        <v>0</v>
      </c>
      <c r="I316" s="12">
        <v>20</v>
      </c>
      <c r="J316" s="12" t="s">
        <v>2233</v>
      </c>
      <c r="K316" s="17">
        <v>70255</v>
      </c>
      <c r="L316" s="17" t="s">
        <v>233</v>
      </c>
    </row>
    <row r="317" spans="1:12" ht="12.75" customHeight="1">
      <c r="A317" s="9" t="s">
        <v>234</v>
      </c>
      <c r="B317" s="12" t="s">
        <v>344</v>
      </c>
      <c r="C317" s="9">
        <f t="shared" si="10"/>
        <v>313</v>
      </c>
      <c r="D317" s="12" t="s">
        <v>1060</v>
      </c>
      <c r="E317" s="12">
        <f>VLOOKUP($D317,'Data_Classification for Summary'!$A$1:$I$103,3,0)</f>
        <v>10</v>
      </c>
      <c r="F317" s="12">
        <f>VLOOKUP($D317,'Data_Classification for Summary'!$A$1:$I$103,5,0)</f>
        <v>4</v>
      </c>
      <c r="G317" s="12">
        <f>VLOOKUP($D317,'Data_Classification for Summary'!$A$1:$I$103,7,0)</f>
        <v>0</v>
      </c>
      <c r="H317" s="12">
        <f>VLOOKUP($D317,'Data_Classification for Summary'!$A$1:$I$103,9,0)</f>
        <v>0</v>
      </c>
      <c r="I317" s="12">
        <v>30</v>
      </c>
      <c r="J317" s="12" t="s">
        <v>2233</v>
      </c>
      <c r="K317" s="17">
        <v>70261</v>
      </c>
      <c r="L317" s="17" t="s">
        <v>194</v>
      </c>
    </row>
    <row r="318" spans="1:12" ht="12.75" customHeight="1">
      <c r="A318" s="9" t="s">
        <v>423</v>
      </c>
      <c r="B318" s="12" t="s">
        <v>424</v>
      </c>
      <c r="C318" s="9">
        <f t="shared" ref="C318:C352" si="11">C317+1</f>
        <v>314</v>
      </c>
      <c r="D318" s="12" t="s">
        <v>296</v>
      </c>
      <c r="E318" s="12">
        <f>VLOOKUP($D318,'Data_Classification for Summary'!$A$1:$I$103,3,0)</f>
        <v>10</v>
      </c>
      <c r="F318" s="12">
        <f>VLOOKUP($D318,'Data_Classification for Summary'!$A$1:$I$103,5,0)</f>
        <v>5</v>
      </c>
      <c r="G318" s="12">
        <f>VLOOKUP($D318,'Data_Classification for Summary'!$A$1:$I$103,7,0)</f>
        <v>0</v>
      </c>
      <c r="H318" s="12">
        <f>VLOOKUP($D318,'Data_Classification for Summary'!$A$1:$I$103,9,0)</f>
        <v>0</v>
      </c>
      <c r="I318" s="12">
        <v>55</v>
      </c>
      <c r="J318" s="12" t="s">
        <v>2233</v>
      </c>
      <c r="K318" s="17"/>
      <c r="L318" s="17"/>
    </row>
    <row r="319" spans="1:12" ht="12.75" customHeight="1">
      <c r="A319" s="9" t="s">
        <v>899</v>
      </c>
      <c r="B319" s="18" t="s">
        <v>900</v>
      </c>
      <c r="C319" s="9">
        <f t="shared" si="11"/>
        <v>315</v>
      </c>
      <c r="D319" s="12" t="s">
        <v>296</v>
      </c>
      <c r="E319" s="12">
        <f>VLOOKUP($D319,'Data_Classification for Summary'!$A$1:$I$103,3,0)</f>
        <v>10</v>
      </c>
      <c r="F319" s="12">
        <f>VLOOKUP($D319,'Data_Classification for Summary'!$A$1:$I$103,5,0)</f>
        <v>5</v>
      </c>
      <c r="G319" s="12">
        <f>VLOOKUP($D319,'Data_Classification for Summary'!$A$1:$I$103,7,0)</f>
        <v>0</v>
      </c>
      <c r="H319" s="12">
        <f>VLOOKUP($D319,'Data_Classification for Summary'!$A$1:$I$103,9,0)</f>
        <v>0</v>
      </c>
      <c r="I319" s="18">
        <v>60</v>
      </c>
      <c r="J319" s="12" t="s">
        <v>2233</v>
      </c>
      <c r="K319" s="17"/>
      <c r="L319" s="17"/>
    </row>
    <row r="320" spans="1:12" ht="12.75" customHeight="1">
      <c r="A320" s="9" t="s">
        <v>844</v>
      </c>
      <c r="B320" s="18" t="s">
        <v>845</v>
      </c>
      <c r="C320" s="9">
        <f t="shared" si="11"/>
        <v>316</v>
      </c>
      <c r="D320" s="12" t="s">
        <v>296</v>
      </c>
      <c r="E320" s="12">
        <f>VLOOKUP($D320,'Data_Classification for Summary'!$A$1:$I$103,3,0)</f>
        <v>10</v>
      </c>
      <c r="F320" s="12">
        <f>VLOOKUP($D320,'Data_Classification for Summary'!$A$1:$I$103,5,0)</f>
        <v>5</v>
      </c>
      <c r="G320" s="12">
        <f>VLOOKUP($D320,'Data_Classification for Summary'!$A$1:$I$103,7,0)</f>
        <v>0</v>
      </c>
      <c r="H320" s="12">
        <f>VLOOKUP($D320,'Data_Classification for Summary'!$A$1:$I$103,9,0)</f>
        <v>0</v>
      </c>
      <c r="I320" s="79">
        <v>805</v>
      </c>
      <c r="J320" s="12" t="s">
        <v>2233</v>
      </c>
      <c r="K320" s="17"/>
      <c r="L320" s="17"/>
    </row>
    <row r="321" spans="1:13" ht="12.75" customHeight="1">
      <c r="A321" s="9" t="s">
        <v>1094</v>
      </c>
      <c r="B321" s="18" t="s">
        <v>718</v>
      </c>
      <c r="C321" s="9">
        <f t="shared" si="11"/>
        <v>317</v>
      </c>
      <c r="D321" s="12" t="s">
        <v>296</v>
      </c>
      <c r="E321" s="12">
        <f>VLOOKUP($D321,'Data_Classification for Summary'!$A$1:$I$103,3,0)</f>
        <v>10</v>
      </c>
      <c r="F321" s="12">
        <f>VLOOKUP($D321,'Data_Classification for Summary'!$A$1:$I$103,5,0)</f>
        <v>5</v>
      </c>
      <c r="G321" s="12">
        <f>VLOOKUP($D321,'Data_Classification for Summary'!$A$1:$I$103,7,0)</f>
        <v>0</v>
      </c>
      <c r="H321" s="12">
        <f>VLOOKUP($D321,'Data_Classification for Summary'!$A$1:$I$103,9,0)</f>
        <v>0</v>
      </c>
      <c r="I321" s="79">
        <v>806</v>
      </c>
      <c r="J321" s="12" t="s">
        <v>2233</v>
      </c>
      <c r="K321" s="17"/>
      <c r="L321" s="17"/>
    </row>
    <row r="322" spans="1:13" ht="12.75" customHeight="1">
      <c r="A322" s="9" t="s">
        <v>206</v>
      </c>
      <c r="B322" s="18" t="s">
        <v>245</v>
      </c>
      <c r="C322" s="9">
        <f t="shared" si="11"/>
        <v>318</v>
      </c>
      <c r="D322" s="12" t="s">
        <v>296</v>
      </c>
      <c r="E322" s="12">
        <f>VLOOKUP($D322,'Data_Classification for Summary'!$A$1:$I$103,3,0)</f>
        <v>10</v>
      </c>
      <c r="F322" s="12">
        <f>VLOOKUP($D322,'Data_Classification for Summary'!$A$1:$I$103,5,0)</f>
        <v>5</v>
      </c>
      <c r="G322" s="12">
        <f>VLOOKUP($D322,'Data_Classification for Summary'!$A$1:$I$103,7,0)</f>
        <v>0</v>
      </c>
      <c r="H322" s="12">
        <f>VLOOKUP($D322,'Data_Classification for Summary'!$A$1:$I$103,9,0)</f>
        <v>0</v>
      </c>
      <c r="I322" s="79">
        <v>807</v>
      </c>
      <c r="J322" s="12" t="s">
        <v>2233</v>
      </c>
      <c r="K322" s="17"/>
      <c r="L322" s="17"/>
    </row>
    <row r="323" spans="1:13" ht="12.75" customHeight="1">
      <c r="A323" s="9" t="s">
        <v>1303</v>
      </c>
      <c r="B323" s="18" t="s">
        <v>1421</v>
      </c>
      <c r="C323" s="9">
        <f t="shared" si="11"/>
        <v>319</v>
      </c>
      <c r="D323" s="12" t="s">
        <v>296</v>
      </c>
      <c r="E323" s="12">
        <f>VLOOKUP($D323,'Data_Classification for Summary'!$A$1:$I$103,3,0)</f>
        <v>10</v>
      </c>
      <c r="F323" s="12">
        <f>VLOOKUP($D323,'Data_Classification for Summary'!$A$1:$I$103,5,0)</f>
        <v>5</v>
      </c>
      <c r="G323" s="12">
        <f>VLOOKUP($D323,'Data_Classification for Summary'!$A$1:$I$103,7,0)</f>
        <v>0</v>
      </c>
      <c r="H323" s="12">
        <f>VLOOKUP($D323,'Data_Classification for Summary'!$A$1:$I$103,9,0)</f>
        <v>0</v>
      </c>
      <c r="I323" s="79">
        <v>810</v>
      </c>
      <c r="J323" s="12" t="s">
        <v>2233</v>
      </c>
      <c r="K323" s="17"/>
      <c r="L323" s="17"/>
    </row>
    <row r="324" spans="1:13" ht="12.75" customHeight="1">
      <c r="A324" s="7" t="s">
        <v>1572</v>
      </c>
      <c r="B324" s="12" t="s">
        <v>1805</v>
      </c>
      <c r="C324" s="9">
        <f t="shared" si="11"/>
        <v>320</v>
      </c>
      <c r="D324" s="12" t="s">
        <v>1573</v>
      </c>
      <c r="E324" s="12">
        <f>VLOOKUP($D324,'Data_Classification for Summary'!$A$1:$I$103,3,0)</f>
        <v>20</v>
      </c>
      <c r="F324" s="12">
        <f>VLOOKUP($D324,'Data_Classification for Summary'!$A$1:$I$103,5,0)</f>
        <v>5</v>
      </c>
      <c r="G324" s="12">
        <f>VLOOKUP($D324,'Data_Classification for Summary'!$A$1:$I$103,7,0)</f>
        <v>0</v>
      </c>
      <c r="H324" s="12">
        <f>VLOOKUP($D324,'Data_Classification for Summary'!$A$1:$I$103,9,0)</f>
        <v>0</v>
      </c>
      <c r="I324" s="12">
        <v>1</v>
      </c>
      <c r="J324" s="12" t="s">
        <v>2233</v>
      </c>
      <c r="K324" s="17"/>
      <c r="L324" s="17"/>
    </row>
    <row r="325" spans="1:13" ht="12.75" customHeight="1">
      <c r="A325" s="7" t="s">
        <v>1811</v>
      </c>
      <c r="B325" s="9" t="s">
        <v>1700</v>
      </c>
      <c r="C325" s="9">
        <f t="shared" si="11"/>
        <v>321</v>
      </c>
      <c r="D325" s="12" t="s">
        <v>1573</v>
      </c>
      <c r="E325" s="12">
        <f>VLOOKUP($D325,'Data_Classification for Summary'!$A$1:$I$103,3,0)</f>
        <v>20</v>
      </c>
      <c r="F325" s="12">
        <f>VLOOKUP($D325,'Data_Classification for Summary'!$A$1:$I$103,5,0)</f>
        <v>5</v>
      </c>
      <c r="G325" s="12">
        <f>VLOOKUP($D325,'Data_Classification for Summary'!$A$1:$I$103,7,0)</f>
        <v>0</v>
      </c>
      <c r="H325" s="12">
        <f>VLOOKUP($D325,'Data_Classification for Summary'!$A$1:$I$103,9,0)</f>
        <v>0</v>
      </c>
      <c r="I325" s="18">
        <v>20</v>
      </c>
      <c r="J325" s="12" t="s">
        <v>2233</v>
      </c>
      <c r="K325" s="17">
        <v>70083</v>
      </c>
      <c r="L325" s="17" t="s">
        <v>1701</v>
      </c>
    </row>
    <row r="326" spans="1:13" ht="12.75" customHeight="1">
      <c r="A326" s="9" t="s">
        <v>1702</v>
      </c>
      <c r="B326" s="12" t="s">
        <v>1931</v>
      </c>
      <c r="C326" s="9">
        <f t="shared" si="11"/>
        <v>322</v>
      </c>
      <c r="D326" s="12" t="s">
        <v>1423</v>
      </c>
      <c r="E326" s="12">
        <f>VLOOKUP($D326,'Data_Classification for Summary'!$A$1:$I$103,3,0)</f>
        <v>20</v>
      </c>
      <c r="F326" s="12">
        <f>VLOOKUP($D326,'Data_Classification for Summary'!$A$1:$I$103,5,0)</f>
        <v>10</v>
      </c>
      <c r="G326" s="12">
        <f>VLOOKUP($D326,'Data_Classification for Summary'!$A$1:$I$103,7,0)</f>
        <v>0</v>
      </c>
      <c r="H326" s="12">
        <f>VLOOKUP($D326,'Data_Classification for Summary'!$A$1:$I$103,9,0)</f>
        <v>0</v>
      </c>
      <c r="I326" s="12">
        <v>1</v>
      </c>
      <c r="J326" s="12" t="s">
        <v>2233</v>
      </c>
      <c r="K326" s="17">
        <v>70001</v>
      </c>
      <c r="L326" s="17" t="s">
        <v>1448</v>
      </c>
    </row>
    <row r="327" spans="1:13" ht="12.75" customHeight="1">
      <c r="A327" s="9" t="s">
        <v>1575</v>
      </c>
      <c r="B327" s="7" t="s">
        <v>1452</v>
      </c>
      <c r="C327" s="9">
        <f t="shared" si="11"/>
        <v>323</v>
      </c>
      <c r="D327" s="12" t="s">
        <v>1423</v>
      </c>
      <c r="E327" s="12">
        <f>VLOOKUP($D327,'Data_Classification for Summary'!$A$1:$I$103,3,0)</f>
        <v>20</v>
      </c>
      <c r="F327" s="12">
        <f>VLOOKUP($D327,'Data_Classification for Summary'!$A$1:$I$103,5,0)</f>
        <v>10</v>
      </c>
      <c r="G327" s="12">
        <f>VLOOKUP($D327,'Data_Classification for Summary'!$A$1:$I$103,7,0)</f>
        <v>0</v>
      </c>
      <c r="H327" s="12">
        <f>VLOOKUP($D327,'Data_Classification for Summary'!$A$1:$I$103,9,0)</f>
        <v>0</v>
      </c>
      <c r="I327" s="9">
        <v>2</v>
      </c>
      <c r="J327" s="12" t="s">
        <v>2233</v>
      </c>
      <c r="K327" s="17">
        <v>70006</v>
      </c>
      <c r="L327" s="17" t="s">
        <v>1425</v>
      </c>
    </row>
    <row r="328" spans="1:13" ht="12.75" customHeight="1">
      <c r="A328" s="9" t="s">
        <v>1557</v>
      </c>
      <c r="B328" s="7" t="s">
        <v>1558</v>
      </c>
      <c r="C328" s="9">
        <f t="shared" si="11"/>
        <v>324</v>
      </c>
      <c r="D328" s="12" t="s">
        <v>1423</v>
      </c>
      <c r="E328" s="12">
        <f>VLOOKUP($D328,'Data_Classification for Summary'!$A$1:$I$103,3,0)</f>
        <v>20</v>
      </c>
      <c r="F328" s="12">
        <f>VLOOKUP($D328,'Data_Classification for Summary'!$A$1:$I$103,5,0)</f>
        <v>10</v>
      </c>
      <c r="G328" s="12">
        <f>VLOOKUP($D328,'Data_Classification for Summary'!$A$1:$I$103,7,0)</f>
        <v>0</v>
      </c>
      <c r="H328" s="12">
        <f>VLOOKUP($D328,'Data_Classification for Summary'!$A$1:$I$103,9,0)</f>
        <v>0</v>
      </c>
      <c r="I328" s="9">
        <v>3</v>
      </c>
      <c r="J328" s="12" t="s">
        <v>2233</v>
      </c>
      <c r="K328" s="17">
        <v>70007</v>
      </c>
      <c r="L328" s="17" t="s">
        <v>1177</v>
      </c>
    </row>
    <row r="329" spans="1:13" ht="12.75" customHeight="1">
      <c r="A329" s="7" t="s">
        <v>1332</v>
      </c>
      <c r="B329" s="18" t="s">
        <v>1333</v>
      </c>
      <c r="C329" s="9">
        <f t="shared" si="11"/>
        <v>325</v>
      </c>
      <c r="D329" s="12" t="s">
        <v>1423</v>
      </c>
      <c r="E329" s="12">
        <f>VLOOKUP($D329,'Data_Classification for Summary'!$A$1:$I$103,3,0)</f>
        <v>20</v>
      </c>
      <c r="F329" s="12">
        <f>VLOOKUP($D329,'Data_Classification for Summary'!$A$1:$I$103,5,0)</f>
        <v>10</v>
      </c>
      <c r="G329" s="12">
        <f>VLOOKUP($D329,'Data_Classification for Summary'!$A$1:$I$103,7,0)</f>
        <v>0</v>
      </c>
      <c r="H329" s="12">
        <f>VLOOKUP($D329,'Data_Classification for Summary'!$A$1:$I$103,9,0)</f>
        <v>0</v>
      </c>
      <c r="I329" s="18">
        <v>10</v>
      </c>
      <c r="J329" s="12" t="s">
        <v>2233</v>
      </c>
      <c r="K329" s="16"/>
      <c r="L329" s="16"/>
      <c r="M329" s="16"/>
    </row>
    <row r="330" spans="1:13" ht="12.75" customHeight="1">
      <c r="A330" s="7" t="s">
        <v>1454</v>
      </c>
      <c r="B330" s="18" t="s">
        <v>1605</v>
      </c>
      <c r="C330" s="9">
        <f t="shared" si="11"/>
        <v>326</v>
      </c>
      <c r="D330" s="12" t="s">
        <v>1423</v>
      </c>
      <c r="E330" s="12">
        <f>VLOOKUP($D330,'Data_Classification for Summary'!$A$1:$I$103,3,0)</f>
        <v>20</v>
      </c>
      <c r="F330" s="12">
        <f>VLOOKUP($D330,'Data_Classification for Summary'!$A$1:$I$103,5,0)</f>
        <v>10</v>
      </c>
      <c r="G330" s="12">
        <f>VLOOKUP($D330,'Data_Classification for Summary'!$A$1:$I$103,7,0)</f>
        <v>0</v>
      </c>
      <c r="H330" s="12">
        <f>VLOOKUP($D330,'Data_Classification for Summary'!$A$1:$I$103,9,0)</f>
        <v>0</v>
      </c>
      <c r="I330" s="18">
        <v>20</v>
      </c>
      <c r="J330" s="12" t="s">
        <v>2233</v>
      </c>
      <c r="K330" s="16"/>
      <c r="L330" s="16"/>
      <c r="M330" s="16"/>
    </row>
    <row r="331" spans="1:13" ht="12.75" customHeight="1">
      <c r="A331" s="9" t="s">
        <v>1475</v>
      </c>
      <c r="B331" s="7" t="s">
        <v>1345</v>
      </c>
      <c r="C331" s="9">
        <f t="shared" si="11"/>
        <v>327</v>
      </c>
      <c r="D331" s="12" t="s">
        <v>1423</v>
      </c>
      <c r="E331" s="12">
        <f>VLOOKUP($D331,'Data_Classification for Summary'!$A$1:$I$103,3,0)</f>
        <v>20</v>
      </c>
      <c r="F331" s="12">
        <f>VLOOKUP($D331,'Data_Classification for Summary'!$A$1:$I$103,5,0)</f>
        <v>10</v>
      </c>
      <c r="G331" s="12">
        <f>VLOOKUP($D331,'Data_Classification for Summary'!$A$1:$I$103,7,0)</f>
        <v>0</v>
      </c>
      <c r="H331" s="12">
        <f>VLOOKUP($D331,'Data_Classification for Summary'!$A$1:$I$103,9,0)</f>
        <v>0</v>
      </c>
      <c r="I331" s="9">
        <v>30</v>
      </c>
      <c r="J331" s="12" t="s">
        <v>2233</v>
      </c>
      <c r="K331" s="17">
        <v>70009</v>
      </c>
      <c r="L331" s="17" t="s">
        <v>1204</v>
      </c>
    </row>
    <row r="332" spans="1:13" ht="12.75" customHeight="1">
      <c r="A332" s="9" t="s">
        <v>1205</v>
      </c>
      <c r="B332" s="18" t="s">
        <v>918</v>
      </c>
      <c r="C332" s="9">
        <f t="shared" si="11"/>
        <v>328</v>
      </c>
      <c r="D332" s="12" t="s">
        <v>1423</v>
      </c>
      <c r="E332" s="12">
        <f>VLOOKUP($D332,'Data_Classification for Summary'!$A$1:$I$103,3,0)</f>
        <v>20</v>
      </c>
      <c r="F332" s="12">
        <f>VLOOKUP($D332,'Data_Classification for Summary'!$A$1:$I$103,5,0)</f>
        <v>10</v>
      </c>
      <c r="G332" s="12">
        <f>VLOOKUP($D332,'Data_Classification for Summary'!$A$1:$I$103,7,0)</f>
        <v>0</v>
      </c>
      <c r="H332" s="12">
        <f>VLOOKUP($D332,'Data_Classification for Summary'!$A$1:$I$103,9,0)</f>
        <v>0</v>
      </c>
      <c r="I332" s="18">
        <v>30</v>
      </c>
      <c r="J332" s="12" t="s">
        <v>2233</v>
      </c>
    </row>
    <row r="333" spans="1:13" ht="12.75" customHeight="1">
      <c r="A333" s="7" t="s">
        <v>1306</v>
      </c>
      <c r="B333" s="20" t="s">
        <v>1184</v>
      </c>
      <c r="C333" s="9">
        <f t="shared" si="11"/>
        <v>329</v>
      </c>
      <c r="D333" s="12" t="s">
        <v>1423</v>
      </c>
      <c r="E333" s="12">
        <f>VLOOKUP($D333,'Data_Classification for Summary'!$A$1:$I$103,3,0)</f>
        <v>20</v>
      </c>
      <c r="F333" s="12">
        <f>VLOOKUP($D333,'Data_Classification for Summary'!$A$1:$I$103,5,0)</f>
        <v>10</v>
      </c>
      <c r="G333" s="12">
        <f>VLOOKUP($D333,'Data_Classification for Summary'!$A$1:$I$103,7,0)</f>
        <v>0</v>
      </c>
      <c r="H333" s="12">
        <f>VLOOKUP($D333,'Data_Classification for Summary'!$A$1:$I$103,9,0)</f>
        <v>0</v>
      </c>
      <c r="I333" s="7">
        <v>31</v>
      </c>
      <c r="J333" s="12" t="s">
        <v>2233</v>
      </c>
      <c r="K333" s="16"/>
      <c r="L333" s="16"/>
      <c r="M333" s="16"/>
    </row>
    <row r="334" spans="1:13" ht="12.75" customHeight="1">
      <c r="A334" s="7" t="s">
        <v>1442</v>
      </c>
      <c r="B334" s="7" t="s">
        <v>925</v>
      </c>
      <c r="C334" s="9">
        <f t="shared" si="11"/>
        <v>330</v>
      </c>
      <c r="D334" s="12" t="s">
        <v>1423</v>
      </c>
      <c r="E334" s="12">
        <f>VLOOKUP($D334,'Data_Classification for Summary'!$A$1:$I$103,3,0)</f>
        <v>20</v>
      </c>
      <c r="F334" s="12">
        <f>VLOOKUP($D334,'Data_Classification for Summary'!$A$1:$I$103,5,0)</f>
        <v>10</v>
      </c>
      <c r="G334" s="12">
        <f>VLOOKUP($D334,'Data_Classification for Summary'!$A$1:$I$103,7,0)</f>
        <v>0</v>
      </c>
      <c r="H334" s="12">
        <f>VLOOKUP($D334,'Data_Classification for Summary'!$A$1:$I$103,9,0)</f>
        <v>0</v>
      </c>
      <c r="I334" s="9">
        <v>40</v>
      </c>
      <c r="J334" s="12" t="s">
        <v>2233</v>
      </c>
      <c r="K334" s="17">
        <v>70005</v>
      </c>
      <c r="L334" s="17" t="s">
        <v>926</v>
      </c>
    </row>
    <row r="335" spans="1:13" ht="12.75" customHeight="1">
      <c r="A335" s="7" t="s">
        <v>1185</v>
      </c>
      <c r="B335" s="18" t="s">
        <v>1185</v>
      </c>
      <c r="C335" s="9">
        <f t="shared" si="11"/>
        <v>331</v>
      </c>
      <c r="D335" s="12" t="s">
        <v>1423</v>
      </c>
      <c r="E335" s="12">
        <f>VLOOKUP($D335,'Data_Classification for Summary'!$A$1:$I$103,3,0)</f>
        <v>20</v>
      </c>
      <c r="F335" s="12">
        <f>VLOOKUP($D335,'Data_Classification for Summary'!$A$1:$I$103,5,0)</f>
        <v>10</v>
      </c>
      <c r="G335" s="12">
        <f>VLOOKUP($D335,'Data_Classification for Summary'!$A$1:$I$103,7,0)</f>
        <v>0</v>
      </c>
      <c r="H335" s="12">
        <f>VLOOKUP($D335,'Data_Classification for Summary'!$A$1:$I$103,9,0)</f>
        <v>0</v>
      </c>
      <c r="I335" s="18">
        <v>60</v>
      </c>
      <c r="J335" s="12" t="s">
        <v>2233</v>
      </c>
      <c r="K335" s="17">
        <v>70003</v>
      </c>
      <c r="L335" s="17" t="s">
        <v>930</v>
      </c>
    </row>
    <row r="336" spans="1:13" ht="12.75" customHeight="1">
      <c r="A336" s="7" t="s">
        <v>1186</v>
      </c>
      <c r="B336" s="18" t="s">
        <v>1187</v>
      </c>
      <c r="C336" s="9">
        <f t="shared" si="11"/>
        <v>332</v>
      </c>
      <c r="D336" s="12" t="s">
        <v>1423</v>
      </c>
      <c r="E336" s="12">
        <f>VLOOKUP($D336,'Data_Classification for Summary'!$A$1:$I$103,3,0)</f>
        <v>20</v>
      </c>
      <c r="F336" s="12">
        <f>VLOOKUP($D336,'Data_Classification for Summary'!$A$1:$I$103,5,0)</f>
        <v>10</v>
      </c>
      <c r="G336" s="12">
        <f>VLOOKUP($D336,'Data_Classification for Summary'!$A$1:$I$103,7,0)</f>
        <v>0</v>
      </c>
      <c r="H336" s="12">
        <f>VLOOKUP($D336,'Data_Classification for Summary'!$A$1:$I$103,9,0)</f>
        <v>0</v>
      </c>
      <c r="I336" s="18">
        <v>80</v>
      </c>
      <c r="J336" s="12" t="s">
        <v>2233</v>
      </c>
      <c r="K336" s="16"/>
      <c r="L336" s="16"/>
      <c r="M336" s="16"/>
    </row>
    <row r="337" spans="1:13" ht="12.75" customHeight="1">
      <c r="A337" s="7" t="s">
        <v>931</v>
      </c>
      <c r="B337" s="7" t="s">
        <v>921</v>
      </c>
      <c r="C337" s="9">
        <f t="shared" si="11"/>
        <v>333</v>
      </c>
      <c r="D337" s="12" t="s">
        <v>1423</v>
      </c>
      <c r="E337" s="12">
        <f>VLOOKUP($D337,'Data_Classification for Summary'!$A$1:$I$103,3,0)</f>
        <v>20</v>
      </c>
      <c r="F337" s="12">
        <f>VLOOKUP($D337,'Data_Classification for Summary'!$A$1:$I$103,5,0)</f>
        <v>10</v>
      </c>
      <c r="G337" s="12">
        <f>VLOOKUP($D337,'Data_Classification for Summary'!$A$1:$I$103,7,0)</f>
        <v>0</v>
      </c>
      <c r="H337" s="12">
        <f>VLOOKUP($D337,'Data_Classification for Summary'!$A$1:$I$103,9,0)</f>
        <v>0</v>
      </c>
      <c r="I337" s="9">
        <v>100</v>
      </c>
      <c r="J337" s="12" t="s">
        <v>2233</v>
      </c>
      <c r="K337" s="17">
        <v>70010</v>
      </c>
      <c r="L337" s="17" t="s">
        <v>922</v>
      </c>
    </row>
    <row r="338" spans="1:13" ht="12.75" customHeight="1">
      <c r="A338" s="7" t="s">
        <v>840</v>
      </c>
      <c r="B338" s="7" t="s">
        <v>767</v>
      </c>
      <c r="C338" s="9">
        <f t="shared" si="11"/>
        <v>334</v>
      </c>
      <c r="D338" s="12" t="s">
        <v>1423</v>
      </c>
      <c r="E338" s="12">
        <f>VLOOKUP($D338,'Data_Classification for Summary'!$A$1:$I$103,3,0)</f>
        <v>20</v>
      </c>
      <c r="F338" s="12">
        <f>VLOOKUP($D338,'Data_Classification for Summary'!$A$1:$I$103,5,0)</f>
        <v>10</v>
      </c>
      <c r="G338" s="12">
        <f>VLOOKUP($D338,'Data_Classification for Summary'!$A$1:$I$103,7,0)</f>
        <v>0</v>
      </c>
      <c r="H338" s="12">
        <f>VLOOKUP($D338,'Data_Classification for Summary'!$A$1:$I$103,9,0)</f>
        <v>0</v>
      </c>
      <c r="I338" s="18">
        <v>101</v>
      </c>
      <c r="J338" s="12" t="s">
        <v>2233</v>
      </c>
      <c r="K338" s="17">
        <v>70011</v>
      </c>
      <c r="L338" s="17" t="s">
        <v>920</v>
      </c>
    </row>
    <row r="339" spans="1:13" ht="12.75" customHeight="1">
      <c r="A339" s="7" t="s">
        <v>701</v>
      </c>
      <c r="B339" s="18" t="s">
        <v>536</v>
      </c>
      <c r="C339" s="9">
        <f t="shared" si="11"/>
        <v>335</v>
      </c>
      <c r="D339" s="12" t="s">
        <v>1423</v>
      </c>
      <c r="E339" s="12">
        <f>VLOOKUP($D339,'Data_Classification for Summary'!$A$1:$I$103,3,0)</f>
        <v>20</v>
      </c>
      <c r="F339" s="12">
        <f>VLOOKUP($D339,'Data_Classification for Summary'!$A$1:$I$103,5,0)</f>
        <v>10</v>
      </c>
      <c r="G339" s="12">
        <f>VLOOKUP($D339,'Data_Classification for Summary'!$A$1:$I$103,7,0)</f>
        <v>0</v>
      </c>
      <c r="H339" s="12">
        <f>VLOOKUP($D339,'Data_Classification for Summary'!$A$1:$I$103,9,0)</f>
        <v>0</v>
      </c>
      <c r="I339" s="18">
        <v>200</v>
      </c>
      <c r="J339" s="12" t="s">
        <v>2233</v>
      </c>
    </row>
    <row r="340" spans="1:13" ht="12.75" customHeight="1">
      <c r="A340" s="7" t="s">
        <v>2614</v>
      </c>
      <c r="B340" s="18" t="s">
        <v>136</v>
      </c>
      <c r="C340" s="9">
        <f t="shared" si="11"/>
        <v>336</v>
      </c>
      <c r="D340" s="12" t="s">
        <v>1423</v>
      </c>
      <c r="E340" s="12">
        <f>VLOOKUP($D340,'Data_Classification for Summary'!$A$1:$I$103,3,0)</f>
        <v>20</v>
      </c>
      <c r="F340" s="12">
        <f>VLOOKUP($D340,'Data_Classification for Summary'!$A$1:$I$103,5,0)</f>
        <v>10</v>
      </c>
      <c r="G340" s="12">
        <f>VLOOKUP($D340,'Data_Classification for Summary'!$A$1:$I$103,7,0)</f>
        <v>0</v>
      </c>
      <c r="H340" s="12">
        <f>VLOOKUP($D340,'Data_Classification for Summary'!$A$1:$I$103,9,0)</f>
        <v>0</v>
      </c>
      <c r="I340" s="18">
        <v>500</v>
      </c>
      <c r="J340" s="12" t="s">
        <v>2233</v>
      </c>
      <c r="K340" s="16"/>
      <c r="L340" s="16"/>
      <c r="M340" s="16"/>
    </row>
    <row r="341" spans="1:13" ht="12.75" customHeight="1">
      <c r="A341" s="7" t="s">
        <v>941</v>
      </c>
      <c r="B341" s="7" t="s">
        <v>942</v>
      </c>
      <c r="C341" s="9">
        <f t="shared" si="11"/>
        <v>337</v>
      </c>
      <c r="D341" s="12" t="s">
        <v>1423</v>
      </c>
      <c r="E341" s="12">
        <f>VLOOKUP($D341,'Data_Classification for Summary'!$A$1:$I$103,3,0)</f>
        <v>20</v>
      </c>
      <c r="F341" s="12">
        <f>VLOOKUP($D341,'Data_Classification for Summary'!$A$1:$I$103,5,0)</f>
        <v>10</v>
      </c>
      <c r="G341" s="12">
        <f>VLOOKUP($D341,'Data_Classification for Summary'!$A$1:$I$103,7,0)</f>
        <v>0</v>
      </c>
      <c r="H341" s="12">
        <f>VLOOKUP($D341,'Data_Classification for Summary'!$A$1:$I$103,9,0)</f>
        <v>0</v>
      </c>
      <c r="I341" s="18">
        <v>700</v>
      </c>
      <c r="J341" s="12" t="s">
        <v>2233</v>
      </c>
      <c r="K341" s="17">
        <v>70004</v>
      </c>
      <c r="L341" s="17" t="s">
        <v>1234</v>
      </c>
    </row>
    <row r="342" spans="1:13" ht="12.75" customHeight="1">
      <c r="A342" s="7" t="s">
        <v>789</v>
      </c>
      <c r="B342" s="18" t="s">
        <v>679</v>
      </c>
      <c r="C342" s="9">
        <f t="shared" si="11"/>
        <v>338</v>
      </c>
      <c r="D342" s="12" t="s">
        <v>1423</v>
      </c>
      <c r="E342" s="12">
        <f>VLOOKUP($D342,'Data_Classification for Summary'!$A$1:$I$103,3,0)</f>
        <v>20</v>
      </c>
      <c r="F342" s="12">
        <f>VLOOKUP($D342,'Data_Classification for Summary'!$A$1:$I$103,5,0)</f>
        <v>10</v>
      </c>
      <c r="G342" s="12">
        <f>VLOOKUP($D342,'Data_Classification for Summary'!$A$1:$I$103,7,0)</f>
        <v>0</v>
      </c>
      <c r="H342" s="12">
        <f>VLOOKUP($D342,'Data_Classification for Summary'!$A$1:$I$103,9,0)</f>
        <v>0</v>
      </c>
      <c r="I342" s="18">
        <v>800</v>
      </c>
      <c r="J342" s="12" t="s">
        <v>2233</v>
      </c>
      <c r="K342" s="17">
        <v>70311</v>
      </c>
      <c r="L342" s="17" t="s">
        <v>680</v>
      </c>
    </row>
    <row r="343" spans="1:13" ht="12.75" customHeight="1">
      <c r="A343" s="7" t="s">
        <v>681</v>
      </c>
      <c r="B343" s="7" t="s">
        <v>681</v>
      </c>
      <c r="C343" s="9">
        <f t="shared" si="11"/>
        <v>339</v>
      </c>
      <c r="D343" s="12" t="s">
        <v>1423</v>
      </c>
      <c r="E343" s="12">
        <f>VLOOKUP($D343,'Data_Classification for Summary'!$A$1:$I$103,3,0)</f>
        <v>20</v>
      </c>
      <c r="F343" s="12">
        <f>VLOOKUP($D343,'Data_Classification for Summary'!$A$1:$I$103,5,0)</f>
        <v>10</v>
      </c>
      <c r="G343" s="12">
        <f>VLOOKUP($D343,'Data_Classification for Summary'!$A$1:$I$103,7,0)</f>
        <v>0</v>
      </c>
      <c r="H343" s="12">
        <f>VLOOKUP($D343,'Data_Classification for Summary'!$A$1:$I$103,9,0)</f>
        <v>0</v>
      </c>
      <c r="I343" s="18">
        <v>850</v>
      </c>
      <c r="J343" s="12" t="s">
        <v>2233</v>
      </c>
      <c r="K343" s="17">
        <v>70008</v>
      </c>
      <c r="L343" s="17" t="s">
        <v>804</v>
      </c>
    </row>
    <row r="344" spans="1:13" ht="12.75" customHeight="1">
      <c r="A344" s="7" t="s">
        <v>955</v>
      </c>
      <c r="B344" s="18" t="s">
        <v>959</v>
      </c>
      <c r="C344" s="9">
        <f t="shared" si="11"/>
        <v>340</v>
      </c>
      <c r="D344" s="12" t="s">
        <v>1423</v>
      </c>
      <c r="E344" s="12">
        <f>VLOOKUP($D344,'Data_Classification for Summary'!$A$1:$I$103,3,0)</f>
        <v>20</v>
      </c>
      <c r="F344" s="12">
        <f>VLOOKUP($D344,'Data_Classification for Summary'!$A$1:$I$103,5,0)</f>
        <v>10</v>
      </c>
      <c r="G344" s="12">
        <f>VLOOKUP($D344,'Data_Classification for Summary'!$A$1:$I$103,7,0)</f>
        <v>0</v>
      </c>
      <c r="H344" s="12">
        <f>VLOOKUP($D344,'Data_Classification for Summary'!$A$1:$I$103,9,0)</f>
        <v>0</v>
      </c>
      <c r="I344" s="18">
        <v>851</v>
      </c>
      <c r="J344" s="12" t="s">
        <v>2233</v>
      </c>
    </row>
    <row r="345" spans="1:13" ht="12.75" customHeight="1">
      <c r="A345" s="7" t="s">
        <v>201</v>
      </c>
      <c r="B345" s="18" t="s">
        <v>202</v>
      </c>
      <c r="C345" s="9">
        <f t="shared" si="11"/>
        <v>341</v>
      </c>
      <c r="D345" s="12" t="s">
        <v>1423</v>
      </c>
      <c r="E345" s="12">
        <f>VLOOKUP($D345,'Data_Classification for Summary'!$A$1:$I$103,3,0)</f>
        <v>20</v>
      </c>
      <c r="F345" s="12">
        <f>VLOOKUP($D345,'Data_Classification for Summary'!$A$1:$I$103,5,0)</f>
        <v>10</v>
      </c>
      <c r="G345" s="12">
        <f>VLOOKUP($D345,'Data_Classification for Summary'!$A$1:$I$103,7,0)</f>
        <v>0</v>
      </c>
      <c r="H345" s="12">
        <f>VLOOKUP($D345,'Data_Classification for Summary'!$A$1:$I$103,9,0)</f>
        <v>0</v>
      </c>
      <c r="I345" s="18">
        <v>853</v>
      </c>
      <c r="J345" s="12" t="s">
        <v>2233</v>
      </c>
    </row>
    <row r="346" spans="1:13" ht="12.75" customHeight="1">
      <c r="A346" s="7" t="s">
        <v>707</v>
      </c>
      <c r="B346" s="18" t="s">
        <v>961</v>
      </c>
      <c r="C346" s="9">
        <f t="shared" si="11"/>
        <v>342</v>
      </c>
      <c r="D346" s="12" t="s">
        <v>1423</v>
      </c>
      <c r="E346" s="12">
        <f>VLOOKUP($D346,'Data_Classification for Summary'!$A$1:$I$103,3,0)</f>
        <v>20</v>
      </c>
      <c r="F346" s="12">
        <f>VLOOKUP($D346,'Data_Classification for Summary'!$A$1:$I$103,5,0)</f>
        <v>10</v>
      </c>
      <c r="G346" s="12">
        <f>VLOOKUP($D346,'Data_Classification for Summary'!$A$1:$I$103,7,0)</f>
        <v>0</v>
      </c>
      <c r="H346" s="12">
        <f>VLOOKUP($D346,'Data_Classification for Summary'!$A$1:$I$103,9,0)</f>
        <v>0</v>
      </c>
      <c r="I346" s="18">
        <v>882</v>
      </c>
      <c r="J346" s="12" t="s">
        <v>2233</v>
      </c>
    </row>
    <row r="347" spans="1:13" ht="12.75" customHeight="1">
      <c r="A347" s="7" t="s">
        <v>963</v>
      </c>
      <c r="B347" s="7" t="s">
        <v>164</v>
      </c>
      <c r="C347" s="9">
        <f t="shared" si="11"/>
        <v>343</v>
      </c>
      <c r="D347" s="12" t="s">
        <v>1423</v>
      </c>
      <c r="E347" s="12">
        <f>VLOOKUP($D347,'Data_Classification for Summary'!$A$1:$I$103,3,0)</f>
        <v>20</v>
      </c>
      <c r="F347" s="12">
        <f>VLOOKUP($D347,'Data_Classification for Summary'!$A$1:$I$103,5,0)</f>
        <v>10</v>
      </c>
      <c r="G347" s="12">
        <f>VLOOKUP($D347,'Data_Classification for Summary'!$A$1:$I$103,7,0)</f>
        <v>0</v>
      </c>
      <c r="H347" s="12">
        <f>VLOOKUP($D347,'Data_Classification for Summary'!$A$1:$I$103,9,0)</f>
        <v>0</v>
      </c>
      <c r="I347" s="18">
        <v>950</v>
      </c>
      <c r="J347" s="12" t="s">
        <v>2233</v>
      </c>
      <c r="K347" s="17">
        <v>70013</v>
      </c>
      <c r="L347" s="17" t="s">
        <v>673</v>
      </c>
    </row>
    <row r="348" spans="1:13" ht="12.75" customHeight="1">
      <c r="A348" s="9" t="s">
        <v>811</v>
      </c>
      <c r="B348" s="9" t="s">
        <v>246</v>
      </c>
      <c r="C348" s="9">
        <f t="shared" si="11"/>
        <v>344</v>
      </c>
      <c r="D348" s="12" t="s">
        <v>1423</v>
      </c>
      <c r="E348" s="12">
        <f>VLOOKUP($D348,'Data_Classification for Summary'!$A$1:$I$103,3,0)</f>
        <v>20</v>
      </c>
      <c r="F348" s="12">
        <f>VLOOKUP($D348,'Data_Classification for Summary'!$A$1:$I$103,5,0)</f>
        <v>10</v>
      </c>
      <c r="G348" s="12">
        <f>VLOOKUP($D348,'Data_Classification for Summary'!$A$1:$I$103,7,0)</f>
        <v>0</v>
      </c>
      <c r="H348" s="12">
        <f>VLOOKUP($D348,'Data_Classification for Summary'!$A$1:$I$103,9,0)</f>
        <v>0</v>
      </c>
      <c r="I348" s="9">
        <v>1000</v>
      </c>
      <c r="J348" s="12" t="s">
        <v>2233</v>
      </c>
      <c r="K348" s="17">
        <v>70143</v>
      </c>
      <c r="L348" s="17" t="s">
        <v>247</v>
      </c>
    </row>
    <row r="349" spans="1:13" ht="12.75" customHeight="1">
      <c r="A349" s="9" t="s">
        <v>248</v>
      </c>
      <c r="B349" s="18" t="s">
        <v>1631</v>
      </c>
      <c r="C349" s="9">
        <f t="shared" si="11"/>
        <v>345</v>
      </c>
      <c r="D349" s="18" t="s">
        <v>1109</v>
      </c>
      <c r="E349" s="12">
        <f>VLOOKUP($D349,'Data_Classification for Summary'!$A$1:$I$103,3,0)</f>
        <v>30</v>
      </c>
      <c r="F349" s="12">
        <f>VLOOKUP($D349,'Data_Classification for Summary'!$A$1:$I$103,5,0)</f>
        <v>1</v>
      </c>
      <c r="G349" s="12">
        <f>VLOOKUP($D349,'Data_Classification for Summary'!$A$1:$I$103,7,0)</f>
        <v>0</v>
      </c>
      <c r="H349" s="12">
        <f>VLOOKUP($D349,'Data_Classification for Summary'!$A$1:$I$103,9,0)</f>
        <v>0</v>
      </c>
      <c r="I349" s="18">
        <v>1</v>
      </c>
      <c r="J349" s="18" t="s">
        <v>2077</v>
      </c>
      <c r="K349" s="17">
        <v>70145</v>
      </c>
      <c r="L349" s="17" t="s">
        <v>1092</v>
      </c>
    </row>
    <row r="350" spans="1:13" ht="12.75" customHeight="1">
      <c r="A350" s="9" t="s">
        <v>1357</v>
      </c>
      <c r="B350" s="18" t="s">
        <v>1363</v>
      </c>
      <c r="C350" s="9">
        <f t="shared" si="11"/>
        <v>346</v>
      </c>
      <c r="D350" s="18" t="s">
        <v>1232</v>
      </c>
      <c r="E350" s="12">
        <f>VLOOKUP($D350,'Data_Classification for Summary'!$A$1:$I$103,3,0)</f>
        <v>30</v>
      </c>
      <c r="F350" s="12">
        <f>VLOOKUP($D350,'Data_Classification for Summary'!$A$1:$I$103,5,0)</f>
        <v>2</v>
      </c>
      <c r="G350" s="12">
        <f>VLOOKUP($D350,'Data_Classification for Summary'!$A$1:$I$103,7,0)</f>
        <v>0</v>
      </c>
      <c r="H350" s="12">
        <f>VLOOKUP($D350,'Data_Classification for Summary'!$A$1:$I$103,9,0)</f>
        <v>0</v>
      </c>
      <c r="I350" s="18">
        <v>1</v>
      </c>
      <c r="J350" s="18" t="s">
        <v>2077</v>
      </c>
      <c r="K350" s="17"/>
      <c r="L350" s="17"/>
    </row>
    <row r="351" spans="1:13" ht="12.75" customHeight="1">
      <c r="A351" s="9" t="s">
        <v>1514</v>
      </c>
      <c r="B351" s="18" t="s">
        <v>1270</v>
      </c>
      <c r="C351" s="9">
        <f t="shared" si="11"/>
        <v>347</v>
      </c>
      <c r="D351" s="18" t="s">
        <v>1232</v>
      </c>
      <c r="E351" s="12">
        <f>VLOOKUP($D351,'Data_Classification for Summary'!$A$1:$I$103,3,0)</f>
        <v>30</v>
      </c>
      <c r="F351" s="12">
        <f>VLOOKUP($D351,'Data_Classification for Summary'!$A$1:$I$103,5,0)</f>
        <v>2</v>
      </c>
      <c r="G351" s="12">
        <f>VLOOKUP($D351,'Data_Classification for Summary'!$A$1:$I$103,7,0)</f>
        <v>0</v>
      </c>
      <c r="H351" s="12">
        <f>VLOOKUP($D351,'Data_Classification for Summary'!$A$1:$I$103,9,0)</f>
        <v>0</v>
      </c>
      <c r="I351" s="18">
        <v>2</v>
      </c>
      <c r="J351" s="18" t="s">
        <v>2077</v>
      </c>
      <c r="K351" s="17"/>
      <c r="L351" s="17"/>
    </row>
    <row r="352" spans="1:13" ht="12.75" customHeight="1">
      <c r="A352" s="9" t="s">
        <v>2339</v>
      </c>
      <c r="B352" s="18"/>
      <c r="C352" s="9">
        <f t="shared" si="11"/>
        <v>348</v>
      </c>
      <c r="D352" s="18" t="s">
        <v>1232</v>
      </c>
      <c r="E352" s="12">
        <f>VLOOKUP($D352,'Data_Classification for Summary'!$A$1:$I$103,3,0)</f>
        <v>30</v>
      </c>
      <c r="F352" s="12">
        <f>VLOOKUP($D352,'Data_Classification for Summary'!$A$1:$I$103,5,0)</f>
        <v>2</v>
      </c>
      <c r="G352" s="12">
        <f>VLOOKUP($D352,'Data_Classification for Summary'!$A$1:$I$103,7,0)</f>
        <v>0</v>
      </c>
      <c r="H352" s="12">
        <f>VLOOKUP($D352,'Data_Classification for Summary'!$A$1:$I$103,9,0)</f>
        <v>0</v>
      </c>
      <c r="I352" s="18">
        <v>3</v>
      </c>
      <c r="J352" s="18" t="s">
        <v>2551</v>
      </c>
      <c r="K352" s="17"/>
      <c r="L352" s="17"/>
    </row>
    <row r="353" spans="1:12" ht="12.75" customHeight="1">
      <c r="A353" s="9" t="s">
        <v>1987</v>
      </c>
      <c r="B353" s="18" t="s">
        <v>1877</v>
      </c>
      <c r="C353" s="9">
        <f>C351+1</f>
        <v>348</v>
      </c>
      <c r="D353" s="18" t="s">
        <v>1232</v>
      </c>
      <c r="E353" s="12">
        <f>VLOOKUP($D353,'Data_Classification for Summary'!$A$1:$I$103,3,0)</f>
        <v>30</v>
      </c>
      <c r="F353" s="12">
        <f>VLOOKUP($D353,'Data_Classification for Summary'!$A$1:$I$103,5,0)</f>
        <v>2</v>
      </c>
      <c r="G353" s="12">
        <f>VLOOKUP($D353,'Data_Classification for Summary'!$A$1:$I$103,7,0)</f>
        <v>0</v>
      </c>
      <c r="H353" s="12">
        <f>VLOOKUP($D353,'Data_Classification for Summary'!$A$1:$I$103,9,0)</f>
        <v>0</v>
      </c>
      <c r="I353" s="18">
        <v>5</v>
      </c>
      <c r="J353" s="18" t="s">
        <v>2077</v>
      </c>
      <c r="K353" s="17"/>
      <c r="L353" s="17"/>
    </row>
    <row r="354" spans="1:12" ht="12.75" customHeight="1">
      <c r="A354" s="9" t="s">
        <v>1878</v>
      </c>
      <c r="B354" s="18" t="s">
        <v>1879</v>
      </c>
      <c r="C354" s="9">
        <f t="shared" ref="C354:C385" si="12">C353+1</f>
        <v>349</v>
      </c>
      <c r="D354" s="18" t="s">
        <v>1232</v>
      </c>
      <c r="E354" s="12">
        <f>VLOOKUP($D354,'Data_Classification for Summary'!$A$1:$I$103,3,0)</f>
        <v>30</v>
      </c>
      <c r="F354" s="12">
        <f>VLOOKUP($D354,'Data_Classification for Summary'!$A$1:$I$103,5,0)</f>
        <v>2</v>
      </c>
      <c r="G354" s="12">
        <f>VLOOKUP($D354,'Data_Classification for Summary'!$A$1:$I$103,7,0)</f>
        <v>0</v>
      </c>
      <c r="H354" s="12">
        <f>VLOOKUP($D354,'Data_Classification for Summary'!$A$1:$I$103,9,0)</f>
        <v>0</v>
      </c>
      <c r="I354" s="18">
        <v>6</v>
      </c>
      <c r="J354" s="18" t="s">
        <v>2077</v>
      </c>
      <c r="K354" s="17"/>
      <c r="L354" s="17"/>
    </row>
    <row r="355" spans="1:12" ht="12.75" customHeight="1">
      <c r="A355" s="9" t="s">
        <v>1374</v>
      </c>
      <c r="B355" s="18" t="s">
        <v>1637</v>
      </c>
      <c r="C355" s="9">
        <f t="shared" si="12"/>
        <v>350</v>
      </c>
      <c r="D355" s="18" t="s">
        <v>1232</v>
      </c>
      <c r="E355" s="12">
        <f>VLOOKUP($D355,'Data_Classification for Summary'!$A$1:$I$103,3,0)</f>
        <v>30</v>
      </c>
      <c r="F355" s="12">
        <f>VLOOKUP($D355,'Data_Classification for Summary'!$A$1:$I$103,5,0)</f>
        <v>2</v>
      </c>
      <c r="G355" s="12">
        <f>VLOOKUP($D355,'Data_Classification for Summary'!$A$1:$I$103,7,0)</f>
        <v>0</v>
      </c>
      <c r="H355" s="12">
        <f>VLOOKUP($D355,'Data_Classification for Summary'!$A$1:$I$103,9,0)</f>
        <v>0</v>
      </c>
      <c r="I355" s="18">
        <v>7</v>
      </c>
      <c r="J355" s="18" t="s">
        <v>2077</v>
      </c>
      <c r="K355" s="17"/>
      <c r="L355" s="17"/>
    </row>
    <row r="356" spans="1:12" ht="12.75" customHeight="1">
      <c r="A356" s="9" t="s">
        <v>1764</v>
      </c>
      <c r="B356" s="18" t="s">
        <v>1517</v>
      </c>
      <c r="C356" s="9">
        <f t="shared" si="12"/>
        <v>351</v>
      </c>
      <c r="D356" s="18" t="s">
        <v>1232</v>
      </c>
      <c r="E356" s="12">
        <f>VLOOKUP($D356,'Data_Classification for Summary'!$A$1:$I$103,3,0)</f>
        <v>30</v>
      </c>
      <c r="F356" s="12">
        <f>VLOOKUP($D356,'Data_Classification for Summary'!$A$1:$I$103,5,0)</f>
        <v>2</v>
      </c>
      <c r="G356" s="12">
        <f>VLOOKUP($D356,'Data_Classification for Summary'!$A$1:$I$103,7,0)</f>
        <v>0</v>
      </c>
      <c r="H356" s="12">
        <f>VLOOKUP($D356,'Data_Classification for Summary'!$A$1:$I$103,9,0)</f>
        <v>0</v>
      </c>
      <c r="I356" s="18">
        <v>8</v>
      </c>
      <c r="J356" s="18" t="s">
        <v>2077</v>
      </c>
      <c r="K356" s="17"/>
      <c r="L356" s="17"/>
    </row>
    <row r="357" spans="1:12" ht="12.75" customHeight="1">
      <c r="A357" s="9" t="s">
        <v>1518</v>
      </c>
      <c r="B357" s="18" t="s">
        <v>1519</v>
      </c>
      <c r="C357" s="9">
        <f t="shared" si="12"/>
        <v>352</v>
      </c>
      <c r="D357" s="18" t="s">
        <v>1232</v>
      </c>
      <c r="E357" s="12">
        <f>VLOOKUP($D357,'Data_Classification for Summary'!$A$1:$I$103,3,0)</f>
        <v>30</v>
      </c>
      <c r="F357" s="12">
        <f>VLOOKUP($D357,'Data_Classification for Summary'!$A$1:$I$103,5,0)</f>
        <v>2</v>
      </c>
      <c r="G357" s="12">
        <f>VLOOKUP($D357,'Data_Classification for Summary'!$A$1:$I$103,7,0)</f>
        <v>0</v>
      </c>
      <c r="H357" s="12">
        <f>VLOOKUP($D357,'Data_Classification for Summary'!$A$1:$I$103,9,0)</f>
        <v>0</v>
      </c>
      <c r="I357" s="18">
        <v>9</v>
      </c>
      <c r="J357" s="18" t="s">
        <v>2077</v>
      </c>
      <c r="K357" s="17"/>
      <c r="L357" s="17"/>
    </row>
    <row r="358" spans="1:12" ht="12.75" customHeight="1">
      <c r="A358" s="9" t="s">
        <v>1396</v>
      </c>
      <c r="B358" s="18" t="s">
        <v>1260</v>
      </c>
      <c r="C358" s="9">
        <f t="shared" si="12"/>
        <v>353</v>
      </c>
      <c r="D358" s="18" t="s">
        <v>1232</v>
      </c>
      <c r="E358" s="12">
        <f>VLOOKUP($D358,'Data_Classification for Summary'!$A$1:$I$103,3,0)</f>
        <v>30</v>
      </c>
      <c r="F358" s="12">
        <f>VLOOKUP($D358,'Data_Classification for Summary'!$A$1:$I$103,5,0)</f>
        <v>2</v>
      </c>
      <c r="G358" s="12">
        <f>VLOOKUP($D358,'Data_Classification for Summary'!$A$1:$I$103,7,0)</f>
        <v>0</v>
      </c>
      <c r="H358" s="12">
        <f>VLOOKUP($D358,'Data_Classification for Summary'!$A$1:$I$103,9,0)</f>
        <v>0</v>
      </c>
      <c r="I358" s="18">
        <v>10</v>
      </c>
      <c r="J358" s="18" t="s">
        <v>2077</v>
      </c>
      <c r="K358" s="17"/>
      <c r="L358" s="17"/>
    </row>
    <row r="359" spans="1:12" ht="12.75" customHeight="1">
      <c r="A359" s="9" t="s">
        <v>1250</v>
      </c>
      <c r="B359" s="18" t="s">
        <v>1251</v>
      </c>
      <c r="C359" s="9">
        <f t="shared" si="12"/>
        <v>354</v>
      </c>
      <c r="D359" s="18" t="s">
        <v>1232</v>
      </c>
      <c r="E359" s="12">
        <f>VLOOKUP($D359,'Data_Classification for Summary'!$A$1:$I$103,3,0)</f>
        <v>30</v>
      </c>
      <c r="F359" s="12">
        <f>VLOOKUP($D359,'Data_Classification for Summary'!$A$1:$I$103,5,0)</f>
        <v>2</v>
      </c>
      <c r="G359" s="12">
        <f>VLOOKUP($D359,'Data_Classification for Summary'!$A$1:$I$103,7,0)</f>
        <v>0</v>
      </c>
      <c r="H359" s="12">
        <f>VLOOKUP($D359,'Data_Classification for Summary'!$A$1:$I$103,9,0)</f>
        <v>0</v>
      </c>
      <c r="I359" s="18">
        <v>11</v>
      </c>
      <c r="J359" s="18" t="s">
        <v>2077</v>
      </c>
      <c r="K359" s="17"/>
      <c r="L359" s="17"/>
    </row>
    <row r="360" spans="1:12" ht="12.75" customHeight="1">
      <c r="A360" s="9" t="s">
        <v>1377</v>
      </c>
      <c r="B360" s="18" t="s">
        <v>1378</v>
      </c>
      <c r="C360" s="9">
        <f t="shared" si="12"/>
        <v>355</v>
      </c>
      <c r="D360" s="18" t="s">
        <v>1232</v>
      </c>
      <c r="E360" s="12">
        <f>VLOOKUP($D360,'Data_Classification for Summary'!$A$1:$I$103,3,0)</f>
        <v>30</v>
      </c>
      <c r="F360" s="12">
        <f>VLOOKUP($D360,'Data_Classification for Summary'!$A$1:$I$103,5,0)</f>
        <v>2</v>
      </c>
      <c r="G360" s="12">
        <f>VLOOKUP($D360,'Data_Classification for Summary'!$A$1:$I$103,7,0)</f>
        <v>0</v>
      </c>
      <c r="H360" s="12">
        <f>VLOOKUP($D360,'Data_Classification for Summary'!$A$1:$I$103,9,0)</f>
        <v>0</v>
      </c>
      <c r="I360" s="18">
        <v>12</v>
      </c>
      <c r="J360" s="18" t="s">
        <v>2077</v>
      </c>
      <c r="K360" s="17"/>
      <c r="L360" s="17"/>
    </row>
    <row r="361" spans="1:12" ht="12.75" customHeight="1">
      <c r="A361" s="9" t="s">
        <v>1379</v>
      </c>
      <c r="B361" s="18" t="s">
        <v>1380</v>
      </c>
      <c r="C361" s="9">
        <f t="shared" si="12"/>
        <v>356</v>
      </c>
      <c r="D361" s="18" t="s">
        <v>1232</v>
      </c>
      <c r="E361" s="12">
        <f>VLOOKUP($D361,'Data_Classification for Summary'!$A$1:$I$103,3,0)</f>
        <v>30</v>
      </c>
      <c r="F361" s="12">
        <f>VLOOKUP($D361,'Data_Classification for Summary'!$A$1:$I$103,5,0)</f>
        <v>2</v>
      </c>
      <c r="G361" s="12">
        <f>VLOOKUP($D361,'Data_Classification for Summary'!$A$1:$I$103,7,0)</f>
        <v>0</v>
      </c>
      <c r="H361" s="12">
        <f>VLOOKUP($D361,'Data_Classification for Summary'!$A$1:$I$103,9,0)</f>
        <v>0</v>
      </c>
      <c r="I361" s="18">
        <v>13</v>
      </c>
      <c r="J361" s="18" t="s">
        <v>2077</v>
      </c>
      <c r="K361" s="17"/>
      <c r="L361" s="17"/>
    </row>
    <row r="362" spans="1:12" ht="12.75" customHeight="1">
      <c r="A362" s="9" t="s">
        <v>1905</v>
      </c>
      <c r="B362" s="18" t="s">
        <v>1411</v>
      </c>
      <c r="C362" s="9">
        <f t="shared" si="12"/>
        <v>357</v>
      </c>
      <c r="D362" s="18" t="s">
        <v>1232</v>
      </c>
      <c r="E362" s="12">
        <f>VLOOKUP($D362,'Data_Classification for Summary'!$A$1:$I$103,3,0)</f>
        <v>30</v>
      </c>
      <c r="F362" s="12">
        <f>VLOOKUP($D362,'Data_Classification for Summary'!$A$1:$I$103,5,0)</f>
        <v>2</v>
      </c>
      <c r="G362" s="12">
        <f>VLOOKUP($D362,'Data_Classification for Summary'!$A$1:$I$103,7,0)</f>
        <v>0</v>
      </c>
      <c r="H362" s="12">
        <f>VLOOKUP($D362,'Data_Classification for Summary'!$A$1:$I$103,9,0)</f>
        <v>0</v>
      </c>
      <c r="I362" s="18">
        <v>14</v>
      </c>
      <c r="J362" s="18" t="s">
        <v>2077</v>
      </c>
      <c r="K362" s="17"/>
      <c r="L362" s="17"/>
    </row>
    <row r="363" spans="1:12" ht="12.75" customHeight="1">
      <c r="A363" s="9" t="s">
        <v>1122</v>
      </c>
      <c r="B363" s="18" t="s">
        <v>1370</v>
      </c>
      <c r="C363" s="9">
        <f t="shared" si="12"/>
        <v>358</v>
      </c>
      <c r="D363" s="18" t="s">
        <v>1232</v>
      </c>
      <c r="E363" s="12">
        <f>VLOOKUP($D363,'Data_Classification for Summary'!$A$1:$I$103,3,0)</f>
        <v>30</v>
      </c>
      <c r="F363" s="12">
        <f>VLOOKUP($D363,'Data_Classification for Summary'!$A$1:$I$103,5,0)</f>
        <v>2</v>
      </c>
      <c r="G363" s="12">
        <f>VLOOKUP($D363,'Data_Classification for Summary'!$A$1:$I$103,7,0)</f>
        <v>0</v>
      </c>
      <c r="H363" s="12">
        <f>VLOOKUP($D363,'Data_Classification for Summary'!$A$1:$I$103,9,0)</f>
        <v>0</v>
      </c>
      <c r="I363" s="18">
        <v>15</v>
      </c>
      <c r="J363" s="18" t="s">
        <v>2077</v>
      </c>
      <c r="K363" s="17"/>
      <c r="L363" s="17"/>
    </row>
    <row r="364" spans="1:12" ht="12.75" customHeight="1">
      <c r="A364" s="9" t="s">
        <v>983</v>
      </c>
      <c r="B364" s="18"/>
      <c r="C364" s="9">
        <f t="shared" si="12"/>
        <v>359</v>
      </c>
      <c r="D364" s="18" t="s">
        <v>1232</v>
      </c>
      <c r="E364" s="12">
        <f>VLOOKUP($D364,'Data_Classification for Summary'!$A$1:$I$103,3,0)</f>
        <v>30</v>
      </c>
      <c r="F364" s="12">
        <f>VLOOKUP($D364,'Data_Classification for Summary'!$A$1:$I$103,5,0)</f>
        <v>2</v>
      </c>
      <c r="G364" s="12">
        <f>VLOOKUP($D364,'Data_Classification for Summary'!$A$1:$I$103,7,0)</f>
        <v>0</v>
      </c>
      <c r="H364" s="12">
        <f>VLOOKUP($D364,'Data_Classification for Summary'!$A$1:$I$103,9,0)</f>
        <v>0</v>
      </c>
      <c r="I364" s="18">
        <v>16</v>
      </c>
      <c r="J364" s="18" t="s">
        <v>2077</v>
      </c>
      <c r="K364" s="17"/>
      <c r="L364" s="17"/>
    </row>
    <row r="365" spans="1:12" ht="12.75" customHeight="1">
      <c r="A365" s="9" t="s">
        <v>984</v>
      </c>
      <c r="B365" s="18" t="s">
        <v>985</v>
      </c>
      <c r="C365" s="9">
        <f t="shared" si="12"/>
        <v>360</v>
      </c>
      <c r="D365" s="18" t="s">
        <v>1232</v>
      </c>
      <c r="E365" s="12">
        <f>VLOOKUP($D365,'Data_Classification for Summary'!$A$1:$I$103,3,0)</f>
        <v>30</v>
      </c>
      <c r="F365" s="12">
        <f>VLOOKUP($D365,'Data_Classification for Summary'!$A$1:$I$103,5,0)</f>
        <v>2</v>
      </c>
      <c r="G365" s="12">
        <f>VLOOKUP($D365,'Data_Classification for Summary'!$A$1:$I$103,7,0)</f>
        <v>0</v>
      </c>
      <c r="H365" s="12">
        <f>VLOOKUP($D365,'Data_Classification for Summary'!$A$1:$I$103,9,0)</f>
        <v>0</v>
      </c>
      <c r="I365" s="18">
        <v>17</v>
      </c>
      <c r="J365" s="18" t="s">
        <v>2077</v>
      </c>
      <c r="K365" s="17"/>
      <c r="L365" s="17"/>
    </row>
    <row r="366" spans="1:12" ht="12.75" customHeight="1">
      <c r="A366" s="9" t="s">
        <v>986</v>
      </c>
      <c r="B366" s="18" t="s">
        <v>1264</v>
      </c>
      <c r="C366" s="9">
        <f t="shared" si="12"/>
        <v>361</v>
      </c>
      <c r="D366" s="18" t="s">
        <v>1232</v>
      </c>
      <c r="E366" s="12">
        <f>VLOOKUP($D366,'Data_Classification for Summary'!$A$1:$I$103,3,0)</f>
        <v>30</v>
      </c>
      <c r="F366" s="12">
        <f>VLOOKUP($D366,'Data_Classification for Summary'!$A$1:$I$103,5,0)</f>
        <v>2</v>
      </c>
      <c r="G366" s="12">
        <f>VLOOKUP($D366,'Data_Classification for Summary'!$A$1:$I$103,7,0)</f>
        <v>0</v>
      </c>
      <c r="H366" s="12">
        <f>VLOOKUP($D366,'Data_Classification for Summary'!$A$1:$I$103,9,0)</f>
        <v>0</v>
      </c>
      <c r="I366" s="18">
        <v>25</v>
      </c>
      <c r="J366" s="18" t="s">
        <v>2077</v>
      </c>
      <c r="K366" s="17"/>
      <c r="L366" s="17"/>
    </row>
    <row r="367" spans="1:12" ht="12.75" customHeight="1">
      <c r="A367" s="9" t="s">
        <v>1123</v>
      </c>
      <c r="B367" s="18" t="s">
        <v>1124</v>
      </c>
      <c r="C367" s="9">
        <f t="shared" si="12"/>
        <v>362</v>
      </c>
      <c r="D367" s="18" t="s">
        <v>1232</v>
      </c>
      <c r="E367" s="12">
        <f>VLOOKUP($D367,'Data_Classification for Summary'!$A$1:$I$103,3,0)</f>
        <v>30</v>
      </c>
      <c r="F367" s="12">
        <f>VLOOKUP($D367,'Data_Classification for Summary'!$A$1:$I$103,5,0)</f>
        <v>2</v>
      </c>
      <c r="G367" s="12">
        <f>VLOOKUP($D367,'Data_Classification for Summary'!$A$1:$I$103,7,0)</f>
        <v>0</v>
      </c>
      <c r="H367" s="12">
        <f>VLOOKUP($D367,'Data_Classification for Summary'!$A$1:$I$103,9,0)</f>
        <v>0</v>
      </c>
      <c r="I367" s="18">
        <v>30</v>
      </c>
      <c r="J367" s="18" t="s">
        <v>2077</v>
      </c>
      <c r="K367" s="17"/>
      <c r="L367" s="17"/>
    </row>
    <row r="368" spans="1:12" ht="12.75" customHeight="1">
      <c r="A368" s="9" t="s">
        <v>1125</v>
      </c>
      <c r="B368" s="18" t="s">
        <v>1126</v>
      </c>
      <c r="C368" s="9">
        <f t="shared" si="12"/>
        <v>363</v>
      </c>
      <c r="D368" s="18" t="s">
        <v>1232</v>
      </c>
      <c r="E368" s="12">
        <f>VLOOKUP($D368,'Data_Classification for Summary'!$A$1:$I$103,3,0)</f>
        <v>30</v>
      </c>
      <c r="F368" s="12">
        <f>VLOOKUP($D368,'Data_Classification for Summary'!$A$1:$I$103,5,0)</f>
        <v>2</v>
      </c>
      <c r="G368" s="12">
        <f>VLOOKUP($D368,'Data_Classification for Summary'!$A$1:$I$103,7,0)</f>
        <v>0</v>
      </c>
      <c r="H368" s="12">
        <f>VLOOKUP($D368,'Data_Classification for Summary'!$A$1:$I$103,9,0)</f>
        <v>0</v>
      </c>
      <c r="I368" s="18">
        <v>31</v>
      </c>
      <c r="J368" s="18" t="s">
        <v>2077</v>
      </c>
      <c r="K368" s="17">
        <v>70406</v>
      </c>
      <c r="L368" s="17" t="s">
        <v>1127</v>
      </c>
    </row>
    <row r="369" spans="1:12" ht="12.75" customHeight="1">
      <c r="A369" s="9" t="s">
        <v>1371</v>
      </c>
      <c r="B369" s="18" t="s">
        <v>1511</v>
      </c>
      <c r="C369" s="9">
        <f t="shared" si="12"/>
        <v>364</v>
      </c>
      <c r="D369" s="18" t="s">
        <v>1232</v>
      </c>
      <c r="E369" s="12">
        <f>VLOOKUP($D369,'Data_Classification for Summary'!$A$1:$I$103,3,0)</f>
        <v>30</v>
      </c>
      <c r="F369" s="12">
        <f>VLOOKUP($D369,'Data_Classification for Summary'!$A$1:$I$103,5,0)</f>
        <v>2</v>
      </c>
      <c r="G369" s="12">
        <f>VLOOKUP($D369,'Data_Classification for Summary'!$A$1:$I$103,7,0)</f>
        <v>0</v>
      </c>
      <c r="H369" s="12">
        <f>VLOOKUP($D369,'Data_Classification for Summary'!$A$1:$I$103,9,0)</f>
        <v>0</v>
      </c>
      <c r="I369" s="18">
        <v>32</v>
      </c>
      <c r="J369" s="18" t="s">
        <v>2077</v>
      </c>
      <c r="K369" s="17">
        <v>70407</v>
      </c>
      <c r="L369" s="17" t="s">
        <v>993</v>
      </c>
    </row>
    <row r="370" spans="1:12" ht="12.75" customHeight="1">
      <c r="A370" s="9" t="s">
        <v>994</v>
      </c>
      <c r="B370" s="18" t="s">
        <v>995</v>
      </c>
      <c r="C370" s="9">
        <f t="shared" si="12"/>
        <v>365</v>
      </c>
      <c r="D370" s="18" t="s">
        <v>1232</v>
      </c>
      <c r="E370" s="12">
        <f>VLOOKUP($D370,'Data_Classification for Summary'!$A$1:$I$103,3,0)</f>
        <v>30</v>
      </c>
      <c r="F370" s="12">
        <f>VLOOKUP($D370,'Data_Classification for Summary'!$A$1:$I$103,5,0)</f>
        <v>2</v>
      </c>
      <c r="G370" s="12">
        <f>VLOOKUP($D370,'Data_Classification for Summary'!$A$1:$I$103,7,0)</f>
        <v>0</v>
      </c>
      <c r="H370" s="12">
        <f>VLOOKUP($D370,'Data_Classification for Summary'!$A$1:$I$103,9,0)</f>
        <v>0</v>
      </c>
      <c r="I370" s="18">
        <v>40</v>
      </c>
      <c r="J370" s="18" t="s">
        <v>2077</v>
      </c>
      <c r="K370" s="17"/>
      <c r="L370" s="17"/>
    </row>
    <row r="371" spans="1:12" ht="12.75" customHeight="1">
      <c r="A371" s="9" t="s">
        <v>2340</v>
      </c>
      <c r="B371" s="18" t="s">
        <v>429</v>
      </c>
      <c r="C371" s="9">
        <f t="shared" si="12"/>
        <v>366</v>
      </c>
      <c r="D371" s="18" t="s">
        <v>1232</v>
      </c>
      <c r="E371" s="12">
        <f>VLOOKUP($D371,'Data_Classification for Summary'!$A$1:$I$103,3,0)</f>
        <v>30</v>
      </c>
      <c r="F371" s="12">
        <f>VLOOKUP($D371,'Data_Classification for Summary'!$A$1:$I$103,5,0)</f>
        <v>2</v>
      </c>
      <c r="G371" s="12">
        <f>VLOOKUP($D371,'Data_Classification for Summary'!$A$1:$I$103,7,0)</f>
        <v>0</v>
      </c>
      <c r="H371" s="12">
        <f>VLOOKUP($D371,'Data_Classification for Summary'!$A$1:$I$103,9,0)</f>
        <v>0</v>
      </c>
      <c r="I371" s="18">
        <v>41</v>
      </c>
      <c r="J371" s="18" t="s">
        <v>2199</v>
      </c>
      <c r="K371" s="17"/>
      <c r="L371" s="17"/>
    </row>
    <row r="372" spans="1:12" ht="12.75" customHeight="1">
      <c r="A372" s="9" t="s">
        <v>997</v>
      </c>
      <c r="B372" s="18" t="s">
        <v>998</v>
      </c>
      <c r="C372" s="9">
        <f t="shared" si="12"/>
        <v>367</v>
      </c>
      <c r="D372" s="18" t="s">
        <v>1232</v>
      </c>
      <c r="E372" s="12">
        <f>VLOOKUP($D372,'Data_Classification for Summary'!$A$1:$I$103,3,0)</f>
        <v>30</v>
      </c>
      <c r="F372" s="12">
        <f>VLOOKUP($D372,'Data_Classification for Summary'!$A$1:$I$103,5,0)</f>
        <v>2</v>
      </c>
      <c r="G372" s="12">
        <f>VLOOKUP($D372,'Data_Classification for Summary'!$A$1:$I$103,7,0)</f>
        <v>0</v>
      </c>
      <c r="H372" s="12">
        <f>VLOOKUP($D372,'Data_Classification for Summary'!$A$1:$I$103,9,0)</f>
        <v>0</v>
      </c>
      <c r="I372" s="18">
        <v>42</v>
      </c>
      <c r="J372" s="18" t="s">
        <v>2077</v>
      </c>
      <c r="K372" s="17">
        <v>70411</v>
      </c>
      <c r="L372" s="17" t="s">
        <v>739</v>
      </c>
    </row>
    <row r="373" spans="1:12" ht="12.75" customHeight="1">
      <c r="A373" s="9" t="s">
        <v>996</v>
      </c>
      <c r="B373" s="18" t="s">
        <v>697</v>
      </c>
      <c r="C373" s="9">
        <f t="shared" si="12"/>
        <v>368</v>
      </c>
      <c r="D373" s="18" t="s">
        <v>1232</v>
      </c>
      <c r="E373" s="12">
        <f>VLOOKUP($D373,'Data_Classification for Summary'!$A$1:$I$103,3,0)</f>
        <v>30</v>
      </c>
      <c r="F373" s="12">
        <f>VLOOKUP($D373,'Data_Classification for Summary'!$A$1:$I$103,5,0)</f>
        <v>2</v>
      </c>
      <c r="G373" s="12">
        <f>VLOOKUP($D373,'Data_Classification for Summary'!$A$1:$I$103,7,0)</f>
        <v>0</v>
      </c>
      <c r="H373" s="12">
        <f>VLOOKUP($D373,'Data_Classification for Summary'!$A$1:$I$103,9,0)</f>
        <v>0</v>
      </c>
      <c r="I373" s="18">
        <v>43</v>
      </c>
      <c r="J373" s="18" t="s">
        <v>2077</v>
      </c>
      <c r="K373" s="17">
        <v>70412</v>
      </c>
      <c r="L373" s="17" t="s">
        <v>1254</v>
      </c>
    </row>
    <row r="374" spans="1:12" ht="12.75" customHeight="1">
      <c r="A374" s="9" t="s">
        <v>866</v>
      </c>
      <c r="B374" s="18" t="s">
        <v>891</v>
      </c>
      <c r="C374" s="9">
        <f t="shared" si="12"/>
        <v>369</v>
      </c>
      <c r="D374" s="18" t="s">
        <v>1232</v>
      </c>
      <c r="E374" s="12">
        <f>VLOOKUP($D374,'Data_Classification for Summary'!$A$1:$I$103,3,0)</f>
        <v>30</v>
      </c>
      <c r="F374" s="12">
        <f>VLOOKUP($D374,'Data_Classification for Summary'!$A$1:$I$103,5,0)</f>
        <v>2</v>
      </c>
      <c r="G374" s="12">
        <f>VLOOKUP($D374,'Data_Classification for Summary'!$A$1:$I$103,7,0)</f>
        <v>0</v>
      </c>
      <c r="H374" s="12">
        <f>VLOOKUP($D374,'Data_Classification for Summary'!$A$1:$I$103,9,0)</f>
        <v>0</v>
      </c>
      <c r="I374" s="18">
        <v>50</v>
      </c>
      <c r="J374" s="18" t="s">
        <v>2077</v>
      </c>
      <c r="K374" s="17"/>
      <c r="L374" s="17"/>
    </row>
    <row r="375" spans="1:12" ht="12.75" customHeight="1">
      <c r="A375" s="70" t="s">
        <v>2622</v>
      </c>
      <c r="B375" s="18" t="s">
        <v>430</v>
      </c>
      <c r="C375" s="9">
        <f t="shared" si="12"/>
        <v>370</v>
      </c>
      <c r="D375" s="18" t="s">
        <v>1232</v>
      </c>
      <c r="E375" s="12">
        <f>VLOOKUP($D375,'Data_Classification for Summary'!$A$1:$I$103,3,0)</f>
        <v>30</v>
      </c>
      <c r="F375" s="12">
        <f>VLOOKUP($D375,'Data_Classification for Summary'!$A$1:$I$103,5,0)</f>
        <v>2</v>
      </c>
      <c r="G375" s="12">
        <f>VLOOKUP($D375,'Data_Classification for Summary'!$A$1:$I$103,7,0)</f>
        <v>0</v>
      </c>
      <c r="H375" s="12">
        <f>VLOOKUP($D375,'Data_Classification for Summary'!$A$1:$I$103,9,0)</f>
        <v>0</v>
      </c>
      <c r="I375" s="18">
        <v>51</v>
      </c>
      <c r="J375" s="18" t="s">
        <v>2077</v>
      </c>
      <c r="K375" s="17"/>
      <c r="L375" s="17"/>
    </row>
    <row r="376" spans="1:12" ht="12.75" customHeight="1">
      <c r="A376" s="9" t="s">
        <v>1169</v>
      </c>
      <c r="B376" s="18" t="s">
        <v>1170</v>
      </c>
      <c r="C376" s="9">
        <f t="shared" si="12"/>
        <v>371</v>
      </c>
      <c r="D376" s="18" t="s">
        <v>1232</v>
      </c>
      <c r="E376" s="12">
        <f>VLOOKUP($D376,'Data_Classification for Summary'!$A$1:$I$103,3,0)</f>
        <v>30</v>
      </c>
      <c r="F376" s="12">
        <f>VLOOKUP($D376,'Data_Classification for Summary'!$A$1:$I$103,5,0)</f>
        <v>2</v>
      </c>
      <c r="G376" s="12">
        <f>VLOOKUP($D376,'Data_Classification for Summary'!$A$1:$I$103,7,0)</f>
        <v>0</v>
      </c>
      <c r="H376" s="12">
        <f>VLOOKUP($D376,'Data_Classification for Summary'!$A$1:$I$103,9,0)</f>
        <v>0</v>
      </c>
      <c r="I376" s="18">
        <v>52</v>
      </c>
      <c r="J376" s="18" t="s">
        <v>2077</v>
      </c>
      <c r="K376" s="17">
        <v>70402</v>
      </c>
      <c r="L376" s="17" t="s">
        <v>571</v>
      </c>
    </row>
    <row r="377" spans="1:12" ht="12.75" customHeight="1">
      <c r="A377" s="9" t="s">
        <v>872</v>
      </c>
      <c r="B377" s="18" t="s">
        <v>873</v>
      </c>
      <c r="C377" s="9">
        <f t="shared" si="12"/>
        <v>372</v>
      </c>
      <c r="D377" s="18" t="s">
        <v>1232</v>
      </c>
      <c r="E377" s="12">
        <f>VLOOKUP($D377,'Data_Classification for Summary'!$A$1:$I$103,3,0)</f>
        <v>30</v>
      </c>
      <c r="F377" s="12">
        <f>VLOOKUP($D377,'Data_Classification for Summary'!$A$1:$I$103,5,0)</f>
        <v>2</v>
      </c>
      <c r="G377" s="12">
        <f>VLOOKUP($D377,'Data_Classification for Summary'!$A$1:$I$103,7,0)</f>
        <v>0</v>
      </c>
      <c r="H377" s="12">
        <f>VLOOKUP($D377,'Data_Classification for Summary'!$A$1:$I$103,9,0)</f>
        <v>0</v>
      </c>
      <c r="I377" s="18">
        <v>53</v>
      </c>
      <c r="J377" s="18" t="s">
        <v>2077</v>
      </c>
      <c r="K377" s="17">
        <v>70403</v>
      </c>
      <c r="L377" s="17" t="s">
        <v>734</v>
      </c>
    </row>
    <row r="378" spans="1:12" ht="12.75" customHeight="1">
      <c r="A378" s="9" t="s">
        <v>499</v>
      </c>
      <c r="B378" s="18" t="s">
        <v>736</v>
      </c>
      <c r="C378" s="9">
        <f t="shared" si="12"/>
        <v>373</v>
      </c>
      <c r="D378" s="18" t="s">
        <v>1232</v>
      </c>
      <c r="E378" s="12">
        <f>VLOOKUP($D378,'Data_Classification for Summary'!$A$1:$I$103,3,0)</f>
        <v>30</v>
      </c>
      <c r="F378" s="12">
        <f>VLOOKUP($D378,'Data_Classification for Summary'!$A$1:$I$103,5,0)</f>
        <v>2</v>
      </c>
      <c r="G378" s="12">
        <f>VLOOKUP($D378,'Data_Classification for Summary'!$A$1:$I$103,7,0)</f>
        <v>0</v>
      </c>
      <c r="H378" s="12">
        <f>VLOOKUP($D378,'Data_Classification for Summary'!$A$1:$I$103,9,0)</f>
        <v>0</v>
      </c>
      <c r="I378" s="18">
        <v>60</v>
      </c>
      <c r="J378" s="18" t="s">
        <v>2077</v>
      </c>
      <c r="K378" s="17"/>
      <c r="L378" s="17"/>
    </row>
    <row r="379" spans="1:12" ht="12.75" customHeight="1">
      <c r="A379" s="70" t="s">
        <v>2623</v>
      </c>
      <c r="B379" s="18" t="s">
        <v>116</v>
      </c>
      <c r="C379" s="9">
        <f t="shared" si="12"/>
        <v>374</v>
      </c>
      <c r="D379" s="18" t="s">
        <v>1232</v>
      </c>
      <c r="E379" s="12">
        <f>VLOOKUP($D379,'Data_Classification for Summary'!$A$1:$I$103,3,0)</f>
        <v>30</v>
      </c>
      <c r="F379" s="12">
        <f>VLOOKUP($D379,'Data_Classification for Summary'!$A$1:$I$103,5,0)</f>
        <v>2</v>
      </c>
      <c r="G379" s="12">
        <f>VLOOKUP($D379,'Data_Classification for Summary'!$A$1:$I$103,7,0)</f>
        <v>0</v>
      </c>
      <c r="H379" s="12">
        <f>VLOOKUP($D379,'Data_Classification for Summary'!$A$1:$I$103,9,0)</f>
        <v>0</v>
      </c>
      <c r="I379" s="18">
        <v>61</v>
      </c>
      <c r="J379" s="18" t="s">
        <v>2077</v>
      </c>
      <c r="K379" s="17"/>
      <c r="L379" s="17"/>
    </row>
    <row r="380" spans="1:12" ht="12.75" customHeight="1">
      <c r="A380" s="9" t="s">
        <v>737</v>
      </c>
      <c r="B380" s="18" t="s">
        <v>738</v>
      </c>
      <c r="C380" s="9">
        <f t="shared" si="12"/>
        <v>375</v>
      </c>
      <c r="D380" s="18" t="s">
        <v>1232</v>
      </c>
      <c r="E380" s="12">
        <f>VLOOKUP($D380,'Data_Classification for Summary'!$A$1:$I$103,3,0)</f>
        <v>30</v>
      </c>
      <c r="F380" s="12">
        <f>VLOOKUP($D380,'Data_Classification for Summary'!$A$1:$I$103,5,0)</f>
        <v>2</v>
      </c>
      <c r="G380" s="12">
        <f>VLOOKUP($D380,'Data_Classification for Summary'!$A$1:$I$103,7,0)</f>
        <v>0</v>
      </c>
      <c r="H380" s="12">
        <f>VLOOKUP($D380,'Data_Classification for Summary'!$A$1:$I$103,9,0)</f>
        <v>0</v>
      </c>
      <c r="I380" s="18">
        <v>62</v>
      </c>
      <c r="J380" s="18" t="s">
        <v>2077</v>
      </c>
      <c r="K380" s="17">
        <v>70404</v>
      </c>
      <c r="L380" s="17" t="s">
        <v>1005</v>
      </c>
    </row>
    <row r="381" spans="1:12" ht="12.75" customHeight="1">
      <c r="A381" s="9" t="s">
        <v>1007</v>
      </c>
      <c r="B381" s="18" t="s">
        <v>888</v>
      </c>
      <c r="C381" s="9">
        <f t="shared" si="12"/>
        <v>376</v>
      </c>
      <c r="D381" s="18" t="s">
        <v>1232</v>
      </c>
      <c r="E381" s="12">
        <f>VLOOKUP($D381,'Data_Classification for Summary'!$A$1:$I$103,3,0)</f>
        <v>30</v>
      </c>
      <c r="F381" s="12">
        <f>VLOOKUP($D381,'Data_Classification for Summary'!$A$1:$I$103,5,0)</f>
        <v>2</v>
      </c>
      <c r="G381" s="12">
        <f>VLOOKUP($D381,'Data_Classification for Summary'!$A$1:$I$103,7,0)</f>
        <v>0</v>
      </c>
      <c r="H381" s="12">
        <f>VLOOKUP($D381,'Data_Classification for Summary'!$A$1:$I$103,9,0)</f>
        <v>0</v>
      </c>
      <c r="I381" s="18">
        <v>63</v>
      </c>
      <c r="J381" s="18" t="s">
        <v>2077</v>
      </c>
      <c r="K381" s="17">
        <v>70405</v>
      </c>
      <c r="L381" s="17" t="s">
        <v>897</v>
      </c>
    </row>
    <row r="382" spans="1:12" ht="12.75" customHeight="1">
      <c r="A382" s="9" t="s">
        <v>388</v>
      </c>
      <c r="B382" s="18" t="s">
        <v>656</v>
      </c>
      <c r="C382" s="9">
        <f t="shared" si="12"/>
        <v>377</v>
      </c>
      <c r="D382" s="18" t="s">
        <v>1232</v>
      </c>
      <c r="E382" s="12">
        <f>VLOOKUP($D382,'Data_Classification for Summary'!$A$1:$I$103,3,0)</f>
        <v>30</v>
      </c>
      <c r="F382" s="12">
        <f>VLOOKUP($D382,'Data_Classification for Summary'!$A$1:$I$103,5,0)</f>
        <v>2</v>
      </c>
      <c r="G382" s="12">
        <f>VLOOKUP($D382,'Data_Classification for Summary'!$A$1:$I$103,7,0)</f>
        <v>0</v>
      </c>
      <c r="H382" s="12">
        <f>VLOOKUP($D382,'Data_Classification for Summary'!$A$1:$I$103,9,0)</f>
        <v>0</v>
      </c>
      <c r="I382" s="18">
        <v>80</v>
      </c>
      <c r="J382" s="18" t="s">
        <v>2077</v>
      </c>
      <c r="K382" s="17"/>
      <c r="L382" s="17"/>
    </row>
    <row r="383" spans="1:12" ht="12.75" customHeight="1">
      <c r="A383" s="9" t="s">
        <v>1047</v>
      </c>
      <c r="B383" s="18" t="s">
        <v>1327</v>
      </c>
      <c r="C383" s="9">
        <f t="shared" si="12"/>
        <v>378</v>
      </c>
      <c r="D383" s="18" t="s">
        <v>1232</v>
      </c>
      <c r="E383" s="12">
        <f>VLOOKUP($D383,'Data_Classification for Summary'!$A$1:$I$103,3,0)</f>
        <v>30</v>
      </c>
      <c r="F383" s="12">
        <f>VLOOKUP($D383,'Data_Classification for Summary'!$A$1:$I$103,5,0)</f>
        <v>2</v>
      </c>
      <c r="G383" s="12">
        <f>VLOOKUP($D383,'Data_Classification for Summary'!$A$1:$I$103,7,0)</f>
        <v>0</v>
      </c>
      <c r="H383" s="12">
        <f>VLOOKUP($D383,'Data_Classification for Summary'!$A$1:$I$103,9,0)</f>
        <v>0</v>
      </c>
      <c r="I383" s="9">
        <v>81</v>
      </c>
      <c r="J383" s="18" t="s">
        <v>2077</v>
      </c>
      <c r="K383" s="17">
        <v>70268</v>
      </c>
      <c r="L383" s="17" t="s">
        <v>1299</v>
      </c>
    </row>
    <row r="384" spans="1:12" ht="12.75" customHeight="1">
      <c r="A384" s="9" t="s">
        <v>1422</v>
      </c>
      <c r="B384" s="18" t="s">
        <v>1546</v>
      </c>
      <c r="C384" s="9">
        <f t="shared" si="12"/>
        <v>379</v>
      </c>
      <c r="D384" s="18" t="s">
        <v>1232</v>
      </c>
      <c r="E384" s="12">
        <f>VLOOKUP($D384,'Data_Classification for Summary'!$A$1:$I$103,3,0)</f>
        <v>30</v>
      </c>
      <c r="F384" s="12">
        <f>VLOOKUP($D384,'Data_Classification for Summary'!$A$1:$I$103,5,0)</f>
        <v>2</v>
      </c>
      <c r="G384" s="12">
        <f>VLOOKUP($D384,'Data_Classification for Summary'!$A$1:$I$103,7,0)</f>
        <v>0</v>
      </c>
      <c r="H384" s="12">
        <f>VLOOKUP($D384,'Data_Classification for Summary'!$A$1:$I$103,9,0)</f>
        <v>0</v>
      </c>
      <c r="I384" s="9">
        <v>82</v>
      </c>
      <c r="J384" s="18" t="s">
        <v>2077</v>
      </c>
      <c r="K384" s="17">
        <v>70267</v>
      </c>
      <c r="L384" s="17" t="s">
        <v>1574</v>
      </c>
    </row>
    <row r="385" spans="1:12" ht="12.75" customHeight="1">
      <c r="A385" s="9" t="s">
        <v>1810</v>
      </c>
      <c r="B385" s="9" t="s">
        <v>1694</v>
      </c>
      <c r="C385" s="9">
        <f t="shared" si="12"/>
        <v>380</v>
      </c>
      <c r="D385" s="18" t="s">
        <v>1232</v>
      </c>
      <c r="E385" s="12">
        <f>VLOOKUP($D385,'Data_Classification for Summary'!$A$1:$I$103,3,0)</f>
        <v>30</v>
      </c>
      <c r="F385" s="12">
        <f>VLOOKUP($D385,'Data_Classification for Summary'!$A$1:$I$103,5,0)</f>
        <v>2</v>
      </c>
      <c r="G385" s="12">
        <f>VLOOKUP($D385,'Data_Classification for Summary'!$A$1:$I$103,7,0)</f>
        <v>0</v>
      </c>
      <c r="H385" s="12">
        <f>VLOOKUP($D385,'Data_Classification for Summary'!$A$1:$I$103,9,0)</f>
        <v>0</v>
      </c>
      <c r="I385" s="9">
        <v>90</v>
      </c>
      <c r="J385" s="18" t="s">
        <v>2077</v>
      </c>
      <c r="K385" s="17"/>
      <c r="L385" s="17"/>
    </row>
    <row r="386" spans="1:12" ht="12.75" customHeight="1">
      <c r="A386" s="9" t="s">
        <v>1810</v>
      </c>
      <c r="B386" s="9" t="s">
        <v>1695</v>
      </c>
      <c r="C386" s="9">
        <f t="shared" ref="C386:C413" si="13">C385+1</f>
        <v>381</v>
      </c>
      <c r="D386" s="18" t="s">
        <v>1232</v>
      </c>
      <c r="E386" s="12">
        <f>VLOOKUP($D386,'Data_Classification for Summary'!$A$1:$I$103,3,0)</f>
        <v>30</v>
      </c>
      <c r="F386" s="12">
        <f>VLOOKUP($D386,'Data_Classification for Summary'!$A$1:$I$103,5,0)</f>
        <v>2</v>
      </c>
      <c r="G386" s="12">
        <f>VLOOKUP($D386,'Data_Classification for Summary'!$A$1:$I$103,7,0)</f>
        <v>0</v>
      </c>
      <c r="H386" s="12">
        <f>VLOOKUP($D386,'Data_Classification for Summary'!$A$1:$I$103,9,0)</f>
        <v>0</v>
      </c>
      <c r="I386" s="9">
        <v>91</v>
      </c>
      <c r="J386" s="18" t="s">
        <v>2077</v>
      </c>
      <c r="K386" s="17">
        <v>70400</v>
      </c>
      <c r="L386" s="17" t="s">
        <v>1715</v>
      </c>
    </row>
    <row r="387" spans="1:12" ht="12.75" customHeight="1">
      <c r="A387" s="9" t="s">
        <v>1810</v>
      </c>
      <c r="B387" s="9" t="s">
        <v>1732</v>
      </c>
      <c r="C387" s="9">
        <f t="shared" si="13"/>
        <v>382</v>
      </c>
      <c r="D387" s="18" t="s">
        <v>1232</v>
      </c>
      <c r="E387" s="12">
        <f>VLOOKUP($D387,'Data_Classification for Summary'!$A$1:$I$103,3,0)</f>
        <v>30</v>
      </c>
      <c r="F387" s="12">
        <f>VLOOKUP($D387,'Data_Classification for Summary'!$A$1:$I$103,5,0)</f>
        <v>2</v>
      </c>
      <c r="G387" s="12">
        <f>VLOOKUP($D387,'Data_Classification for Summary'!$A$1:$I$103,7,0)</f>
        <v>0</v>
      </c>
      <c r="H387" s="12">
        <f>VLOOKUP($D387,'Data_Classification for Summary'!$A$1:$I$103,9,0)</f>
        <v>0</v>
      </c>
      <c r="I387" s="9">
        <v>92</v>
      </c>
      <c r="J387" s="18" t="s">
        <v>2077</v>
      </c>
      <c r="K387" s="17">
        <v>70401</v>
      </c>
      <c r="L387" s="17" t="s">
        <v>1932</v>
      </c>
    </row>
    <row r="388" spans="1:12" ht="12.75" customHeight="1">
      <c r="A388" s="9" t="s">
        <v>1424</v>
      </c>
      <c r="B388" s="18" t="s">
        <v>1818</v>
      </c>
      <c r="C388" s="9">
        <f t="shared" si="13"/>
        <v>383</v>
      </c>
      <c r="D388" s="18" t="s">
        <v>1232</v>
      </c>
      <c r="E388" s="12">
        <f>VLOOKUP($D388,'Data_Classification for Summary'!$A$1:$I$103,3,0)</f>
        <v>30</v>
      </c>
      <c r="F388" s="12">
        <f>VLOOKUP($D388,'Data_Classification for Summary'!$A$1:$I$103,5,0)</f>
        <v>2</v>
      </c>
      <c r="G388" s="12">
        <f>VLOOKUP($D388,'Data_Classification for Summary'!$A$1:$I$103,7,0)</f>
        <v>0</v>
      </c>
      <c r="H388" s="12">
        <f>VLOOKUP($D388,'Data_Classification for Summary'!$A$1:$I$103,9,0)</f>
        <v>0</v>
      </c>
      <c r="I388" s="18">
        <v>900</v>
      </c>
      <c r="J388" s="18" t="s">
        <v>2077</v>
      </c>
      <c r="K388" s="17"/>
      <c r="L388" s="17"/>
    </row>
    <row r="389" spans="1:12" ht="12.75" customHeight="1">
      <c r="A389" s="9" t="s">
        <v>1447</v>
      </c>
      <c r="B389" s="18" t="s">
        <v>1317</v>
      </c>
      <c r="C389" s="9">
        <f t="shared" si="13"/>
        <v>384</v>
      </c>
      <c r="D389" s="18" t="s">
        <v>1232</v>
      </c>
      <c r="E389" s="12">
        <f>VLOOKUP($D389,'Data_Classification for Summary'!$A$1:$I$103,3,0)</f>
        <v>30</v>
      </c>
      <c r="F389" s="12">
        <f>VLOOKUP($D389,'Data_Classification for Summary'!$A$1:$I$103,5,0)</f>
        <v>2</v>
      </c>
      <c r="G389" s="12">
        <f>VLOOKUP($D389,'Data_Classification for Summary'!$A$1:$I$103,7,0)</f>
        <v>0</v>
      </c>
      <c r="H389" s="12">
        <f>VLOOKUP($D389,'Data_Classification for Summary'!$A$1:$I$103,9,0)</f>
        <v>0</v>
      </c>
      <c r="I389" s="18">
        <v>901</v>
      </c>
      <c r="J389" s="18" t="s">
        <v>2077</v>
      </c>
      <c r="K389" s="17"/>
      <c r="L389" s="17"/>
    </row>
    <row r="390" spans="1:12" ht="12.75" customHeight="1">
      <c r="A390" s="7" t="s">
        <v>1318</v>
      </c>
      <c r="B390" s="12" t="s">
        <v>1217</v>
      </c>
      <c r="C390" s="9">
        <f t="shared" si="13"/>
        <v>385</v>
      </c>
      <c r="D390" s="12" t="s">
        <v>1351</v>
      </c>
      <c r="E390" s="12">
        <f>VLOOKUP($D390,'Data_Classification for Summary'!$A$1:$I$103,3,0)</f>
        <v>40</v>
      </c>
      <c r="F390" s="12">
        <f>VLOOKUP($D390,'Data_Classification for Summary'!$A$1:$I$103,5,0)</f>
        <v>1</v>
      </c>
      <c r="G390" s="12">
        <f>VLOOKUP($D390,'Data_Classification for Summary'!$A$1:$I$103,7,0)</f>
        <v>0</v>
      </c>
      <c r="H390" s="12">
        <f>VLOOKUP($D390,'Data_Classification for Summary'!$A$1:$I$103,9,0)</f>
        <v>0</v>
      </c>
      <c r="I390" s="12">
        <v>1</v>
      </c>
      <c r="J390" s="18" t="s">
        <v>2077</v>
      </c>
    </row>
    <row r="391" spans="1:12" ht="12.75" customHeight="1">
      <c r="A391" s="7" t="s">
        <v>1081</v>
      </c>
      <c r="B391" s="12" t="s">
        <v>1080</v>
      </c>
      <c r="C391" s="9">
        <f t="shared" si="13"/>
        <v>386</v>
      </c>
      <c r="D391" s="12" t="s">
        <v>1603</v>
      </c>
      <c r="E391" s="12">
        <f>VLOOKUP($D391,'Data_Classification for Summary'!$A$1:$I$103,3,0)</f>
        <v>40</v>
      </c>
      <c r="F391" s="12">
        <f>VLOOKUP($D391,'Data_Classification for Summary'!$A$1:$I$103,5,0)</f>
        <v>2</v>
      </c>
      <c r="G391" s="12">
        <f>VLOOKUP($D391,'Data_Classification for Summary'!$A$1:$I$103,7,0)</f>
        <v>0</v>
      </c>
      <c r="H391" s="12">
        <f>VLOOKUP($D391,'Data_Classification for Summary'!$A$1:$I$103,9,0)</f>
        <v>0</v>
      </c>
      <c r="I391" s="12">
        <v>10</v>
      </c>
      <c r="J391" s="18" t="s">
        <v>2077</v>
      </c>
    </row>
    <row r="392" spans="1:12" ht="12.75" customHeight="1">
      <c r="A392" s="9" t="s">
        <v>1331</v>
      </c>
      <c r="B392" s="12" t="s">
        <v>1331</v>
      </c>
      <c r="C392" s="9">
        <f t="shared" si="13"/>
        <v>387</v>
      </c>
      <c r="D392" s="12" t="s">
        <v>2683</v>
      </c>
      <c r="E392" s="12">
        <f>VLOOKUP($D392,'Data_Classification for Summary'!$A$1:$I$103,3,0)</f>
        <v>50</v>
      </c>
      <c r="F392" s="12">
        <f>VLOOKUP($D392,'Data_Classification for Summary'!$A$1:$I$103,5,0)</f>
        <v>0</v>
      </c>
      <c r="G392" s="12">
        <f>VLOOKUP($D392,'Data_Classification for Summary'!$A$1:$I$103,7,0)</f>
        <v>0</v>
      </c>
      <c r="H392" s="12">
        <f>VLOOKUP($D392,'Data_Classification for Summary'!$A$1:$I$103,9,0)</f>
        <v>0</v>
      </c>
      <c r="I392" s="12">
        <v>1</v>
      </c>
      <c r="J392" s="18" t="s">
        <v>2077</v>
      </c>
      <c r="K392" s="17">
        <v>70233</v>
      </c>
      <c r="L392" s="17" t="s">
        <v>1336</v>
      </c>
    </row>
    <row r="393" spans="1:12" ht="12.75" customHeight="1">
      <c r="A393" s="9" t="s">
        <v>1337</v>
      </c>
      <c r="B393" s="12" t="s">
        <v>1337</v>
      </c>
      <c r="C393" s="9">
        <f t="shared" si="13"/>
        <v>388</v>
      </c>
      <c r="D393" s="12" t="s">
        <v>2683</v>
      </c>
      <c r="E393" s="12">
        <f>VLOOKUP($D393,'Data_Classification for Summary'!$A$1:$I$103,3,0)</f>
        <v>50</v>
      </c>
      <c r="F393" s="12">
        <f>VLOOKUP($D393,'Data_Classification for Summary'!$A$1:$I$103,5,0)</f>
        <v>0</v>
      </c>
      <c r="G393" s="12">
        <f>VLOOKUP($D393,'Data_Classification for Summary'!$A$1:$I$103,7,0)</f>
        <v>0</v>
      </c>
      <c r="H393" s="12">
        <f>VLOOKUP($D393,'Data_Classification for Summary'!$A$1:$I$103,9,0)</f>
        <v>0</v>
      </c>
      <c r="I393" s="12">
        <v>2</v>
      </c>
      <c r="J393" s="18" t="s">
        <v>2077</v>
      </c>
      <c r="K393" s="17">
        <v>70308</v>
      </c>
      <c r="L393" s="17" t="s">
        <v>950</v>
      </c>
    </row>
    <row r="394" spans="1:12" ht="12.75" customHeight="1">
      <c r="A394" s="9" t="s">
        <v>1309</v>
      </c>
      <c r="B394" s="18" t="s">
        <v>1310</v>
      </c>
      <c r="C394" s="9">
        <f t="shared" si="13"/>
        <v>389</v>
      </c>
      <c r="D394" s="12" t="s">
        <v>2683</v>
      </c>
      <c r="E394" s="12">
        <f>VLOOKUP($D394,'Data_Classification for Summary'!$A$1:$I$103,3,0)</f>
        <v>50</v>
      </c>
      <c r="F394" s="12">
        <f>VLOOKUP($D394,'Data_Classification for Summary'!$A$1:$I$103,5,0)</f>
        <v>0</v>
      </c>
      <c r="G394" s="12">
        <f>VLOOKUP($D394,'Data_Classification for Summary'!$A$1:$I$103,7,0)</f>
        <v>0</v>
      </c>
      <c r="H394" s="12">
        <f>VLOOKUP($D394,'Data_Classification for Summary'!$A$1:$I$103,9,0)</f>
        <v>0</v>
      </c>
      <c r="I394" s="18">
        <v>10</v>
      </c>
      <c r="J394" s="18" t="s">
        <v>2077</v>
      </c>
      <c r="K394" s="17"/>
      <c r="L394" s="17"/>
    </row>
    <row r="395" spans="1:12" ht="12.75" customHeight="1">
      <c r="A395" s="70" t="s">
        <v>2684</v>
      </c>
      <c r="B395" s="71" t="s">
        <v>2685</v>
      </c>
      <c r="C395" s="9">
        <f t="shared" si="13"/>
        <v>390</v>
      </c>
      <c r="D395" s="12" t="s">
        <v>2683</v>
      </c>
      <c r="E395" s="12">
        <f>VLOOKUP($D395,'Data_Classification for Summary'!$A$1:$I$103,3,0)</f>
        <v>50</v>
      </c>
      <c r="F395" s="12">
        <f>VLOOKUP($D395,'Data_Classification for Summary'!$A$1:$I$103,5,0)</f>
        <v>0</v>
      </c>
      <c r="G395" s="12">
        <f>VLOOKUP($D395,'Data_Classification for Summary'!$A$1:$I$103,7,0)</f>
        <v>0</v>
      </c>
      <c r="H395" s="12">
        <f>VLOOKUP($D395,'Data_Classification for Summary'!$A$1:$I$103,9,0)</f>
        <v>0</v>
      </c>
      <c r="I395" s="18">
        <v>20</v>
      </c>
      <c r="J395" s="18" t="s">
        <v>242</v>
      </c>
      <c r="K395" s="17"/>
      <c r="L395" s="17"/>
    </row>
    <row r="396" spans="1:12" ht="12.75" customHeight="1">
      <c r="A396" s="9" t="s">
        <v>199</v>
      </c>
      <c r="B396" s="18" t="s">
        <v>84</v>
      </c>
      <c r="C396" s="9">
        <f t="shared" si="13"/>
        <v>391</v>
      </c>
      <c r="D396" s="12" t="s">
        <v>1340</v>
      </c>
      <c r="E396" s="12">
        <f>VLOOKUP($D396,'Data_Classification for Summary'!$A$1:$I$103,3,0)</f>
        <v>60</v>
      </c>
      <c r="F396" s="12">
        <f>VLOOKUP($D396,'Data_Classification for Summary'!$A$1:$I$103,5,0)</f>
        <v>0</v>
      </c>
      <c r="G396" s="12">
        <f>VLOOKUP($D396,'Data_Classification for Summary'!$A$1:$I$103,7,0)</f>
        <v>0</v>
      </c>
      <c r="H396" s="12">
        <f>VLOOKUP($D396,'Data_Classification for Summary'!$A$1:$I$103,9,0)</f>
        <v>0</v>
      </c>
      <c r="I396" s="18">
        <v>25</v>
      </c>
      <c r="J396" s="18" t="s">
        <v>2077</v>
      </c>
      <c r="K396" s="17"/>
      <c r="L396" s="17"/>
    </row>
    <row r="397" spans="1:12" ht="12.75" customHeight="1">
      <c r="A397" s="9" t="s">
        <v>1308</v>
      </c>
      <c r="B397" s="12" t="s">
        <v>1182</v>
      </c>
      <c r="C397" s="9">
        <f t="shared" si="13"/>
        <v>392</v>
      </c>
      <c r="D397" s="12" t="s">
        <v>1340</v>
      </c>
      <c r="E397" s="12">
        <f>VLOOKUP($D397,'Data_Classification for Summary'!$A$1:$I$103,3,0)</f>
        <v>60</v>
      </c>
      <c r="F397" s="12">
        <f>VLOOKUP($D397,'Data_Classification for Summary'!$A$1:$I$103,5,0)</f>
        <v>0</v>
      </c>
      <c r="G397" s="12">
        <f>VLOOKUP($D397,'Data_Classification for Summary'!$A$1:$I$103,7,0)</f>
        <v>0</v>
      </c>
      <c r="H397" s="12">
        <f>VLOOKUP($D397,'Data_Classification for Summary'!$A$1:$I$103,9,0)</f>
        <v>0</v>
      </c>
      <c r="I397" s="12">
        <v>40</v>
      </c>
      <c r="J397" s="18" t="s">
        <v>2077</v>
      </c>
      <c r="K397" s="17">
        <v>70416</v>
      </c>
      <c r="L397" s="17" t="s">
        <v>1183</v>
      </c>
    </row>
    <row r="398" spans="1:12" ht="12.75" customHeight="1">
      <c r="A398" s="9" t="s">
        <v>1608</v>
      </c>
      <c r="B398" s="18" t="s">
        <v>1610</v>
      </c>
      <c r="C398" s="9">
        <f t="shared" si="13"/>
        <v>393</v>
      </c>
      <c r="D398" s="12" t="s">
        <v>1340</v>
      </c>
      <c r="E398" s="12">
        <f>VLOOKUP($D398,'Data_Classification for Summary'!$A$1:$I$103,3,0)</f>
        <v>60</v>
      </c>
      <c r="F398" s="12">
        <f>VLOOKUP($D398,'Data_Classification for Summary'!$A$1:$I$103,5,0)</f>
        <v>0</v>
      </c>
      <c r="G398" s="12">
        <f>VLOOKUP($D398,'Data_Classification for Summary'!$A$1:$I$103,7,0)</f>
        <v>0</v>
      </c>
      <c r="H398" s="12">
        <f>VLOOKUP($D398,'Data_Classification for Summary'!$A$1:$I$103,9,0)</f>
        <v>0</v>
      </c>
      <c r="I398" s="18">
        <v>40</v>
      </c>
      <c r="J398" s="18" t="s">
        <v>2077</v>
      </c>
      <c r="K398" s="17">
        <v>70220</v>
      </c>
      <c r="L398" s="17" t="s">
        <v>1847</v>
      </c>
    </row>
    <row r="399" spans="1:12" ht="12.75" customHeight="1">
      <c r="A399" s="9" t="s">
        <v>1102</v>
      </c>
      <c r="B399" s="12" t="s">
        <v>1207</v>
      </c>
      <c r="C399" s="9">
        <f t="shared" si="13"/>
        <v>394</v>
      </c>
      <c r="D399" s="12" t="s">
        <v>1340</v>
      </c>
      <c r="E399" s="12">
        <f>VLOOKUP($D399,'Data_Classification for Summary'!$A$1:$I$103,3,0)</f>
        <v>60</v>
      </c>
      <c r="F399" s="12">
        <f>VLOOKUP($D399,'Data_Classification for Summary'!$A$1:$I$103,5,0)</f>
        <v>0</v>
      </c>
      <c r="G399" s="12">
        <f>VLOOKUP($D399,'Data_Classification for Summary'!$A$1:$I$103,7,0)</f>
        <v>0</v>
      </c>
      <c r="H399" s="12">
        <f>VLOOKUP($D399,'Data_Classification for Summary'!$A$1:$I$103,9,0)</f>
        <v>0</v>
      </c>
      <c r="I399" s="12">
        <v>41</v>
      </c>
      <c r="J399" s="18" t="s">
        <v>2077</v>
      </c>
      <c r="K399" s="17">
        <v>70237</v>
      </c>
      <c r="L399" s="17" t="s">
        <v>1432</v>
      </c>
    </row>
    <row r="400" spans="1:12" ht="12.75" customHeight="1">
      <c r="A400" s="9" t="s">
        <v>1433</v>
      </c>
      <c r="B400" s="18" t="s">
        <v>1434</v>
      </c>
      <c r="C400" s="9">
        <f t="shared" si="13"/>
        <v>395</v>
      </c>
      <c r="D400" s="12" t="s">
        <v>1340</v>
      </c>
      <c r="E400" s="12">
        <f>VLOOKUP($D400,'Data_Classification for Summary'!$A$1:$I$103,3,0)</f>
        <v>60</v>
      </c>
      <c r="F400" s="12">
        <f>VLOOKUP($D400,'Data_Classification for Summary'!$A$1:$I$103,5,0)</f>
        <v>0</v>
      </c>
      <c r="G400" s="12">
        <f>VLOOKUP($D400,'Data_Classification for Summary'!$A$1:$I$103,7,0)</f>
        <v>0</v>
      </c>
      <c r="H400" s="12">
        <f>VLOOKUP($D400,'Data_Classification for Summary'!$A$1:$I$103,9,0)</f>
        <v>0</v>
      </c>
      <c r="I400" s="18">
        <v>50</v>
      </c>
      <c r="J400" s="18" t="s">
        <v>2077</v>
      </c>
      <c r="K400" s="17"/>
      <c r="L400" s="17"/>
    </row>
    <row r="401" spans="1:12" ht="12.75" customHeight="1">
      <c r="A401" s="9" t="s">
        <v>1435</v>
      </c>
      <c r="B401" s="18" t="s">
        <v>1436</v>
      </c>
      <c r="C401" s="9">
        <f t="shared" si="13"/>
        <v>396</v>
      </c>
      <c r="D401" s="12" t="s">
        <v>1340</v>
      </c>
      <c r="E401" s="12">
        <f>VLOOKUP($D401,'Data_Classification for Summary'!$A$1:$I$103,3,0)</f>
        <v>60</v>
      </c>
      <c r="F401" s="12">
        <f>VLOOKUP($D401,'Data_Classification for Summary'!$A$1:$I$103,5,0)</f>
        <v>0</v>
      </c>
      <c r="G401" s="12">
        <f>VLOOKUP($D401,'Data_Classification for Summary'!$A$1:$I$103,7,0)</f>
        <v>0</v>
      </c>
      <c r="H401" s="12">
        <f>VLOOKUP($D401,'Data_Classification for Summary'!$A$1:$I$103,9,0)</f>
        <v>0</v>
      </c>
      <c r="I401" s="18">
        <v>51</v>
      </c>
      <c r="J401" s="18" t="s">
        <v>2077</v>
      </c>
      <c r="K401" s="17">
        <v>70302</v>
      </c>
      <c r="L401" s="17" t="s">
        <v>934</v>
      </c>
    </row>
    <row r="402" spans="1:12" ht="12.75" customHeight="1">
      <c r="A402" s="9" t="s">
        <v>790</v>
      </c>
      <c r="B402" s="18" t="s">
        <v>927</v>
      </c>
      <c r="C402" s="9">
        <f t="shared" si="13"/>
        <v>397</v>
      </c>
      <c r="D402" s="12" t="s">
        <v>1340</v>
      </c>
      <c r="E402" s="12">
        <f>VLOOKUP($D402,'Data_Classification for Summary'!$A$1:$I$103,3,0)</f>
        <v>60</v>
      </c>
      <c r="F402" s="12">
        <f>VLOOKUP($D402,'Data_Classification for Summary'!$A$1:$I$103,5,0)</f>
        <v>0</v>
      </c>
      <c r="G402" s="12">
        <f>VLOOKUP($D402,'Data_Classification for Summary'!$A$1:$I$103,7,0)</f>
        <v>0</v>
      </c>
      <c r="H402" s="12">
        <f>VLOOKUP($D402,'Data_Classification for Summary'!$A$1:$I$103,9,0)</f>
        <v>0</v>
      </c>
      <c r="I402" s="18">
        <v>52</v>
      </c>
      <c r="J402" s="18" t="s">
        <v>2077</v>
      </c>
      <c r="K402" s="17">
        <v>70301</v>
      </c>
      <c r="L402" s="17" t="s">
        <v>933</v>
      </c>
    </row>
    <row r="403" spans="1:12" ht="12.75" customHeight="1">
      <c r="A403" s="9" t="s">
        <v>24</v>
      </c>
      <c r="B403" s="12" t="s">
        <v>25</v>
      </c>
      <c r="C403" s="9">
        <f t="shared" si="13"/>
        <v>398</v>
      </c>
      <c r="D403" s="12" t="s">
        <v>1340</v>
      </c>
      <c r="E403" s="12">
        <f>VLOOKUP($D403,'Data_Classification for Summary'!$A$1:$I$103,3,0)</f>
        <v>60</v>
      </c>
      <c r="F403" s="12">
        <f>VLOOKUP($D403,'Data_Classification for Summary'!$A$1:$I$103,5,0)</f>
        <v>0</v>
      </c>
      <c r="G403" s="12">
        <f>VLOOKUP($D403,'Data_Classification for Summary'!$A$1:$I$103,7,0)</f>
        <v>0</v>
      </c>
      <c r="H403" s="12">
        <f>VLOOKUP($D403,'Data_Classification for Summary'!$A$1:$I$103,9,0)</f>
        <v>0</v>
      </c>
      <c r="I403" s="12">
        <v>100</v>
      </c>
      <c r="J403" s="18" t="s">
        <v>2077</v>
      </c>
      <c r="K403" s="17">
        <v>70225</v>
      </c>
      <c r="L403" s="17" t="s">
        <v>1065</v>
      </c>
    </row>
    <row r="404" spans="1:12" ht="12.75" customHeight="1">
      <c r="A404" s="9" t="s">
        <v>937</v>
      </c>
      <c r="B404" s="18" t="s">
        <v>935</v>
      </c>
      <c r="C404" s="9">
        <f t="shared" si="13"/>
        <v>399</v>
      </c>
      <c r="D404" s="12" t="s">
        <v>1340</v>
      </c>
      <c r="E404" s="12">
        <f>VLOOKUP($D404,'Data_Classification for Summary'!$A$1:$I$103,3,0)</f>
        <v>60</v>
      </c>
      <c r="F404" s="12">
        <f>VLOOKUP($D404,'Data_Classification for Summary'!$A$1:$I$103,5,0)</f>
        <v>0</v>
      </c>
      <c r="G404" s="12">
        <f>VLOOKUP($D404,'Data_Classification for Summary'!$A$1:$I$103,7,0)</f>
        <v>0</v>
      </c>
      <c r="H404" s="12">
        <f>VLOOKUP($D404,'Data_Classification for Summary'!$A$1:$I$103,9,0)</f>
        <v>0</v>
      </c>
      <c r="I404" s="18">
        <v>900</v>
      </c>
      <c r="J404" s="18" t="s">
        <v>2077</v>
      </c>
      <c r="K404" s="17">
        <v>70236</v>
      </c>
      <c r="L404" s="17" t="s">
        <v>939</v>
      </c>
    </row>
    <row r="405" spans="1:12" ht="12.75" customHeight="1">
      <c r="A405" s="9" t="s">
        <v>2458</v>
      </c>
      <c r="B405" s="9" t="s">
        <v>2516</v>
      </c>
      <c r="C405" s="9">
        <f t="shared" si="13"/>
        <v>400</v>
      </c>
      <c r="D405" s="9" t="s">
        <v>2496</v>
      </c>
      <c r="E405" s="12">
        <f>VLOOKUP($D405,'Data_Classification for Summary'!$A$1:$I$103,3,0)</f>
        <v>800</v>
      </c>
      <c r="F405" s="12">
        <f>VLOOKUP($D405,'Data_Classification for Summary'!$A$1:$I$103,5,0)</f>
        <v>10</v>
      </c>
      <c r="G405" s="12">
        <f>VLOOKUP($D405,'Data_Classification for Summary'!$A$1:$I$103,7,0)</f>
        <v>0</v>
      </c>
      <c r="H405" s="12">
        <f>VLOOKUP($D405,'Data_Classification for Summary'!$A$1:$I$103,9,0)</f>
        <v>0</v>
      </c>
      <c r="I405" s="7">
        <v>10</v>
      </c>
      <c r="J405" s="18" t="s">
        <v>2459</v>
      </c>
    </row>
    <row r="406" spans="1:12" ht="12.75" customHeight="1">
      <c r="A406" s="9" t="s">
        <v>2499</v>
      </c>
      <c r="B406" s="9" t="s">
        <v>2490</v>
      </c>
      <c r="C406" s="9">
        <f t="shared" si="13"/>
        <v>401</v>
      </c>
      <c r="D406" s="9" t="s">
        <v>2496</v>
      </c>
      <c r="E406" s="12">
        <f>VLOOKUP($D406,'Data_Classification for Summary'!$A$1:$I$103,3,0)</f>
        <v>800</v>
      </c>
      <c r="F406" s="12">
        <f>VLOOKUP($D406,'Data_Classification for Summary'!$A$1:$I$103,5,0)</f>
        <v>10</v>
      </c>
      <c r="G406" s="12">
        <f>VLOOKUP($D406,'Data_Classification for Summary'!$A$1:$I$103,7,0)</f>
        <v>0</v>
      </c>
      <c r="H406" s="12">
        <f>VLOOKUP($D406,'Data_Classification for Summary'!$A$1:$I$103,9,0)</f>
        <v>0</v>
      </c>
      <c r="I406" s="7">
        <v>20</v>
      </c>
      <c r="J406" s="18" t="s">
        <v>2459</v>
      </c>
    </row>
    <row r="407" spans="1:12" ht="12.75" customHeight="1">
      <c r="A407" s="9" t="s">
        <v>2633</v>
      </c>
      <c r="B407" s="9" t="s">
        <v>2283</v>
      </c>
      <c r="C407" s="9">
        <f t="shared" si="13"/>
        <v>402</v>
      </c>
      <c r="D407" s="7" t="s">
        <v>2679</v>
      </c>
      <c r="E407" s="12">
        <f>VLOOKUP($D407,'Data_Classification for Summary'!$A$1:$I$103,3,0)</f>
        <v>900</v>
      </c>
      <c r="F407" s="12">
        <f>VLOOKUP($D407,'Data_Classification for Summary'!$A$1:$I$103,5,0)</f>
        <v>40</v>
      </c>
      <c r="G407" s="12">
        <f>VLOOKUP($D407,'Data_Classification for Summary'!$A$1:$I$103,7,0)</f>
        <v>0</v>
      </c>
      <c r="H407" s="12">
        <f>VLOOKUP($D407,'Data_Classification for Summary'!$A$1:$I$103,9,0)</f>
        <v>0</v>
      </c>
      <c r="I407" s="7">
        <v>10</v>
      </c>
      <c r="J407" s="18" t="s">
        <v>2077</v>
      </c>
    </row>
    <row r="408" spans="1:12" ht="12.75" customHeight="1">
      <c r="A408" s="9" t="s">
        <v>2444</v>
      </c>
      <c r="B408" s="9" t="s">
        <v>2441</v>
      </c>
      <c r="C408" s="9">
        <f t="shared" si="13"/>
        <v>403</v>
      </c>
      <c r="D408" s="7" t="s">
        <v>2679</v>
      </c>
      <c r="E408" s="12">
        <f>VLOOKUP($D408,'Data_Classification for Summary'!$A$1:$I$103,3,0)</f>
        <v>900</v>
      </c>
      <c r="F408" s="12">
        <f>VLOOKUP($D408,'Data_Classification for Summary'!$A$1:$I$103,5,0)</f>
        <v>40</v>
      </c>
      <c r="G408" s="12">
        <f>VLOOKUP($D408,'Data_Classification for Summary'!$A$1:$I$103,7,0)</f>
        <v>0</v>
      </c>
      <c r="H408" s="12">
        <f>VLOOKUP($D408,'Data_Classification for Summary'!$A$1:$I$103,9,0)</f>
        <v>0</v>
      </c>
      <c r="I408" s="7">
        <v>50</v>
      </c>
      <c r="J408" s="18" t="s">
        <v>242</v>
      </c>
    </row>
    <row r="409" spans="1:12" ht="12.75" customHeight="1">
      <c r="A409" s="9" t="s">
        <v>2069</v>
      </c>
      <c r="B409" s="9" t="s">
        <v>2294</v>
      </c>
      <c r="C409" s="9">
        <f t="shared" si="13"/>
        <v>404</v>
      </c>
      <c r="D409" s="7" t="s">
        <v>2679</v>
      </c>
      <c r="E409" s="12">
        <f>VLOOKUP($D409,'Data_Classification for Summary'!$A$1:$I$103,3,0)</f>
        <v>900</v>
      </c>
      <c r="F409" s="12">
        <f>VLOOKUP($D409,'Data_Classification for Summary'!$A$1:$I$103,5,0)</f>
        <v>40</v>
      </c>
      <c r="G409" s="12">
        <f>VLOOKUP($D409,'Data_Classification for Summary'!$A$1:$I$103,7,0)</f>
        <v>0</v>
      </c>
      <c r="H409" s="12">
        <f>VLOOKUP($D409,'Data_Classification for Summary'!$A$1:$I$103,9,0)</f>
        <v>0</v>
      </c>
      <c r="I409" s="7">
        <v>100</v>
      </c>
      <c r="J409" s="18" t="s">
        <v>2077</v>
      </c>
    </row>
    <row r="410" spans="1:12" ht="12.75" customHeight="1">
      <c r="A410" s="9" t="s">
        <v>2579</v>
      </c>
      <c r="B410" s="7" t="s">
        <v>2580</v>
      </c>
      <c r="C410" s="9">
        <f t="shared" si="13"/>
        <v>405</v>
      </c>
      <c r="D410" s="7" t="s">
        <v>2679</v>
      </c>
      <c r="E410" s="12">
        <f>VLOOKUP($D410,'Data_Classification for Summary'!$A$1:$I$103,3,0)</f>
        <v>900</v>
      </c>
      <c r="F410" s="12">
        <f>VLOOKUP($D410,'Data_Classification for Summary'!$A$1:$I$103,5,0)</f>
        <v>40</v>
      </c>
      <c r="G410" s="12">
        <f>VLOOKUP($D410,'Data_Classification for Summary'!$A$1:$I$103,7,0)</f>
        <v>0</v>
      </c>
      <c r="H410" s="12">
        <f>VLOOKUP($D410,'Data_Classification for Summary'!$A$1:$I$103,9,0)</f>
        <v>0</v>
      </c>
      <c r="I410" s="7">
        <v>110</v>
      </c>
      <c r="J410" s="18" t="s">
        <v>2077</v>
      </c>
    </row>
    <row r="411" spans="1:12" ht="12.75" customHeight="1">
      <c r="A411" s="7" t="s">
        <v>2573</v>
      </c>
      <c r="B411" s="7" t="s">
        <v>2262</v>
      </c>
      <c r="C411" s="9">
        <f t="shared" si="13"/>
        <v>406</v>
      </c>
      <c r="D411" s="7" t="s">
        <v>2679</v>
      </c>
      <c r="E411" s="12">
        <f>VLOOKUP($D411,'Data_Classification for Summary'!$A$1:$I$103,3,0)</f>
        <v>900</v>
      </c>
      <c r="F411" s="12">
        <f>VLOOKUP($D411,'Data_Classification for Summary'!$A$1:$I$103,5,0)</f>
        <v>40</v>
      </c>
      <c r="G411" s="12">
        <f>VLOOKUP($D411,'Data_Classification for Summary'!$A$1:$I$103,7,0)</f>
        <v>0</v>
      </c>
      <c r="H411" s="12">
        <f>VLOOKUP($D411,'Data_Classification for Summary'!$A$1:$I$103,9,0)</f>
        <v>0</v>
      </c>
      <c r="I411" s="7">
        <v>120</v>
      </c>
      <c r="J411" s="18" t="s">
        <v>2077</v>
      </c>
    </row>
    <row r="412" spans="1:12" ht="12.75" customHeight="1">
      <c r="A412" s="9" t="s">
        <v>422</v>
      </c>
      <c r="B412" s="12" t="s">
        <v>395</v>
      </c>
      <c r="C412" s="9">
        <f t="shared" si="13"/>
        <v>407</v>
      </c>
      <c r="D412" s="7" t="s">
        <v>2679</v>
      </c>
      <c r="E412" s="12">
        <f>VLOOKUP($D412,'Data_Classification for Summary'!$A$1:$I$103,3,0)</f>
        <v>900</v>
      </c>
      <c r="F412" s="12">
        <f>VLOOKUP($D412,'Data_Classification for Summary'!$A$1:$I$103,5,0)</f>
        <v>40</v>
      </c>
      <c r="G412" s="12">
        <f>VLOOKUP($D412,'Data_Classification for Summary'!$A$1:$I$103,7,0)</f>
        <v>0</v>
      </c>
      <c r="H412" s="12">
        <f>VLOOKUP($D412,'Data_Classification for Summary'!$A$1:$I$103,9,0)</f>
        <v>0</v>
      </c>
      <c r="I412" s="12">
        <v>500</v>
      </c>
      <c r="J412" s="12" t="s">
        <v>427</v>
      </c>
    </row>
    <row r="413" spans="1:12" ht="12.75" customHeight="1">
      <c r="A413" s="9" t="s">
        <v>678</v>
      </c>
      <c r="B413" s="12" t="s">
        <v>10</v>
      </c>
      <c r="C413" s="9">
        <f t="shared" si="13"/>
        <v>408</v>
      </c>
      <c r="D413" s="7" t="s">
        <v>2679</v>
      </c>
      <c r="E413" s="12">
        <f>VLOOKUP($D413,'Data_Classification for Summary'!$A$1:$I$103,3,0)</f>
        <v>900</v>
      </c>
      <c r="F413" s="12">
        <f>VLOOKUP($D413,'Data_Classification for Summary'!$A$1:$I$103,5,0)</f>
        <v>40</v>
      </c>
      <c r="G413" s="12">
        <f>VLOOKUP($D413,'Data_Classification for Summary'!$A$1:$I$103,7,0)</f>
        <v>0</v>
      </c>
      <c r="H413" s="12">
        <f>VLOOKUP($D413,'Data_Classification for Summary'!$A$1:$I$103,9,0)</f>
        <v>0</v>
      </c>
      <c r="I413" s="12">
        <v>501</v>
      </c>
      <c r="J413" s="12" t="s">
        <v>242</v>
      </c>
    </row>
    <row r="414" spans="1:12" ht="12.75" customHeight="1">
      <c r="E414" s="12"/>
      <c r="F414" s="12"/>
      <c r="G414" s="12"/>
      <c r="H414" s="12"/>
      <c r="I414" s="7"/>
      <c r="J414" s="18"/>
    </row>
    <row r="415" spans="1:12" ht="12.75" customHeight="1">
      <c r="E415" s="12"/>
      <c r="F415" s="12"/>
      <c r="G415" s="12"/>
      <c r="H415" s="12"/>
      <c r="I415" s="7"/>
      <c r="J415" s="18"/>
    </row>
    <row r="416" spans="1:12" ht="12.75" customHeight="1">
      <c r="E416" s="12"/>
      <c r="F416" s="12"/>
      <c r="G416" s="12"/>
      <c r="H416" s="12"/>
      <c r="I416" s="7"/>
      <c r="J416" s="18"/>
    </row>
    <row r="417" spans="2:12" ht="12.75" customHeight="1">
      <c r="E417" s="12"/>
      <c r="F417" s="12"/>
      <c r="G417" s="12"/>
      <c r="H417" s="12"/>
      <c r="I417" s="7"/>
      <c r="J417" s="18"/>
    </row>
    <row r="418" spans="2:12" ht="12.75" customHeight="1">
      <c r="E418" s="12"/>
      <c r="F418" s="12"/>
      <c r="G418" s="12"/>
      <c r="H418" s="12"/>
      <c r="I418" s="7"/>
      <c r="J418" s="18"/>
    </row>
    <row r="419" spans="2:12" ht="12.75" customHeight="1">
      <c r="E419" s="12"/>
      <c r="F419" s="12"/>
      <c r="G419" s="12"/>
      <c r="H419" s="12"/>
      <c r="I419" s="7"/>
      <c r="J419" s="18"/>
    </row>
    <row r="420" spans="2:12" ht="12.75" customHeight="1">
      <c r="E420" s="12"/>
      <c r="F420" s="12"/>
      <c r="G420" s="12"/>
      <c r="H420" s="12"/>
      <c r="I420" s="7"/>
      <c r="J420" s="18"/>
    </row>
    <row r="421" spans="2:12" ht="12.75" customHeight="1">
      <c r="E421" s="12"/>
      <c r="F421" s="12"/>
      <c r="G421" s="12"/>
      <c r="H421" s="12"/>
      <c r="I421" s="7"/>
      <c r="J421" s="18"/>
    </row>
    <row r="422" spans="2:12" ht="12.75" customHeight="1">
      <c r="K422" s="17">
        <v>70026</v>
      </c>
      <c r="L422" s="17" t="s">
        <v>650</v>
      </c>
    </row>
    <row r="423" spans="2:12" ht="12.75" customHeight="1">
      <c r="K423" s="17">
        <v>70030</v>
      </c>
      <c r="L423" s="17" t="s">
        <v>672</v>
      </c>
    </row>
    <row r="424" spans="2:12" ht="12.75" customHeight="1">
      <c r="K424" s="17">
        <v>70034</v>
      </c>
      <c r="L424" s="17" t="s">
        <v>1189</v>
      </c>
    </row>
    <row r="425" spans="2:12" ht="12.75" customHeight="1">
      <c r="B425" s="18"/>
      <c r="D425" s="18"/>
      <c r="E425" s="18"/>
      <c r="F425" s="18"/>
      <c r="G425" s="18"/>
      <c r="H425" s="18"/>
      <c r="I425" s="18"/>
      <c r="J425" s="18"/>
      <c r="K425" s="19">
        <v>70035</v>
      </c>
      <c r="L425" s="19" t="s">
        <v>1230</v>
      </c>
    </row>
    <row r="426" spans="2:12" ht="12.75" customHeight="1">
      <c r="K426" s="17">
        <v>70043</v>
      </c>
      <c r="L426" s="17" t="s">
        <v>1481</v>
      </c>
    </row>
    <row r="427" spans="2:12" ht="12.75" customHeight="1">
      <c r="K427" s="17">
        <v>70045</v>
      </c>
      <c r="L427" s="17" t="s">
        <v>1231</v>
      </c>
    </row>
    <row r="428" spans="2:12" ht="12.75" customHeight="1">
      <c r="K428" s="17">
        <v>70047</v>
      </c>
      <c r="L428" s="17" t="s">
        <v>833</v>
      </c>
    </row>
    <row r="429" spans="2:12" ht="12.75" customHeight="1">
      <c r="K429" s="17">
        <v>70048</v>
      </c>
      <c r="L429" s="17" t="s">
        <v>1149</v>
      </c>
    </row>
    <row r="431" spans="2:12" ht="12.75" customHeight="1">
      <c r="K431" s="17">
        <v>70056</v>
      </c>
      <c r="L431" s="17" t="s">
        <v>1266</v>
      </c>
    </row>
    <row r="432" spans="2:12" ht="12.75" customHeight="1">
      <c r="D432" s="12"/>
      <c r="E432" s="12"/>
      <c r="F432" s="12"/>
      <c r="G432" s="12"/>
      <c r="H432" s="12"/>
      <c r="K432" s="17">
        <v>70057</v>
      </c>
      <c r="L432" s="17" t="s">
        <v>1267</v>
      </c>
    </row>
    <row r="433" spans="2:12" ht="12.75" customHeight="1">
      <c r="B433" s="12"/>
      <c r="D433" s="12"/>
      <c r="E433" s="12"/>
      <c r="F433" s="12"/>
      <c r="G433" s="12"/>
      <c r="H433" s="12"/>
      <c r="I433" s="12"/>
      <c r="J433" s="12"/>
      <c r="K433" s="17">
        <v>70058</v>
      </c>
      <c r="L433" s="17" t="s">
        <v>1269</v>
      </c>
    </row>
    <row r="434" spans="2:12" ht="12.75" customHeight="1">
      <c r="K434" s="17">
        <v>70062</v>
      </c>
      <c r="L434" s="17" t="s">
        <v>1394</v>
      </c>
    </row>
    <row r="435" spans="2:12" ht="12.75" customHeight="1">
      <c r="K435" s="17">
        <v>70071</v>
      </c>
      <c r="L435" s="17" t="s">
        <v>1544</v>
      </c>
    </row>
    <row r="436" spans="2:12" ht="12.75" customHeight="1">
      <c r="K436" s="17">
        <v>70072</v>
      </c>
      <c r="L436" s="17" t="s">
        <v>1404</v>
      </c>
    </row>
    <row r="437" spans="2:12" ht="12.75" customHeight="1">
      <c r="D437" s="18"/>
      <c r="E437" s="18"/>
      <c r="F437" s="18"/>
      <c r="G437" s="18"/>
      <c r="H437" s="18"/>
      <c r="K437" s="17">
        <v>70079</v>
      </c>
      <c r="L437" s="17" t="s">
        <v>1516</v>
      </c>
    </row>
    <row r="438" spans="2:12" ht="12.75" customHeight="1">
      <c r="B438" s="12"/>
      <c r="D438" s="18"/>
      <c r="E438" s="18"/>
      <c r="F438" s="18"/>
      <c r="G438" s="18"/>
      <c r="H438" s="18"/>
      <c r="K438" s="17">
        <v>70081</v>
      </c>
      <c r="L438" s="17" t="s">
        <v>1668</v>
      </c>
    </row>
    <row r="439" spans="2:12" ht="12.75" customHeight="1">
      <c r="K439" s="17">
        <v>70095</v>
      </c>
      <c r="L439" s="17" t="s">
        <v>1765</v>
      </c>
    </row>
    <row r="440" spans="2:12" ht="12.75" customHeight="1">
      <c r="K440" s="17">
        <v>70099</v>
      </c>
      <c r="L440" s="17" t="s">
        <v>1535</v>
      </c>
    </row>
    <row r="441" spans="2:12" ht="12.75" customHeight="1">
      <c r="K441" s="17">
        <v>70104</v>
      </c>
      <c r="L441" s="17" t="s">
        <v>1274</v>
      </c>
    </row>
    <row r="442" spans="2:12" ht="12.75" customHeight="1">
      <c r="K442" s="17">
        <v>70105</v>
      </c>
      <c r="L442" s="17" t="s">
        <v>1163</v>
      </c>
    </row>
    <row r="443" spans="2:12" ht="12.75" customHeight="1">
      <c r="K443" s="17">
        <v>70108</v>
      </c>
      <c r="L443" s="17" t="s">
        <v>1639</v>
      </c>
    </row>
    <row r="444" spans="2:12" ht="12.75" customHeight="1">
      <c r="K444" s="17">
        <v>70130</v>
      </c>
      <c r="L444" s="17" t="s">
        <v>1522</v>
      </c>
    </row>
    <row r="445" spans="2:12" ht="12.75" customHeight="1">
      <c r="K445" s="17">
        <v>70131</v>
      </c>
      <c r="L445" s="17" t="s">
        <v>1262</v>
      </c>
    </row>
    <row r="446" spans="2:12" ht="12.75" customHeight="1">
      <c r="K446" s="17">
        <v>70132</v>
      </c>
      <c r="L446" s="17" t="s">
        <v>1121</v>
      </c>
    </row>
    <row r="447" spans="2:12" ht="12.75" customHeight="1">
      <c r="D447" s="12"/>
      <c r="E447" s="12"/>
      <c r="F447" s="12"/>
      <c r="G447" s="12"/>
      <c r="H447" s="12"/>
      <c r="K447" s="17">
        <v>70139</v>
      </c>
      <c r="L447" s="17" t="s">
        <v>1662</v>
      </c>
    </row>
    <row r="448" spans="2:12" ht="12.75" customHeight="1">
      <c r="K448" s="17">
        <v>70140</v>
      </c>
      <c r="L448" s="17" t="s">
        <v>1660</v>
      </c>
    </row>
    <row r="449" spans="2:12" ht="12.75" customHeight="1">
      <c r="K449" s="17">
        <v>70142</v>
      </c>
      <c r="L449" s="17" t="s">
        <v>1280</v>
      </c>
    </row>
    <row r="450" spans="2:12" ht="12.75" customHeight="1">
      <c r="D450" s="12"/>
      <c r="E450" s="12"/>
      <c r="F450" s="12"/>
      <c r="G450" s="12"/>
      <c r="H450" s="12"/>
      <c r="K450" s="17">
        <v>70202</v>
      </c>
      <c r="L450" s="17" t="s">
        <v>1165</v>
      </c>
    </row>
    <row r="451" spans="2:12" ht="12.75" customHeight="1">
      <c r="D451" s="12"/>
      <c r="E451" s="12"/>
      <c r="F451" s="12"/>
      <c r="G451" s="12"/>
      <c r="H451" s="12"/>
      <c r="K451" s="17">
        <v>70203</v>
      </c>
      <c r="L451" s="17" t="s">
        <v>1166</v>
      </c>
    </row>
    <row r="452" spans="2:12" ht="12.75" customHeight="1">
      <c r="B452" s="12"/>
      <c r="D452" s="12"/>
      <c r="E452" s="12"/>
      <c r="F452" s="12"/>
      <c r="G452" s="12"/>
      <c r="H452" s="12"/>
      <c r="I452" s="12"/>
      <c r="J452" s="12"/>
      <c r="K452" s="17">
        <v>70204</v>
      </c>
      <c r="L452" s="17" t="s">
        <v>1167</v>
      </c>
    </row>
    <row r="453" spans="2:12" ht="12.75" customHeight="1">
      <c r="B453" s="12"/>
      <c r="D453" s="12"/>
      <c r="E453" s="12"/>
      <c r="F453" s="12"/>
      <c r="G453" s="12"/>
      <c r="H453" s="12"/>
      <c r="I453" s="12"/>
      <c r="J453" s="12"/>
      <c r="K453" s="17">
        <v>70205</v>
      </c>
      <c r="L453" s="17" t="s">
        <v>1906</v>
      </c>
    </row>
    <row r="454" spans="2:12" ht="12.75" customHeight="1">
      <c r="B454" s="12"/>
      <c r="D454" s="12"/>
      <c r="E454" s="12"/>
      <c r="F454" s="12"/>
      <c r="G454" s="12"/>
      <c r="H454" s="12"/>
      <c r="I454" s="12"/>
      <c r="J454" s="12"/>
      <c r="K454" s="17">
        <v>70206</v>
      </c>
      <c r="L454" s="17" t="s">
        <v>1788</v>
      </c>
    </row>
    <row r="455" spans="2:12" ht="12.75" customHeight="1">
      <c r="D455" s="12"/>
      <c r="E455" s="12"/>
      <c r="F455" s="12"/>
      <c r="G455" s="12"/>
      <c r="H455" s="12"/>
      <c r="K455" s="17">
        <v>70207</v>
      </c>
      <c r="L455" s="17" t="s">
        <v>1128</v>
      </c>
    </row>
    <row r="456" spans="2:12" ht="12.75" customHeight="1">
      <c r="K456" s="17">
        <v>70221</v>
      </c>
      <c r="L456" s="17" t="s">
        <v>1252</v>
      </c>
    </row>
    <row r="457" spans="2:12" ht="12.75" customHeight="1">
      <c r="K457" s="17">
        <v>70222</v>
      </c>
      <c r="L457" s="17" t="s">
        <v>1253</v>
      </c>
    </row>
    <row r="458" spans="2:12" ht="12.75" customHeight="1">
      <c r="K458" s="17">
        <v>70223</v>
      </c>
      <c r="L458" s="17" t="s">
        <v>1416</v>
      </c>
    </row>
    <row r="459" spans="2:12" ht="12.75" customHeight="1">
      <c r="K459" s="17">
        <v>70224</v>
      </c>
      <c r="L459" s="17" t="s">
        <v>1417</v>
      </c>
    </row>
    <row r="460" spans="2:12" ht="12.75" customHeight="1">
      <c r="K460" s="17">
        <v>70226</v>
      </c>
      <c r="L460" s="17" t="s">
        <v>728</v>
      </c>
    </row>
    <row r="461" spans="2:12" ht="12.75" customHeight="1">
      <c r="K461" s="17">
        <v>70227</v>
      </c>
      <c r="L461" s="17" t="s">
        <v>623</v>
      </c>
    </row>
    <row r="462" spans="2:12" ht="12.75" customHeight="1">
      <c r="K462" s="17">
        <v>70228</v>
      </c>
      <c r="L462" s="17" t="s">
        <v>896</v>
      </c>
    </row>
    <row r="463" spans="2:12" ht="12.75" customHeight="1">
      <c r="K463" s="17">
        <v>70229</v>
      </c>
      <c r="L463" s="17" t="s">
        <v>865</v>
      </c>
    </row>
    <row r="464" spans="2:12" ht="12.75" customHeight="1">
      <c r="K464" s="17">
        <v>70230</v>
      </c>
      <c r="L464" s="17" t="s">
        <v>1003</v>
      </c>
    </row>
    <row r="465" spans="2:12" ht="12.75" customHeight="1">
      <c r="K465" s="17">
        <v>70231</v>
      </c>
      <c r="L465" s="17" t="s">
        <v>999</v>
      </c>
    </row>
    <row r="466" spans="2:12" ht="12.75" customHeight="1">
      <c r="K466" s="17">
        <v>70232</v>
      </c>
      <c r="L466" s="17" t="s">
        <v>735</v>
      </c>
    </row>
    <row r="467" spans="2:12" ht="12.75" customHeight="1">
      <c r="K467" s="17">
        <v>70234</v>
      </c>
      <c r="L467" s="17" t="s">
        <v>1131</v>
      </c>
    </row>
    <row r="468" spans="2:12" ht="12.75" customHeight="1">
      <c r="K468" s="17">
        <v>70235</v>
      </c>
      <c r="L468" s="17" t="s">
        <v>1130</v>
      </c>
    </row>
    <row r="469" spans="2:12" ht="12.75" customHeight="1">
      <c r="B469" s="12"/>
      <c r="D469" s="12"/>
      <c r="E469" s="12"/>
      <c r="F469" s="12"/>
      <c r="G469" s="12"/>
      <c r="H469" s="12"/>
      <c r="I469" s="12"/>
      <c r="J469" s="12"/>
      <c r="K469" s="17">
        <v>70238</v>
      </c>
      <c r="L469" s="17" t="s">
        <v>1141</v>
      </c>
    </row>
    <row r="470" spans="2:12" ht="12.75" customHeight="1">
      <c r="K470" s="17">
        <v>70240</v>
      </c>
      <c r="L470" s="17" t="s">
        <v>1142</v>
      </c>
    </row>
    <row r="471" spans="2:12" ht="12.75" customHeight="1">
      <c r="B471" s="12"/>
      <c r="D471" s="12"/>
      <c r="E471" s="12"/>
      <c r="F471" s="12"/>
      <c r="G471" s="12"/>
      <c r="H471" s="12"/>
      <c r="I471" s="12"/>
      <c r="J471" s="12"/>
      <c r="K471" s="17">
        <v>70241</v>
      </c>
      <c r="L471" s="17" t="s">
        <v>1129</v>
      </c>
    </row>
    <row r="472" spans="2:12" ht="12.75" customHeight="1">
      <c r="D472" s="12"/>
      <c r="E472" s="12"/>
      <c r="F472" s="12"/>
      <c r="G472" s="12"/>
      <c r="H472" s="12"/>
      <c r="K472" s="17">
        <v>70244</v>
      </c>
      <c r="L472" s="17" t="s">
        <v>1133</v>
      </c>
    </row>
    <row r="473" spans="2:12" ht="12.75" customHeight="1">
      <c r="K473" s="17">
        <v>70247</v>
      </c>
      <c r="L473" s="17" t="s">
        <v>1153</v>
      </c>
    </row>
    <row r="474" spans="2:12" ht="12.75" customHeight="1">
      <c r="K474" s="17">
        <v>70248</v>
      </c>
      <c r="L474" s="17" t="s">
        <v>1024</v>
      </c>
    </row>
    <row r="475" spans="2:12" ht="12.75" customHeight="1">
      <c r="K475" s="17">
        <v>70249</v>
      </c>
      <c r="L475" s="17" t="s">
        <v>1328</v>
      </c>
    </row>
    <row r="476" spans="2:12" ht="12.75" customHeight="1">
      <c r="K476" s="17">
        <v>70252</v>
      </c>
      <c r="L476" s="17" t="s">
        <v>1343</v>
      </c>
    </row>
    <row r="477" spans="2:12" ht="12.75" customHeight="1">
      <c r="K477" s="17">
        <v>70256</v>
      </c>
      <c r="L477" s="17" t="s">
        <v>1344</v>
      </c>
    </row>
    <row r="478" spans="2:12" ht="12.75" customHeight="1">
      <c r="D478" s="12"/>
      <c r="E478" s="12"/>
      <c r="F478" s="12"/>
      <c r="G478" s="12"/>
      <c r="H478" s="12"/>
      <c r="K478" s="17">
        <v>70258</v>
      </c>
      <c r="L478" s="17" t="s">
        <v>1807</v>
      </c>
    </row>
    <row r="479" spans="2:12" ht="12.75" customHeight="1">
      <c r="D479" s="12"/>
      <c r="E479" s="12"/>
      <c r="F479" s="12"/>
      <c r="G479" s="12"/>
      <c r="H479" s="12"/>
      <c r="K479" s="17">
        <v>70260</v>
      </c>
      <c r="L479" s="17" t="s">
        <v>1804</v>
      </c>
    </row>
    <row r="480" spans="2:12" ht="12.75" customHeight="1">
      <c r="K480" s="17">
        <v>70262</v>
      </c>
      <c r="L480" s="17" t="s">
        <v>1326</v>
      </c>
    </row>
    <row r="481" spans="2:12" ht="12.75" customHeight="1">
      <c r="D481" s="12"/>
      <c r="E481" s="12"/>
      <c r="F481" s="12"/>
      <c r="G481" s="12"/>
      <c r="H481" s="12"/>
      <c r="K481" s="17">
        <v>70265</v>
      </c>
      <c r="L481" s="17" t="s">
        <v>1469</v>
      </c>
    </row>
    <row r="482" spans="2:12" ht="12.75" customHeight="1">
      <c r="K482" s="17">
        <v>70266</v>
      </c>
      <c r="L482" s="17" t="s">
        <v>1817</v>
      </c>
    </row>
    <row r="483" spans="2:12" ht="12.75" customHeight="1">
      <c r="K483" s="17">
        <v>70269</v>
      </c>
      <c r="L483" s="17" t="s">
        <v>1329</v>
      </c>
    </row>
    <row r="484" spans="2:12" ht="12.75" customHeight="1">
      <c r="K484" s="17">
        <v>70270</v>
      </c>
      <c r="L484" s="17" t="s">
        <v>1705</v>
      </c>
    </row>
    <row r="485" spans="2:12" ht="12.75" customHeight="1">
      <c r="B485" s="18" t="s">
        <v>1576</v>
      </c>
      <c r="D485" s="18"/>
      <c r="E485" s="18"/>
      <c r="F485" s="18"/>
      <c r="G485" s="18"/>
      <c r="H485" s="18"/>
      <c r="K485" s="17">
        <v>70271</v>
      </c>
      <c r="L485" s="17" t="s">
        <v>1082</v>
      </c>
    </row>
    <row r="486" spans="2:12" ht="12.75" customHeight="1">
      <c r="K486" s="17">
        <v>70304</v>
      </c>
      <c r="L486" s="17" t="s">
        <v>1473</v>
      </c>
    </row>
    <row r="487" spans="2:12" ht="12.75" customHeight="1">
      <c r="K487" s="17">
        <v>70305</v>
      </c>
      <c r="L487" s="17" t="s">
        <v>1461</v>
      </c>
    </row>
    <row r="488" spans="2:12" ht="12.75" customHeight="1">
      <c r="K488" s="17">
        <v>70306</v>
      </c>
      <c r="L488" s="17" t="s">
        <v>1602</v>
      </c>
    </row>
    <row r="489" spans="2:12" ht="12.75" customHeight="1">
      <c r="K489" s="17">
        <v>70307</v>
      </c>
      <c r="L489" s="17" t="s">
        <v>1346</v>
      </c>
    </row>
    <row r="490" spans="2:12" ht="12.75" customHeight="1">
      <c r="K490" s="17">
        <v>70309</v>
      </c>
      <c r="L490" s="17" t="s">
        <v>1347</v>
      </c>
    </row>
    <row r="491" spans="2:12" ht="12.75" customHeight="1">
      <c r="K491" s="17">
        <v>70310</v>
      </c>
      <c r="L491" s="17" t="s">
        <v>1101</v>
      </c>
    </row>
    <row r="492" spans="2:12" ht="12.75" customHeight="1">
      <c r="K492" s="17">
        <v>70313</v>
      </c>
      <c r="L492" s="17" t="s">
        <v>1860</v>
      </c>
    </row>
    <row r="493" spans="2:12" ht="12.75" customHeight="1">
      <c r="K493" s="17">
        <v>70314</v>
      </c>
      <c r="L493" s="17" t="s">
        <v>1850</v>
      </c>
    </row>
    <row r="494" spans="2:12" ht="12.75" customHeight="1">
      <c r="D494" s="18"/>
      <c r="E494" s="18"/>
      <c r="F494" s="18"/>
      <c r="G494" s="18"/>
      <c r="H494" s="18"/>
      <c r="K494" s="17">
        <v>70316</v>
      </c>
      <c r="L494" s="17" t="s">
        <v>1208</v>
      </c>
    </row>
    <row r="495" spans="2:12" ht="12.75" customHeight="1">
      <c r="K495" s="17">
        <v>70318</v>
      </c>
      <c r="L495" s="17" t="s">
        <v>1594</v>
      </c>
    </row>
    <row r="496" spans="2:12" ht="12.75" customHeight="1">
      <c r="K496" s="17">
        <v>70319</v>
      </c>
      <c r="L496" s="17" t="s">
        <v>1596</v>
      </c>
    </row>
    <row r="497" spans="2:12" ht="12.75" customHeight="1">
      <c r="K497" s="17">
        <v>70321</v>
      </c>
      <c r="L497" s="17" t="s">
        <v>1607</v>
      </c>
    </row>
    <row r="498" spans="2:12" ht="12.75" customHeight="1">
      <c r="B498" s="12"/>
      <c r="D498" s="12"/>
      <c r="E498" s="12"/>
      <c r="F498" s="12"/>
      <c r="G498" s="12"/>
      <c r="H498" s="12"/>
      <c r="I498" s="12"/>
      <c r="J498" s="12"/>
      <c r="K498" s="17">
        <v>70326</v>
      </c>
      <c r="L498" s="17" t="s">
        <v>1360</v>
      </c>
    </row>
    <row r="499" spans="2:12" ht="12.75" customHeight="1">
      <c r="K499" s="17">
        <v>70332</v>
      </c>
      <c r="L499" s="17" t="s">
        <v>1499</v>
      </c>
    </row>
    <row r="500" spans="2:12" ht="12.75" customHeight="1">
      <c r="K500" s="17">
        <v>70338</v>
      </c>
      <c r="L500" s="17" t="s">
        <v>1495</v>
      </c>
    </row>
    <row r="501" spans="2:12" ht="12.75" customHeight="1">
      <c r="K501" s="17">
        <v>70339</v>
      </c>
      <c r="L501" s="17" t="s">
        <v>1107</v>
      </c>
    </row>
    <row r="502" spans="2:12" ht="12.75" customHeight="1">
      <c r="K502" s="17">
        <v>70340</v>
      </c>
      <c r="L502" s="17" t="s">
        <v>1066</v>
      </c>
    </row>
    <row r="503" spans="2:12" ht="12.75" customHeight="1">
      <c r="K503" s="17">
        <v>70341</v>
      </c>
      <c r="L503" s="17" t="s">
        <v>924</v>
      </c>
    </row>
    <row r="504" spans="2:12" ht="12.75" customHeight="1">
      <c r="K504" s="17">
        <v>70342</v>
      </c>
      <c r="L504" s="17" t="s">
        <v>1612</v>
      </c>
    </row>
    <row r="505" spans="2:12" ht="12.75" customHeight="1">
      <c r="K505" s="17">
        <v>70343</v>
      </c>
      <c r="L505" s="17" t="s">
        <v>1443</v>
      </c>
    </row>
    <row r="506" spans="2:12" ht="12.75" customHeight="1">
      <c r="K506" s="17">
        <v>70408</v>
      </c>
      <c r="L506" s="17" t="s">
        <v>671</v>
      </c>
    </row>
    <row r="507" spans="2:12" ht="12.75" customHeight="1">
      <c r="K507" s="17">
        <v>70409</v>
      </c>
      <c r="L507" s="17" t="s">
        <v>794</v>
      </c>
    </row>
    <row r="508" spans="2:12" ht="12.75" customHeight="1">
      <c r="K508" s="17">
        <v>70410</v>
      </c>
      <c r="L508" s="17" t="s">
        <v>923</v>
      </c>
    </row>
    <row r="509" spans="2:12" ht="12.75" customHeight="1">
      <c r="K509" s="17">
        <v>70413</v>
      </c>
      <c r="L509" s="17" t="s">
        <v>788</v>
      </c>
    </row>
    <row r="510" spans="2:12" ht="12.75" customHeight="1">
      <c r="K510" s="17">
        <v>70418</v>
      </c>
      <c r="L510" s="17" t="s">
        <v>932</v>
      </c>
    </row>
    <row r="511" spans="2:12" ht="12.75" customHeight="1">
      <c r="K511" s="17">
        <v>70419</v>
      </c>
      <c r="L511" s="17" t="s">
        <v>1064</v>
      </c>
    </row>
    <row r="512" spans="2:12" ht="12.75" customHeight="1">
      <c r="K512" s="17">
        <v>70420</v>
      </c>
      <c r="L512" s="17" t="s">
        <v>948</v>
      </c>
    </row>
    <row r="513" spans="2:12" ht="12.75" customHeight="1">
      <c r="K513" s="17">
        <v>70422</v>
      </c>
      <c r="L513" s="17" t="s">
        <v>946</v>
      </c>
    </row>
    <row r="514" spans="2:12" ht="12.75" customHeight="1">
      <c r="K514" s="17">
        <v>70423</v>
      </c>
      <c r="L514" s="17" t="s">
        <v>947</v>
      </c>
    </row>
    <row r="515" spans="2:12" ht="12.75" customHeight="1">
      <c r="B515" s="12"/>
      <c r="D515" s="12"/>
      <c r="E515" s="12"/>
      <c r="F515" s="12"/>
      <c r="G515" s="12"/>
      <c r="H515" s="12"/>
      <c r="I515" s="12"/>
      <c r="J515" s="12"/>
      <c r="K515" s="17">
        <v>71010</v>
      </c>
      <c r="L515" s="17" t="s">
        <v>1074</v>
      </c>
    </row>
    <row r="516" spans="2:12" ht="12.75" customHeight="1">
      <c r="K516" s="17">
        <v>71020</v>
      </c>
      <c r="L516" s="17" t="s">
        <v>1188</v>
      </c>
    </row>
    <row r="517" spans="2:12" ht="12.75" customHeight="1">
      <c r="K517" s="17">
        <v>71030</v>
      </c>
      <c r="L517" s="17" t="s">
        <v>1504</v>
      </c>
    </row>
    <row r="518" spans="2:12" ht="12.75" customHeight="1">
      <c r="K518" s="17">
        <v>71040</v>
      </c>
      <c r="L518" s="17" t="s">
        <v>1505</v>
      </c>
    </row>
    <row r="519" spans="2:12" ht="12.75" customHeight="1">
      <c r="K519" s="17">
        <v>71041</v>
      </c>
      <c r="L519" s="17" t="s">
        <v>1506</v>
      </c>
    </row>
    <row r="520" spans="2:12" ht="12.75" customHeight="1">
      <c r="K520" s="17">
        <v>71050</v>
      </c>
      <c r="L520" s="17" t="s">
        <v>812</v>
      </c>
    </row>
    <row r="521" spans="2:12" ht="12.75" customHeight="1">
      <c r="K521" s="17">
        <v>71060</v>
      </c>
      <c r="L521" s="17" t="s">
        <v>813</v>
      </c>
    </row>
    <row r="522" spans="2:12" ht="12.75" customHeight="1">
      <c r="K522" s="17">
        <v>71070</v>
      </c>
      <c r="L522" s="17" t="s">
        <v>814</v>
      </c>
    </row>
    <row r="523" spans="2:12" ht="12.75" customHeight="1">
      <c r="D523" s="18"/>
      <c r="E523" s="18"/>
      <c r="F523" s="18"/>
      <c r="G523" s="18"/>
      <c r="H523" s="18"/>
      <c r="K523" s="17">
        <v>71140</v>
      </c>
      <c r="L523" s="17" t="s">
        <v>1072</v>
      </c>
    </row>
    <row r="524" spans="2:12" ht="12.75" customHeight="1">
      <c r="D524" s="18"/>
      <c r="E524" s="18"/>
      <c r="F524" s="18"/>
      <c r="G524" s="18"/>
      <c r="H524" s="18"/>
      <c r="K524" s="17">
        <v>71160</v>
      </c>
      <c r="L524" s="17" t="s">
        <v>1367</v>
      </c>
    </row>
    <row r="525" spans="2:12" ht="12.75" customHeight="1">
      <c r="D525" s="18"/>
      <c r="E525" s="18"/>
      <c r="F525" s="18"/>
      <c r="G525" s="18"/>
      <c r="H525" s="18"/>
      <c r="K525" s="17">
        <v>71170</v>
      </c>
      <c r="L525" s="17" t="s">
        <v>1616</v>
      </c>
    </row>
    <row r="526" spans="2:12" ht="12.75" customHeight="1">
      <c r="D526" s="18"/>
      <c r="E526" s="18"/>
      <c r="F526" s="18"/>
      <c r="G526" s="18"/>
      <c r="H526" s="18"/>
      <c r="K526" s="17">
        <v>71180</v>
      </c>
      <c r="L526" s="17" t="s">
        <v>1528</v>
      </c>
    </row>
    <row r="527" spans="2:12" ht="12.75" customHeight="1">
      <c r="K527" s="17">
        <v>71190</v>
      </c>
      <c r="L527" s="17" t="s">
        <v>1088</v>
      </c>
    </row>
    <row r="528" spans="2:12" ht="12.75" customHeight="1">
      <c r="D528" s="18"/>
      <c r="E528" s="18"/>
      <c r="F528" s="18"/>
      <c r="G528" s="18"/>
      <c r="H528" s="18"/>
      <c r="K528" s="17">
        <v>71210</v>
      </c>
      <c r="L528" s="17" t="s">
        <v>1233</v>
      </c>
    </row>
    <row r="529" spans="2:13" ht="12.75" customHeight="1">
      <c r="B529" s="12"/>
      <c r="D529" s="12"/>
      <c r="E529" s="12"/>
      <c r="F529" s="12"/>
      <c r="G529" s="12"/>
      <c r="H529" s="12"/>
      <c r="I529" s="12"/>
      <c r="J529" s="12"/>
      <c r="K529" s="17">
        <v>70002</v>
      </c>
      <c r="L529" s="17" t="s">
        <v>1076</v>
      </c>
    </row>
    <row r="530" spans="2:13" ht="12.75" customHeight="1">
      <c r="B530" s="12"/>
      <c r="D530" s="12"/>
      <c r="E530" s="12"/>
      <c r="F530" s="12"/>
      <c r="G530" s="12"/>
      <c r="H530" s="12"/>
      <c r="I530" s="12"/>
      <c r="J530" s="12"/>
      <c r="K530" s="17">
        <v>70023</v>
      </c>
      <c r="L530" s="17" t="s">
        <v>944</v>
      </c>
    </row>
    <row r="531" spans="2:13" ht="12.75" customHeight="1">
      <c r="B531" s="12"/>
      <c r="D531" s="12"/>
      <c r="E531" s="12"/>
      <c r="F531" s="12"/>
      <c r="G531" s="12"/>
      <c r="H531" s="12"/>
      <c r="I531" s="12"/>
      <c r="J531" s="12"/>
      <c r="K531" s="17"/>
      <c r="L531" s="17"/>
    </row>
    <row r="532" spans="2:13" ht="12.75" customHeight="1">
      <c r="B532" s="12"/>
      <c r="D532" s="12"/>
      <c r="E532" s="12"/>
      <c r="F532" s="12"/>
      <c r="G532" s="12"/>
      <c r="H532" s="12"/>
      <c r="I532" s="12"/>
      <c r="J532" s="12"/>
      <c r="K532" s="17"/>
      <c r="L532" s="17"/>
    </row>
    <row r="533" spans="2:13" ht="12.75" customHeight="1">
      <c r="D533" s="12"/>
      <c r="E533" s="12"/>
      <c r="F533" s="12"/>
      <c r="G533" s="12"/>
      <c r="H533" s="12"/>
    </row>
    <row r="534" spans="2:13" ht="12.75" customHeight="1">
      <c r="D534" s="12"/>
      <c r="E534" s="12"/>
      <c r="F534" s="12"/>
      <c r="G534" s="12"/>
      <c r="H534" s="12"/>
    </row>
    <row r="535" spans="2:13" ht="12.75" customHeight="1">
      <c r="B535" s="12"/>
      <c r="D535" s="12"/>
      <c r="E535" s="12"/>
      <c r="F535" s="12"/>
      <c r="G535" s="12"/>
      <c r="H535" s="12"/>
      <c r="I535" s="12"/>
      <c r="J535" s="12"/>
      <c r="K535" s="17">
        <v>70000</v>
      </c>
      <c r="L535" s="17" t="s">
        <v>1075</v>
      </c>
    </row>
    <row r="536" spans="2:13" ht="12.75" customHeight="1">
      <c r="B536" s="12"/>
      <c r="D536" s="12"/>
      <c r="E536" s="12"/>
      <c r="F536" s="12"/>
      <c r="G536" s="12"/>
      <c r="H536" s="12"/>
      <c r="I536" s="12"/>
      <c r="J536" s="12"/>
      <c r="K536" s="17"/>
      <c r="L536" s="17"/>
    </row>
    <row r="537" spans="2:13" ht="12.75" customHeight="1">
      <c r="B537" s="12"/>
      <c r="D537" s="12"/>
      <c r="E537" s="12"/>
      <c r="F537" s="12"/>
      <c r="G537" s="12"/>
      <c r="H537" s="12"/>
      <c r="I537" s="12"/>
      <c r="J537" s="12"/>
      <c r="K537" s="16"/>
      <c r="L537" s="16"/>
      <c r="M537" s="16"/>
    </row>
    <row r="538" spans="2:13" ht="12.75" customHeight="1">
      <c r="B538" s="12"/>
      <c r="D538" s="12"/>
      <c r="E538" s="12"/>
      <c r="F538" s="12"/>
      <c r="G538" s="12"/>
      <c r="H538" s="12"/>
      <c r="I538" s="12"/>
      <c r="J538" s="12"/>
    </row>
    <row r="539" spans="2:13" ht="12.75" customHeight="1">
      <c r="B539" s="18"/>
      <c r="D539" s="18"/>
      <c r="E539" s="18"/>
      <c r="F539" s="18"/>
      <c r="G539" s="18"/>
      <c r="H539" s="18"/>
      <c r="I539" s="18"/>
      <c r="J539" s="18"/>
    </row>
    <row r="550" spans="2:12" ht="12.75" customHeight="1">
      <c r="B550" s="18"/>
      <c r="D550" s="18"/>
      <c r="E550" s="18"/>
      <c r="F550" s="18"/>
      <c r="G550" s="18"/>
      <c r="H550" s="18"/>
      <c r="I550" s="18"/>
      <c r="J550" s="18"/>
      <c r="K550" s="19"/>
      <c r="L550" s="19"/>
    </row>
    <row r="553" spans="2:12" ht="12.75" customHeight="1">
      <c r="K553" s="17"/>
      <c r="L553" s="17"/>
    </row>
    <row r="554" spans="2:12" ht="12.75" customHeight="1">
      <c r="K554" s="17"/>
      <c r="L554" s="17"/>
    </row>
    <row r="555" spans="2:12" ht="12.75" customHeight="1">
      <c r="K555" s="17"/>
      <c r="L555" s="17"/>
    </row>
    <row r="556" spans="2:12" ht="12.75" customHeight="1">
      <c r="K556" s="17"/>
      <c r="L556" s="17"/>
    </row>
    <row r="557" spans="2:12" ht="12.75" customHeight="1">
      <c r="K557" s="17"/>
      <c r="L557" s="17"/>
    </row>
    <row r="558" spans="2:12" ht="12.75" customHeight="1">
      <c r="K558" s="17"/>
      <c r="L558" s="17"/>
    </row>
    <row r="559" spans="2:12" ht="12.75" customHeight="1">
      <c r="K559" s="17"/>
      <c r="L559" s="17"/>
    </row>
    <row r="560" spans="2:12" ht="12.75" customHeight="1">
      <c r="K560" s="17"/>
      <c r="L560" s="17"/>
    </row>
    <row r="561" spans="2:12" ht="12.75" customHeight="1">
      <c r="K561" s="17"/>
      <c r="L561" s="17"/>
    </row>
    <row r="562" spans="2:12" ht="12.75" customHeight="1">
      <c r="K562" s="17"/>
      <c r="L562" s="17"/>
    </row>
    <row r="563" spans="2:12" ht="12.75" customHeight="1">
      <c r="K563" s="17"/>
      <c r="L563" s="17"/>
    </row>
    <row r="564" spans="2:12" ht="12.75" customHeight="1">
      <c r="K564" s="17"/>
      <c r="L564" s="17"/>
    </row>
    <row r="565" spans="2:12" ht="12.75" customHeight="1">
      <c r="K565" s="17"/>
      <c r="L565" s="17"/>
    </row>
    <row r="566" spans="2:12" ht="12.75" customHeight="1">
      <c r="K566" s="17"/>
      <c r="L566" s="17"/>
    </row>
    <row r="567" spans="2:12" ht="12.75" customHeight="1">
      <c r="K567" s="17"/>
      <c r="L567" s="17"/>
    </row>
    <row r="568" spans="2:12" ht="12.75" customHeight="1">
      <c r="D568" s="18"/>
      <c r="E568" s="18"/>
      <c r="F568" s="18"/>
      <c r="G568" s="18"/>
      <c r="H568" s="18"/>
      <c r="I568" s="18"/>
      <c r="J568" s="18"/>
      <c r="K568" s="17"/>
      <c r="L568" s="17"/>
    </row>
    <row r="570" spans="2:12" ht="12.75" customHeight="1">
      <c r="K570" s="17"/>
      <c r="L570" s="17"/>
    </row>
    <row r="571" spans="2:12" ht="12.75" customHeight="1">
      <c r="K571" s="17"/>
      <c r="L571" s="17"/>
    </row>
    <row r="572" spans="2:12" ht="12.75" customHeight="1">
      <c r="K572" s="17"/>
      <c r="L572" s="17"/>
    </row>
    <row r="573" spans="2:12" ht="12.75" customHeight="1">
      <c r="K573" s="17"/>
      <c r="L573" s="17"/>
    </row>
    <row r="574" spans="2:12" ht="12.75" customHeight="1">
      <c r="K574" s="17"/>
      <c r="L574" s="17"/>
    </row>
    <row r="575" spans="2:12" ht="12.75" customHeight="1">
      <c r="B575" s="18"/>
      <c r="D575" s="18"/>
      <c r="E575" s="18"/>
      <c r="F575" s="18"/>
      <c r="G575" s="18"/>
      <c r="H575" s="18"/>
      <c r="I575" s="18"/>
      <c r="J575" s="18"/>
      <c r="K575" s="17"/>
      <c r="L575" s="17"/>
    </row>
    <row r="576" spans="2:12" ht="12.75" customHeight="1">
      <c r="K576" s="17"/>
      <c r="L576" s="17"/>
    </row>
    <row r="577" spans="2:12" ht="12.75" customHeight="1">
      <c r="B577" s="18"/>
      <c r="D577" s="18"/>
      <c r="E577" s="18"/>
      <c r="F577" s="18"/>
      <c r="G577" s="18"/>
      <c r="H577" s="18"/>
      <c r="I577" s="18"/>
      <c r="J577" s="18"/>
      <c r="K577" s="17"/>
      <c r="L577" s="17"/>
    </row>
    <row r="578" spans="2:12" ht="12.75" customHeight="1">
      <c r="B578" s="18"/>
      <c r="D578" s="18"/>
      <c r="E578" s="18"/>
      <c r="F578" s="18"/>
      <c r="G578" s="18"/>
      <c r="H578" s="18"/>
      <c r="I578" s="18"/>
      <c r="J578" s="18"/>
      <c r="K578" s="17"/>
      <c r="L578" s="17"/>
    </row>
    <row r="579" spans="2:12" ht="12.75" customHeight="1">
      <c r="K579" s="17"/>
      <c r="L579" s="17"/>
    </row>
    <row r="580" spans="2:12" ht="12.75" customHeight="1">
      <c r="K580" s="17"/>
      <c r="L580" s="17"/>
    </row>
    <row r="581" spans="2:12" ht="12.75" customHeight="1">
      <c r="K581" s="17"/>
      <c r="L581" s="17"/>
    </row>
    <row r="582" spans="2:12" ht="12.75" customHeight="1">
      <c r="K582" s="17"/>
      <c r="L582" s="17"/>
    </row>
    <row r="583" spans="2:12" ht="12.75" customHeight="1">
      <c r="K583" s="17"/>
      <c r="L583" s="17"/>
    </row>
    <row r="584" spans="2:12" ht="12.75" customHeight="1">
      <c r="K584" s="17"/>
      <c r="L584" s="17"/>
    </row>
    <row r="585" spans="2:12" ht="12.75" customHeight="1">
      <c r="K585" s="17"/>
      <c r="L585" s="17"/>
    </row>
    <row r="586" spans="2:12" ht="12.75" customHeight="1">
      <c r="K586" s="17"/>
      <c r="L586" s="17"/>
    </row>
    <row r="587" spans="2:12" ht="12.75" customHeight="1">
      <c r="K587" s="17"/>
      <c r="L587" s="17"/>
    </row>
    <row r="588" spans="2:12" ht="12.75" customHeight="1">
      <c r="K588" s="17"/>
      <c r="L588" s="17"/>
    </row>
    <row r="589" spans="2:12" ht="12.75" customHeight="1">
      <c r="K589" s="17"/>
      <c r="L589" s="17"/>
    </row>
    <row r="590" spans="2:12" ht="12.75" customHeight="1">
      <c r="K590" s="17"/>
      <c r="L590" s="17"/>
    </row>
    <row r="591" spans="2:12" ht="12.75" customHeight="1">
      <c r="B591" s="18"/>
      <c r="D591" s="18"/>
      <c r="E591" s="18"/>
      <c r="F591" s="18"/>
      <c r="G591" s="18"/>
      <c r="H591" s="18"/>
      <c r="I591" s="18"/>
      <c r="J591" s="18"/>
      <c r="K591" s="17"/>
      <c r="L591" s="17"/>
    </row>
    <row r="592" spans="2:12" ht="12.75" customHeight="1">
      <c r="K592" s="17"/>
      <c r="L592" s="17"/>
    </row>
    <row r="593" spans="2:12" ht="12.75" customHeight="1">
      <c r="K593" s="17"/>
      <c r="L593" s="17"/>
    </row>
    <row r="594" spans="2:12" ht="12.75" customHeight="1">
      <c r="B594" s="12"/>
      <c r="D594" s="12"/>
      <c r="E594" s="12"/>
      <c r="F594" s="12"/>
      <c r="G594" s="12"/>
      <c r="H594" s="12"/>
      <c r="I594" s="12"/>
      <c r="J594" s="12"/>
      <c r="K594" s="17"/>
      <c r="L594" s="17"/>
    </row>
    <row r="595" spans="2:12" ht="12.75" customHeight="1">
      <c r="K595" s="17"/>
      <c r="L595" s="17"/>
    </row>
    <row r="596" spans="2:12" ht="12.75" customHeight="1">
      <c r="B596" s="12"/>
      <c r="D596" s="12"/>
      <c r="E596" s="12"/>
      <c r="F596" s="12"/>
      <c r="G596" s="12"/>
      <c r="H596" s="12"/>
      <c r="I596" s="12"/>
      <c r="J596" s="12"/>
      <c r="K596" s="17"/>
      <c r="L596" s="17"/>
    </row>
    <row r="597" spans="2:12" ht="12.75" customHeight="1">
      <c r="K597" s="17"/>
      <c r="L597" s="17"/>
    </row>
    <row r="598" spans="2:12" ht="12.75" customHeight="1">
      <c r="K598" s="17"/>
      <c r="L598" s="17"/>
    </row>
    <row r="599" spans="2:12" ht="12.75" customHeight="1">
      <c r="K599" s="17"/>
      <c r="L599" s="17"/>
    </row>
    <row r="600" spans="2:12" ht="12.75" customHeight="1">
      <c r="K600" s="17"/>
      <c r="L600" s="17"/>
    </row>
    <row r="601" spans="2:12" ht="12.75" customHeight="1">
      <c r="K601" s="17"/>
      <c r="L601" s="17"/>
    </row>
    <row r="602" spans="2:12" ht="12.75" customHeight="1">
      <c r="K602" s="17"/>
      <c r="L602" s="17"/>
    </row>
    <row r="603" spans="2:12" ht="12.75" customHeight="1">
      <c r="K603" s="17"/>
      <c r="L603" s="17"/>
    </row>
    <row r="604" spans="2:12" ht="12.75" customHeight="1">
      <c r="K604" s="17"/>
      <c r="L604" s="17"/>
    </row>
    <row r="605" spans="2:12" ht="12.75" customHeight="1">
      <c r="K605" s="17"/>
      <c r="L605" s="17"/>
    </row>
    <row r="606" spans="2:12" ht="12.75" customHeight="1">
      <c r="K606" s="17"/>
      <c r="L606" s="17"/>
    </row>
    <row r="607" spans="2:12" ht="12.75" customHeight="1">
      <c r="K607" s="17"/>
      <c r="L607" s="17"/>
    </row>
    <row r="608" spans="2:12" ht="12.75" customHeight="1">
      <c r="B608" s="12"/>
      <c r="D608" s="12"/>
      <c r="E608" s="12"/>
      <c r="F608" s="12"/>
      <c r="G608" s="12"/>
      <c r="H608" s="12"/>
      <c r="I608" s="12"/>
      <c r="J608" s="12"/>
      <c r="K608" s="17"/>
      <c r="L608" s="17"/>
    </row>
    <row r="609" spans="2:12" ht="12.75" customHeight="1">
      <c r="K609" s="17"/>
      <c r="L609" s="17"/>
    </row>
    <row r="610" spans="2:12" ht="12.75" customHeight="1">
      <c r="K610" s="17"/>
      <c r="L610" s="17"/>
    </row>
    <row r="611" spans="2:12" ht="12.75" customHeight="1">
      <c r="B611" s="12"/>
      <c r="D611" s="12"/>
      <c r="E611" s="12"/>
      <c r="F611" s="12"/>
      <c r="G611" s="12"/>
      <c r="H611" s="12"/>
      <c r="I611" s="12"/>
      <c r="J611" s="12"/>
      <c r="K611" s="17"/>
      <c r="L611" s="17"/>
    </row>
    <row r="612" spans="2:12" ht="12.75" customHeight="1">
      <c r="B612" s="12"/>
      <c r="D612" s="12"/>
      <c r="E612" s="12"/>
      <c r="F612" s="12"/>
      <c r="G612" s="12"/>
      <c r="H612" s="12"/>
      <c r="I612" s="12"/>
      <c r="J612" s="12"/>
      <c r="K612" s="17"/>
      <c r="L612" s="17"/>
    </row>
    <row r="613" spans="2:12" ht="12.75" customHeight="1">
      <c r="B613" s="12"/>
      <c r="D613" s="12"/>
      <c r="E613" s="12"/>
      <c r="F613" s="12"/>
      <c r="G613" s="12"/>
      <c r="H613" s="12"/>
      <c r="I613" s="12"/>
      <c r="J613" s="12"/>
      <c r="K613" s="17"/>
      <c r="L613" s="17"/>
    </row>
    <row r="614" spans="2:12" ht="12.75" customHeight="1">
      <c r="B614" s="12"/>
      <c r="D614" s="12"/>
      <c r="E614" s="12"/>
      <c r="F614" s="12"/>
      <c r="G614" s="12"/>
      <c r="H614" s="12"/>
      <c r="I614" s="12"/>
      <c r="J614" s="12"/>
      <c r="K614" s="17"/>
      <c r="L614" s="17"/>
    </row>
    <row r="615" spans="2:12" ht="12.75" customHeight="1">
      <c r="B615" s="12"/>
      <c r="D615" s="12"/>
      <c r="E615" s="12"/>
      <c r="F615" s="12"/>
      <c r="G615" s="12"/>
      <c r="H615" s="12"/>
      <c r="I615" s="12"/>
      <c r="J615" s="12"/>
      <c r="K615" s="17"/>
      <c r="L615" s="17"/>
    </row>
    <row r="616" spans="2:12" ht="12.75" customHeight="1">
      <c r="B616" s="12"/>
      <c r="D616" s="12"/>
      <c r="E616" s="12"/>
      <c r="F616" s="12"/>
      <c r="G616" s="12"/>
      <c r="H616" s="12"/>
      <c r="I616" s="12"/>
      <c r="J616" s="12"/>
      <c r="K616" s="17"/>
      <c r="L616" s="17"/>
    </row>
    <row r="617" spans="2:12" ht="12.75" customHeight="1">
      <c r="K617" s="17"/>
      <c r="L617" s="17"/>
    </row>
    <row r="618" spans="2:12" ht="12.75" customHeight="1">
      <c r="K618" s="17"/>
      <c r="L618" s="17"/>
    </row>
    <row r="619" spans="2:12" ht="12.75" customHeight="1">
      <c r="K619" s="17"/>
      <c r="L619" s="17"/>
    </row>
    <row r="620" spans="2:12" ht="12.75" customHeight="1">
      <c r="K620" s="17"/>
      <c r="L620" s="17"/>
    </row>
    <row r="621" spans="2:12" ht="12.75" customHeight="1">
      <c r="B621" s="12"/>
      <c r="D621" s="12"/>
      <c r="E621" s="12"/>
      <c r="F621" s="12"/>
      <c r="G621" s="12"/>
      <c r="H621" s="12"/>
      <c r="I621" s="12"/>
      <c r="J621" s="12"/>
      <c r="K621" s="17"/>
      <c r="L621" s="17"/>
    </row>
    <row r="622" spans="2:12" ht="12.75" customHeight="1">
      <c r="B622" s="12"/>
      <c r="D622" s="12"/>
      <c r="E622" s="12"/>
      <c r="F622" s="12"/>
      <c r="G622" s="12"/>
      <c r="H622" s="12"/>
      <c r="I622" s="12"/>
      <c r="J622" s="12"/>
      <c r="K622" s="17"/>
      <c r="L622" s="17"/>
    </row>
    <row r="623" spans="2:12" ht="12.75" customHeight="1">
      <c r="B623" s="12"/>
      <c r="D623" s="12"/>
      <c r="E623" s="12"/>
      <c r="F623" s="12"/>
      <c r="G623" s="12"/>
      <c r="H623" s="12"/>
      <c r="I623" s="12"/>
      <c r="J623" s="12"/>
      <c r="K623" s="17"/>
      <c r="L623" s="17"/>
    </row>
    <row r="624" spans="2:12" ht="12.75" customHeight="1">
      <c r="B624" s="12"/>
      <c r="D624" s="12"/>
      <c r="E624" s="12"/>
      <c r="F624" s="12"/>
      <c r="G624" s="12"/>
      <c r="H624" s="12"/>
      <c r="I624" s="12"/>
      <c r="J624" s="12"/>
      <c r="K624" s="17"/>
      <c r="L624" s="17"/>
    </row>
    <row r="625" spans="11:12" ht="12.75" customHeight="1">
      <c r="K625" s="17"/>
      <c r="L625" s="17"/>
    </row>
    <row r="626" spans="11:12" ht="12.75" customHeight="1">
      <c r="K626" s="17"/>
      <c r="L626" s="17"/>
    </row>
    <row r="627" spans="11:12" ht="12.75" customHeight="1">
      <c r="K627" s="17"/>
      <c r="L627" s="17"/>
    </row>
    <row r="628" spans="11:12" ht="12.75" customHeight="1">
      <c r="K628" s="17"/>
      <c r="L628" s="17"/>
    </row>
    <row r="629" spans="11:12" ht="12.75" customHeight="1">
      <c r="K629" s="17"/>
      <c r="L629" s="17"/>
    </row>
    <row r="630" spans="11:12" ht="12.75" customHeight="1">
      <c r="K630" s="17"/>
      <c r="L630" s="17"/>
    </row>
    <row r="631" spans="11:12" ht="12.75" customHeight="1">
      <c r="K631" s="17"/>
      <c r="L631" s="17"/>
    </row>
    <row r="632" spans="11:12" ht="12.75" customHeight="1">
      <c r="K632" s="17"/>
      <c r="L632" s="17"/>
    </row>
    <row r="633" spans="11:12" ht="12.75" customHeight="1">
      <c r="K633" s="17"/>
      <c r="L633" s="17"/>
    </row>
    <row r="634" spans="11:12" ht="12.75" customHeight="1">
      <c r="K634" s="17"/>
      <c r="L634" s="17"/>
    </row>
    <row r="635" spans="11:12" ht="12.75" customHeight="1">
      <c r="K635" s="17"/>
      <c r="L635" s="17"/>
    </row>
    <row r="636" spans="11:12" ht="12.75" customHeight="1">
      <c r="K636" s="17"/>
      <c r="L636" s="17"/>
    </row>
    <row r="637" spans="11:12" ht="12.75" customHeight="1">
      <c r="K637" s="17"/>
      <c r="L637" s="17"/>
    </row>
    <row r="638" spans="11:12" ht="12.75" customHeight="1">
      <c r="K638" s="17"/>
      <c r="L638" s="17"/>
    </row>
    <row r="639" spans="11:12" ht="12.75" customHeight="1">
      <c r="K639" s="17"/>
      <c r="L639" s="17"/>
    </row>
    <row r="640" spans="11:12" ht="12.75" customHeight="1">
      <c r="K640" s="17"/>
      <c r="L640" s="17"/>
    </row>
    <row r="641" spans="2:12" ht="12.75" customHeight="1">
      <c r="K641" s="17"/>
      <c r="L641" s="17"/>
    </row>
    <row r="642" spans="2:12" ht="12.75" customHeight="1">
      <c r="K642" s="17"/>
      <c r="L642" s="17"/>
    </row>
    <row r="643" spans="2:12" ht="12.75" customHeight="1">
      <c r="K643" s="17"/>
      <c r="L643" s="17"/>
    </row>
    <row r="644" spans="2:12" ht="12.75" customHeight="1">
      <c r="K644" s="17"/>
      <c r="L644" s="17"/>
    </row>
    <row r="645" spans="2:12" ht="12.75" customHeight="1">
      <c r="K645" s="17"/>
      <c r="L645" s="17"/>
    </row>
    <row r="646" spans="2:12" ht="12.75" customHeight="1">
      <c r="K646" s="17"/>
      <c r="L646" s="17"/>
    </row>
    <row r="647" spans="2:12" ht="12.75" customHeight="1">
      <c r="K647" s="17"/>
      <c r="L647" s="17"/>
    </row>
    <row r="648" spans="2:12" ht="12.75" customHeight="1">
      <c r="K648" s="17"/>
      <c r="L648" s="17"/>
    </row>
    <row r="649" spans="2:12" ht="12.75" customHeight="1">
      <c r="K649" s="17"/>
      <c r="L649" s="17"/>
    </row>
    <row r="650" spans="2:12" ht="12.75" customHeight="1">
      <c r="K650" s="17"/>
      <c r="L650" s="17"/>
    </row>
    <row r="651" spans="2:12" ht="12.75" customHeight="1">
      <c r="K651" s="17"/>
      <c r="L651" s="17"/>
    </row>
    <row r="652" spans="2:12" ht="12.75" customHeight="1">
      <c r="K652" s="17"/>
      <c r="L652" s="17"/>
    </row>
    <row r="653" spans="2:12" ht="12.75" customHeight="1">
      <c r="K653" s="17"/>
      <c r="L653" s="17"/>
    </row>
    <row r="654" spans="2:12" ht="12.75" customHeight="1">
      <c r="K654" s="17"/>
      <c r="L654" s="17"/>
    </row>
    <row r="655" spans="2:12" ht="12.75" customHeight="1">
      <c r="K655" s="17"/>
      <c r="L655" s="17"/>
    </row>
    <row r="656" spans="2:12" ht="12.75" customHeight="1">
      <c r="B656" s="18"/>
      <c r="D656" s="18"/>
      <c r="E656" s="18"/>
      <c r="F656" s="18"/>
      <c r="G656" s="18"/>
      <c r="H656" s="18"/>
      <c r="I656" s="18"/>
      <c r="J656" s="18"/>
      <c r="K656" s="17"/>
      <c r="L656" s="17"/>
    </row>
  </sheetData>
  <sortState ref="A2:XFD1048576">
    <sortCondition ref="E3:E1048576"/>
    <sortCondition ref="F3:F1048576"/>
    <sortCondition ref="I3:I1048576"/>
  </sortState>
  <customSheetViews>
    <customSheetView guid="{A2822BA0-8792-8A42-8107-58F529CC73B7}">
      <pane xSplit="1" ySplit="1.0163934426229508" topLeftCell="B214" activePane="bottomRight" state="frozenSplit"/>
      <selection pane="bottomRight" activeCell="A233" sqref="A233"/>
    </customSheetView>
  </customSheetViews>
  <phoneticPr fontId="31" type="noConversion"/>
  <pageMargins left="0.75" right="0.75" top="1" bottom="1" header="0.5" footer="0.5"/>
  <extLst>
    <ext xmlns:mx="http://schemas.microsoft.com/office/mac/excel/2008/main" uri="http://schemas.microsoft.com/office/mac/excel/2008/main">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W509"/>
  <sheetViews>
    <sheetView tabSelected="1" workbookViewId="0">
      <pane xSplit="5" ySplit="1" topLeftCell="F86" activePane="bottomRight" state="frozenSplit"/>
      <selection pane="topRight" activeCell="F1" sqref="F1"/>
      <selection pane="bottomLeft" activeCell="A2" sqref="A2"/>
      <selection pane="bottomRight" activeCell="F108" sqref="F108"/>
    </sheetView>
  </sheetViews>
  <sheetFormatPr baseColWidth="10" defaultColWidth="29.5" defaultRowHeight="12.75" customHeight="1"/>
  <cols>
    <col min="1" max="1" width="12" style="3" customWidth="1"/>
    <col min="2" max="2" width="20.6640625" style="3" customWidth="1"/>
    <col min="3" max="3" width="7.83203125" style="3" customWidth="1"/>
    <col min="4" max="4" width="28" style="3" customWidth="1"/>
    <col min="5" max="5" width="49" style="76" customWidth="1"/>
    <col min="6" max="6" width="37.33203125" style="3" customWidth="1"/>
    <col min="7" max="7" width="16.5" style="3" customWidth="1"/>
    <col min="8" max="8" width="18.5" style="3" customWidth="1"/>
    <col min="9" max="9" width="10.5" style="3" customWidth="1"/>
    <col min="10" max="11" width="10.1640625" style="3" customWidth="1"/>
    <col min="12" max="12" width="5.1640625" style="3" customWidth="1"/>
    <col min="13" max="13" width="8.33203125" style="3" customWidth="1"/>
    <col min="14" max="14" width="6.6640625" style="3" customWidth="1"/>
    <col min="15" max="15" width="13" style="21" customWidth="1"/>
    <col min="16" max="16" width="9.6640625" style="21" customWidth="1"/>
    <col min="17" max="17" width="11.6640625" style="21" customWidth="1"/>
    <col min="18" max="18" width="11.5" style="3" customWidth="1"/>
    <col min="19" max="19" width="9.83203125" style="3" customWidth="1"/>
    <col min="20" max="16384" width="29.5" style="3"/>
  </cols>
  <sheetData>
    <row r="1" spans="1:19" s="11" customFormat="1" ht="60" customHeight="1">
      <c r="A1" s="11" t="s">
        <v>135</v>
      </c>
      <c r="B1" s="10" t="s">
        <v>228</v>
      </c>
      <c r="C1" s="10" t="s">
        <v>1402</v>
      </c>
      <c r="D1" s="10" t="s">
        <v>664</v>
      </c>
      <c r="E1" s="10" t="s">
        <v>114</v>
      </c>
      <c r="F1" s="10" t="s">
        <v>347</v>
      </c>
      <c r="G1" s="10" t="s">
        <v>357</v>
      </c>
      <c r="H1" s="10" t="s">
        <v>852</v>
      </c>
      <c r="I1" s="10" t="s">
        <v>854</v>
      </c>
      <c r="J1" s="10" t="s">
        <v>878</v>
      </c>
      <c r="K1" s="10" t="s">
        <v>183</v>
      </c>
      <c r="L1" s="10" t="s">
        <v>1774</v>
      </c>
      <c r="M1" s="10" t="s">
        <v>1643</v>
      </c>
      <c r="N1" s="11" t="s">
        <v>134</v>
      </c>
      <c r="O1" s="10" t="s">
        <v>1768</v>
      </c>
      <c r="P1" s="10" t="s">
        <v>444</v>
      </c>
      <c r="Q1" s="11" t="s">
        <v>1538</v>
      </c>
      <c r="R1" s="11" t="s">
        <v>2608</v>
      </c>
      <c r="S1" s="11" t="s">
        <v>115</v>
      </c>
    </row>
    <row r="2" spans="1:19" s="66" customFormat="1" ht="34" customHeight="1">
      <c r="A2" s="66">
        <v>1</v>
      </c>
      <c r="B2" s="3">
        <f>VLOOKUP(D2,'Concept heirarchy position'!A$1:I$623,2,0)</f>
        <v>0</v>
      </c>
      <c r="C2" s="3">
        <v>372</v>
      </c>
      <c r="D2" s="16" t="s">
        <v>815</v>
      </c>
      <c r="E2" s="72" t="s">
        <v>92</v>
      </c>
      <c r="F2" s="72" t="s">
        <v>188</v>
      </c>
      <c r="G2" s="72" t="s">
        <v>2219</v>
      </c>
      <c r="H2" s="67"/>
      <c r="I2" s="67"/>
      <c r="J2" s="67"/>
      <c r="K2" s="67"/>
      <c r="L2" s="67"/>
      <c r="M2" s="67"/>
      <c r="N2" s="3">
        <f>VLOOKUP(D2,'Concept heirarchy position'!A$1:I$623,3,0)</f>
        <v>1</v>
      </c>
      <c r="O2" s="67" t="s">
        <v>2535</v>
      </c>
      <c r="P2" s="67"/>
    </row>
    <row r="3" spans="1:19" s="66" customFormat="1" ht="15" customHeight="1">
      <c r="A3" s="66">
        <f>A2+1</f>
        <v>2</v>
      </c>
      <c r="B3" s="3" t="e">
        <f>VLOOKUP(D3,'Concept heirarchy position'!A$1:I$623,2,0)</f>
        <v>#N/A</v>
      </c>
      <c r="C3" s="3">
        <v>420</v>
      </c>
      <c r="D3" s="16"/>
      <c r="E3" s="72" t="s">
        <v>128</v>
      </c>
      <c r="F3" s="72"/>
      <c r="G3" s="72" t="s">
        <v>29</v>
      </c>
      <c r="H3" s="67"/>
      <c r="I3" s="67"/>
      <c r="J3" s="67"/>
      <c r="K3" s="67"/>
      <c r="L3" s="67"/>
      <c r="M3" s="67"/>
      <c r="N3" s="3"/>
      <c r="O3" s="67"/>
      <c r="P3" s="67"/>
      <c r="Q3" s="66" t="s">
        <v>96</v>
      </c>
    </row>
    <row r="4" spans="1:19" s="66" customFormat="1" ht="17" customHeight="1">
      <c r="A4" s="66">
        <f t="shared" ref="A4:A67" si="0">A3+1</f>
        <v>3</v>
      </c>
      <c r="B4" s="3" t="str">
        <f>VLOOKUP(D4,'Concept heirarchy position'!A$1:I$623,2,0)</f>
        <v>Surname</v>
      </c>
      <c r="C4" s="3">
        <v>1</v>
      </c>
      <c r="D4" s="3" t="s">
        <v>406</v>
      </c>
      <c r="E4" s="73" t="s">
        <v>1534</v>
      </c>
      <c r="F4" s="22" t="s">
        <v>1652</v>
      </c>
      <c r="G4" s="22" t="s">
        <v>1539</v>
      </c>
      <c r="H4" s="3"/>
      <c r="I4" s="3">
        <v>20</v>
      </c>
      <c r="J4" s="3"/>
      <c r="K4" s="3"/>
      <c r="L4" s="3"/>
      <c r="M4" s="3"/>
      <c r="N4" s="3">
        <f>VLOOKUP(D4,'Concept heirarchy position'!A$1:I$623,3,0)</f>
        <v>2</v>
      </c>
      <c r="O4" s="67" t="s">
        <v>2535</v>
      </c>
      <c r="P4" s="23"/>
      <c r="Q4" s="21"/>
    </row>
    <row r="5" spans="1:19" ht="17" customHeight="1">
      <c r="A5" s="66">
        <f t="shared" si="0"/>
        <v>4</v>
      </c>
      <c r="B5" s="3" t="str">
        <f>VLOOKUP(D5,'Concept heirarchy position'!A$1:I$623,2,0)</f>
        <v>Forename</v>
      </c>
      <c r="C5" s="3">
        <v>2</v>
      </c>
      <c r="D5" s="3" t="s">
        <v>689</v>
      </c>
      <c r="E5" s="73" t="s">
        <v>1659</v>
      </c>
      <c r="F5" s="22" t="s">
        <v>1652</v>
      </c>
      <c r="G5" s="22" t="s">
        <v>1539</v>
      </c>
      <c r="I5" s="3">
        <v>20</v>
      </c>
      <c r="N5" s="3">
        <f>VLOOKUP(D5,'Concept heirarchy position'!A$1:I$623,3,0)</f>
        <v>3</v>
      </c>
      <c r="O5" s="67" t="s">
        <v>2535</v>
      </c>
      <c r="P5" s="23"/>
    </row>
    <row r="6" spans="1:19" ht="17" customHeight="1">
      <c r="A6" s="66">
        <f t="shared" si="0"/>
        <v>5</v>
      </c>
      <c r="B6" s="3" t="str">
        <f>VLOOKUP(D6,'Concept heirarchy position'!A$1:I$623,2,0)</f>
        <v>Middle name(s)</v>
      </c>
      <c r="C6" s="3">
        <v>3</v>
      </c>
      <c r="D6" s="3" t="s">
        <v>691</v>
      </c>
      <c r="E6" s="73" t="s">
        <v>435</v>
      </c>
      <c r="F6" s="22" t="s">
        <v>1652</v>
      </c>
      <c r="G6" s="22" t="s">
        <v>1539</v>
      </c>
      <c r="I6" s="3">
        <v>40</v>
      </c>
      <c r="N6" s="3">
        <f>VLOOKUP(D6,'Concept heirarchy position'!A$1:I$623,3,0)</f>
        <v>4</v>
      </c>
      <c r="O6" s="67" t="s">
        <v>2535</v>
      </c>
      <c r="P6" s="23"/>
    </row>
    <row r="7" spans="1:19" ht="12.75" customHeight="1">
      <c r="A7" s="66">
        <f t="shared" si="0"/>
        <v>6</v>
      </c>
      <c r="B7" s="3" t="str">
        <f>VLOOKUP(D7,'Concept heirarchy position'!A$1:I$623,2,0)</f>
        <v>DOB</v>
      </c>
      <c r="C7" s="3">
        <v>4</v>
      </c>
      <c r="D7" s="3" t="s">
        <v>560</v>
      </c>
      <c r="E7" s="73" t="s">
        <v>21</v>
      </c>
      <c r="F7" s="22" t="s">
        <v>1652</v>
      </c>
      <c r="G7" s="22" t="s">
        <v>1263</v>
      </c>
      <c r="M7" s="3" t="s">
        <v>1277</v>
      </c>
      <c r="N7" s="3">
        <f>VLOOKUP(D7,'Concept heirarchy position'!A$1:I$623,3,0)</f>
        <v>5</v>
      </c>
      <c r="O7" s="67" t="s">
        <v>2535</v>
      </c>
      <c r="P7" s="23"/>
    </row>
    <row r="8" spans="1:19" s="66" customFormat="1" ht="17" customHeight="1">
      <c r="A8" s="66">
        <f t="shared" si="0"/>
        <v>7</v>
      </c>
      <c r="B8" s="3" t="str">
        <f>VLOOKUP(D8,'Concept heirarchy position'!A$1:I$623,2,0)</f>
        <v>Surname</v>
      </c>
      <c r="C8" s="3">
        <v>476</v>
      </c>
      <c r="D8" s="3" t="s">
        <v>406</v>
      </c>
      <c r="E8" s="73" t="s">
        <v>1534</v>
      </c>
      <c r="F8" s="22" t="s">
        <v>1652</v>
      </c>
      <c r="G8" s="22" t="s">
        <v>1539</v>
      </c>
      <c r="H8" s="3"/>
      <c r="I8" s="3">
        <v>20</v>
      </c>
      <c r="J8" s="3"/>
      <c r="K8" s="3"/>
      <c r="L8" s="3"/>
      <c r="M8" s="3"/>
      <c r="N8" s="3">
        <f>VLOOKUP(D8,'Concept heirarchy position'!A$1:I$623,3,0)</f>
        <v>2</v>
      </c>
      <c r="O8" s="67"/>
      <c r="P8" s="23"/>
      <c r="Q8" s="21" t="s">
        <v>1540</v>
      </c>
    </row>
    <row r="9" spans="1:19" ht="17" customHeight="1">
      <c r="A9" s="66">
        <f t="shared" si="0"/>
        <v>8</v>
      </c>
      <c r="B9" s="3" t="str">
        <f>VLOOKUP(D9,'Concept heirarchy position'!A$1:I$623,2,0)</f>
        <v>Forename</v>
      </c>
      <c r="C9" s="3">
        <v>477</v>
      </c>
      <c r="D9" s="3" t="s">
        <v>689</v>
      </c>
      <c r="E9" s="73" t="s">
        <v>1659</v>
      </c>
      <c r="F9" s="22" t="s">
        <v>1652</v>
      </c>
      <c r="G9" s="22" t="s">
        <v>1539</v>
      </c>
      <c r="I9" s="3">
        <v>20</v>
      </c>
      <c r="N9" s="3">
        <f>VLOOKUP(D9,'Concept heirarchy position'!A$1:I$623,3,0)</f>
        <v>3</v>
      </c>
      <c r="O9" s="67"/>
      <c r="P9" s="23"/>
      <c r="Q9" s="21" t="s">
        <v>1540</v>
      </c>
    </row>
    <row r="10" spans="1:19" ht="17" customHeight="1">
      <c r="A10" s="66">
        <f t="shared" si="0"/>
        <v>9</v>
      </c>
      <c r="B10" s="3" t="str">
        <f>VLOOKUP(D10,'Concept heirarchy position'!A$1:I$623,2,0)</f>
        <v>Middle name(s)</v>
      </c>
      <c r="C10" s="3">
        <v>478</v>
      </c>
      <c r="D10" s="3" t="s">
        <v>691</v>
      </c>
      <c r="E10" s="73" t="s">
        <v>435</v>
      </c>
      <c r="F10" s="22" t="s">
        <v>1652</v>
      </c>
      <c r="G10" s="22" t="s">
        <v>1539</v>
      </c>
      <c r="I10" s="3">
        <v>40</v>
      </c>
      <c r="N10" s="3">
        <f>VLOOKUP(D10,'Concept heirarchy position'!A$1:I$623,3,0)</f>
        <v>4</v>
      </c>
      <c r="O10" s="67"/>
      <c r="P10" s="23"/>
      <c r="Q10" s="21" t="s">
        <v>1540</v>
      </c>
    </row>
    <row r="11" spans="1:19" ht="12.75" customHeight="1">
      <c r="A11" s="66">
        <f t="shared" si="0"/>
        <v>10</v>
      </c>
      <c r="B11" s="3" t="str">
        <f>VLOOKUP(D11,'Concept heirarchy position'!A$1:I$623,2,0)</f>
        <v>DOB</v>
      </c>
      <c r="C11" s="3">
        <v>479</v>
      </c>
      <c r="D11" s="3" t="s">
        <v>560</v>
      </c>
      <c r="E11" s="73" t="s">
        <v>21</v>
      </c>
      <c r="F11" s="22" t="s">
        <v>1652</v>
      </c>
      <c r="G11" s="22" t="s">
        <v>1263</v>
      </c>
      <c r="M11" s="3" t="s">
        <v>1277</v>
      </c>
      <c r="N11" s="3">
        <f>VLOOKUP(D11,'Concept heirarchy position'!A$1:I$623,3,0)</f>
        <v>5</v>
      </c>
      <c r="O11" s="67"/>
      <c r="P11" s="23"/>
      <c r="Q11" s="21" t="s">
        <v>1540</v>
      </c>
    </row>
    <row r="12" spans="1:19" ht="12.75" customHeight="1">
      <c r="A12" s="66">
        <f t="shared" si="0"/>
        <v>11</v>
      </c>
      <c r="B12" s="3" t="str">
        <f>VLOOKUP(D12,'Concept heirarchy position'!A$1:I$623,2,0)</f>
        <v>Gender</v>
      </c>
      <c r="C12" s="3">
        <v>5</v>
      </c>
      <c r="D12" s="3" t="s">
        <v>693</v>
      </c>
      <c r="E12" s="74" t="s">
        <v>300</v>
      </c>
      <c r="F12" s="22" t="s">
        <v>1652</v>
      </c>
      <c r="G12" s="12" t="s">
        <v>1278</v>
      </c>
      <c r="H12" s="12" t="s">
        <v>1279</v>
      </c>
      <c r="J12" s="3" t="s">
        <v>338</v>
      </c>
      <c r="K12" s="3" t="s">
        <v>433</v>
      </c>
      <c r="N12" s="3">
        <f>VLOOKUP(D12,'Concept heirarchy position'!A$1:I$623,3,0)</f>
        <v>7</v>
      </c>
      <c r="P12" s="24"/>
      <c r="Q12" s="21" t="s">
        <v>190</v>
      </c>
    </row>
    <row r="13" spans="1:19" ht="12.75" customHeight="1">
      <c r="A13" s="66">
        <f t="shared" si="0"/>
        <v>12</v>
      </c>
      <c r="B13" s="3" t="str">
        <f>VLOOKUP(D13,'Concept heirarchy position'!A$1:I$623,2,0)</f>
        <v>Gender</v>
      </c>
      <c r="C13" s="3">
        <v>6</v>
      </c>
      <c r="D13" s="3" t="s">
        <v>693</v>
      </c>
      <c r="E13" s="73" t="s">
        <v>300</v>
      </c>
      <c r="F13" s="22" t="s">
        <v>1652</v>
      </c>
      <c r="G13" s="22" t="s">
        <v>1278</v>
      </c>
      <c r="H13" s="22" t="s">
        <v>1388</v>
      </c>
      <c r="N13" s="3">
        <f>VLOOKUP(D13,'Concept heirarchy position'!A$1:I$623,3,0)</f>
        <v>7</v>
      </c>
      <c r="O13" s="67" t="s">
        <v>2535</v>
      </c>
      <c r="P13" s="23"/>
      <c r="Q13" s="3"/>
    </row>
    <row r="14" spans="1:19" ht="12.75" customHeight="1">
      <c r="A14" s="66">
        <f t="shared" si="0"/>
        <v>13</v>
      </c>
      <c r="B14" s="3">
        <f>VLOOKUP(D14,'Concept heirarchy position'!A$1:I$623,2,0)</f>
        <v>0</v>
      </c>
      <c r="C14" s="3">
        <v>404</v>
      </c>
      <c r="D14" s="9" t="s">
        <v>692</v>
      </c>
      <c r="E14" s="73" t="s">
        <v>55</v>
      </c>
      <c r="F14" s="22" t="s">
        <v>126</v>
      </c>
      <c r="G14" s="22" t="s">
        <v>1278</v>
      </c>
      <c r="H14" s="22" t="s">
        <v>127</v>
      </c>
      <c r="N14" s="3">
        <f>VLOOKUP(D14,'Concept heirarchy position'!A$1:I$623,3,0)</f>
        <v>8</v>
      </c>
      <c r="O14" s="67"/>
      <c r="P14" s="23"/>
      <c r="Q14" s="3"/>
    </row>
    <row r="15" spans="1:19" ht="12.75" customHeight="1">
      <c r="A15" s="66">
        <f t="shared" si="0"/>
        <v>14</v>
      </c>
      <c r="B15" s="3" t="e">
        <f>VLOOKUP(D15,'Concept heirarchy position'!A$1:I$623,2,0)</f>
        <v>#N/A</v>
      </c>
      <c r="C15" s="3">
        <v>421</v>
      </c>
      <c r="D15" s="9"/>
      <c r="E15" s="73" t="s">
        <v>128</v>
      </c>
      <c r="F15" s="22"/>
      <c r="G15" s="22" t="s">
        <v>95</v>
      </c>
      <c r="H15" s="22"/>
      <c r="O15" s="67"/>
      <c r="P15" s="23"/>
      <c r="Q15" s="21" t="s">
        <v>227</v>
      </c>
    </row>
    <row r="16" spans="1:19" ht="12.75" customHeight="1">
      <c r="A16" s="66">
        <f t="shared" si="0"/>
        <v>15</v>
      </c>
      <c r="B16" s="3" t="e">
        <f>VLOOKUP(D16,'Concept heirarchy position'!A$1:I$623,2,0)</f>
        <v>#N/A</v>
      </c>
      <c r="C16" s="3">
        <v>422</v>
      </c>
      <c r="D16" s="9"/>
      <c r="E16" s="73" t="s">
        <v>129</v>
      </c>
      <c r="F16" s="22"/>
      <c r="G16" s="22" t="s">
        <v>29</v>
      </c>
      <c r="H16" s="22"/>
      <c r="O16" s="67"/>
      <c r="P16" s="23"/>
      <c r="Q16" s="21" t="s">
        <v>96</v>
      </c>
    </row>
    <row r="17" spans="1:23" ht="12.75" customHeight="1">
      <c r="A17" s="66">
        <f t="shared" si="0"/>
        <v>16</v>
      </c>
      <c r="B17" s="3" t="str">
        <f>VLOOKUP(D17,'Concept heirarchy position'!A$1:I$623,2,0)</f>
        <v>Email</v>
      </c>
      <c r="C17" s="3">
        <v>10</v>
      </c>
      <c r="D17" s="3" t="s">
        <v>476</v>
      </c>
      <c r="E17" s="73" t="s">
        <v>1529</v>
      </c>
      <c r="F17" s="22" t="s">
        <v>1652</v>
      </c>
      <c r="G17" s="22" t="s">
        <v>1539</v>
      </c>
      <c r="I17" s="3">
        <v>40</v>
      </c>
      <c r="N17" s="3">
        <f>VLOOKUP(D17,'Concept heirarchy position'!A$1:I$623,3,0)</f>
        <v>9</v>
      </c>
      <c r="O17" s="67" t="s">
        <v>2535</v>
      </c>
      <c r="P17" s="23"/>
      <c r="Q17" s="23"/>
      <c r="U17"/>
      <c r="V17"/>
      <c r="W17"/>
    </row>
    <row r="18" spans="1:23" ht="12.75" customHeight="1">
      <c r="A18" s="66">
        <f t="shared" si="0"/>
        <v>17</v>
      </c>
      <c r="B18" s="3" t="str">
        <f>VLOOKUP(D18,'Concept heirarchy position'!A$1:I$623,2,0)</f>
        <v>Email</v>
      </c>
      <c r="C18" s="3">
        <v>480</v>
      </c>
      <c r="D18" s="3" t="s">
        <v>476</v>
      </c>
      <c r="E18" s="73" t="s">
        <v>1529</v>
      </c>
      <c r="F18" s="22" t="s">
        <v>1652</v>
      </c>
      <c r="G18" s="22" t="s">
        <v>1539</v>
      </c>
      <c r="I18" s="3">
        <v>40</v>
      </c>
      <c r="N18" s="3">
        <f>VLOOKUP(D18,'Concept heirarchy position'!A$1:I$623,3,0)</f>
        <v>9</v>
      </c>
      <c r="O18" s="67"/>
      <c r="P18" s="23"/>
      <c r="Q18" s="23" t="s">
        <v>1540</v>
      </c>
      <c r="U18"/>
      <c r="V18"/>
      <c r="W18"/>
    </row>
    <row r="19" spans="1:23" ht="12.75" customHeight="1">
      <c r="A19" s="66">
        <f t="shared" si="0"/>
        <v>18</v>
      </c>
      <c r="B19" s="3" t="str">
        <f>VLOOKUP(D19,'Concept heirarchy position'!A$1:I$623,2,0)</f>
        <v>Preferred Telephone Contact</v>
      </c>
      <c r="C19" s="3">
        <v>373</v>
      </c>
      <c r="D19" s="9" t="s">
        <v>2659</v>
      </c>
      <c r="E19" s="73" t="s">
        <v>2266</v>
      </c>
      <c r="F19" s="22" t="s">
        <v>2341</v>
      </c>
      <c r="G19" s="22" t="s">
        <v>2430</v>
      </c>
      <c r="H19" s="12" t="s">
        <v>2431</v>
      </c>
      <c r="N19" s="3">
        <f>VLOOKUP(D19,'Concept heirarchy position'!A$1:I$623,3,0)</f>
        <v>11</v>
      </c>
      <c r="O19" s="67" t="s">
        <v>2535</v>
      </c>
      <c r="P19" s="23"/>
      <c r="Q19" s="23"/>
      <c r="U19"/>
      <c r="V19"/>
      <c r="W19"/>
    </row>
    <row r="20" spans="1:23" ht="12.75" customHeight="1">
      <c r="A20" s="66">
        <f t="shared" si="0"/>
        <v>19</v>
      </c>
      <c r="B20" s="3" t="str">
        <f>VLOOKUP(D20,'Concept heirarchy position'!A$1:I$623,2,0)</f>
        <v>Home Phone</v>
      </c>
      <c r="C20" s="3">
        <v>7</v>
      </c>
      <c r="D20" s="3" t="s">
        <v>638</v>
      </c>
      <c r="E20" s="73" t="s">
        <v>1389</v>
      </c>
      <c r="F20" s="22" t="s">
        <v>2478</v>
      </c>
      <c r="G20" s="22" t="s">
        <v>1539</v>
      </c>
      <c r="I20" s="3">
        <v>20</v>
      </c>
      <c r="N20" s="3">
        <f>VLOOKUP(D20,'Concept heirarchy position'!A$1:I$623,3,0)</f>
        <v>12</v>
      </c>
      <c r="O20" s="67" t="s">
        <v>2535</v>
      </c>
      <c r="P20" s="23"/>
      <c r="Q20" s="23"/>
      <c r="U20"/>
      <c r="V20"/>
      <c r="W20"/>
    </row>
    <row r="21" spans="1:23" ht="12.75" customHeight="1">
      <c r="A21" s="66">
        <f t="shared" si="0"/>
        <v>20</v>
      </c>
      <c r="B21" s="3" t="str">
        <f>VLOOKUP(D21,'Concept heirarchy position'!A$1:I$623,2,0)</f>
        <v>Home Phone</v>
      </c>
      <c r="C21" s="3">
        <v>389</v>
      </c>
      <c r="D21" s="3" t="s">
        <v>638</v>
      </c>
      <c r="E21" s="73" t="s">
        <v>1389</v>
      </c>
      <c r="F21" s="22" t="s">
        <v>434</v>
      </c>
      <c r="G21" s="22" t="s">
        <v>1539</v>
      </c>
      <c r="I21" s="3">
        <v>20</v>
      </c>
      <c r="N21" s="3">
        <f>VLOOKUP(D21,'Concept heirarchy position'!A$1:I$623,3,0)</f>
        <v>12</v>
      </c>
      <c r="O21" s="67"/>
      <c r="P21" s="23"/>
      <c r="Q21" s="23" t="s">
        <v>1540</v>
      </c>
      <c r="U21"/>
      <c r="V21"/>
      <c r="W21"/>
    </row>
    <row r="22" spans="1:23" ht="12.75" customHeight="1">
      <c r="A22" s="66">
        <f t="shared" si="0"/>
        <v>21</v>
      </c>
      <c r="B22" s="3" t="str">
        <f>VLOOKUP(D22,'Concept heirarchy position'!A$1:I$623,2,0)</f>
        <v>Mobile Phone</v>
      </c>
      <c r="C22" s="3">
        <v>8</v>
      </c>
      <c r="D22" s="3" t="s">
        <v>640</v>
      </c>
      <c r="E22" s="73" t="s">
        <v>1261</v>
      </c>
      <c r="F22" s="22" t="s">
        <v>2510</v>
      </c>
      <c r="G22" s="22" t="s">
        <v>1539</v>
      </c>
      <c r="I22" s="3">
        <v>20</v>
      </c>
      <c r="N22" s="3">
        <f>VLOOKUP(D22,'Concept heirarchy position'!A$1:I$623,3,0)</f>
        <v>13</v>
      </c>
      <c r="O22" s="67" t="s">
        <v>2535</v>
      </c>
      <c r="P22" s="23"/>
      <c r="Q22" s="23"/>
      <c r="U22"/>
      <c r="V22"/>
      <c r="W22"/>
    </row>
    <row r="23" spans="1:23" ht="12.75" customHeight="1">
      <c r="A23" s="66">
        <f t="shared" si="0"/>
        <v>22</v>
      </c>
      <c r="B23" s="3" t="str">
        <f>VLOOKUP(D23,'Concept heirarchy position'!A$1:I$623,2,0)</f>
        <v>Mobile Phone</v>
      </c>
      <c r="C23" s="3">
        <v>390</v>
      </c>
      <c r="D23" s="3" t="s">
        <v>640</v>
      </c>
      <c r="E23" s="73" t="s">
        <v>1261</v>
      </c>
      <c r="F23" s="22" t="s">
        <v>434</v>
      </c>
      <c r="G23" s="22" t="s">
        <v>1539</v>
      </c>
      <c r="I23" s="3">
        <v>20</v>
      </c>
      <c r="N23" s="3">
        <f>VLOOKUP(D23,'Concept heirarchy position'!A$1:I$623,3,0)</f>
        <v>13</v>
      </c>
      <c r="O23" s="67"/>
      <c r="P23" s="23"/>
      <c r="Q23" s="23" t="s">
        <v>1540</v>
      </c>
      <c r="U23"/>
      <c r="V23"/>
      <c r="W23"/>
    </row>
    <row r="24" spans="1:23" ht="12.75" customHeight="1">
      <c r="A24" s="66">
        <f t="shared" si="0"/>
        <v>23</v>
      </c>
      <c r="B24" s="3" t="str">
        <f>VLOOKUP(D24,'Concept heirarchy position'!A$1:I$623,2,0)</f>
        <v>Work Phone</v>
      </c>
      <c r="C24" s="3">
        <v>9</v>
      </c>
      <c r="D24" s="3" t="s">
        <v>327</v>
      </c>
      <c r="E24" s="73" t="s">
        <v>1537</v>
      </c>
      <c r="F24" s="22" t="s">
        <v>2509</v>
      </c>
      <c r="G24" s="22" t="s">
        <v>1539</v>
      </c>
      <c r="I24" s="3">
        <v>20</v>
      </c>
      <c r="N24" s="3">
        <f>VLOOKUP(D24,'Concept heirarchy position'!A$1:I$623,3,0)</f>
        <v>14</v>
      </c>
      <c r="O24" s="67" t="s">
        <v>2535</v>
      </c>
      <c r="P24" s="23"/>
      <c r="Q24" s="23"/>
      <c r="U24"/>
      <c r="V24"/>
      <c r="W24"/>
    </row>
    <row r="25" spans="1:23" ht="12.75" customHeight="1">
      <c r="A25" s="66">
        <f t="shared" si="0"/>
        <v>24</v>
      </c>
      <c r="B25" s="3" t="str">
        <f>VLOOKUP(D25,'Concept heirarchy position'!A$1:I$623,2,0)</f>
        <v>Work Phone</v>
      </c>
      <c r="C25" s="3">
        <v>391</v>
      </c>
      <c r="D25" s="3" t="s">
        <v>327</v>
      </c>
      <c r="E25" s="73" t="s">
        <v>1537</v>
      </c>
      <c r="F25" s="22" t="s">
        <v>434</v>
      </c>
      <c r="G25" s="22" t="s">
        <v>1539</v>
      </c>
      <c r="I25" s="3">
        <v>20</v>
      </c>
      <c r="N25" s="3">
        <f>VLOOKUP(D25,'Concept heirarchy position'!A$1:I$623,3,0)</f>
        <v>14</v>
      </c>
      <c r="O25" s="67"/>
      <c r="P25" s="23"/>
      <c r="Q25" s="23" t="s">
        <v>1540</v>
      </c>
      <c r="U25"/>
      <c r="V25"/>
      <c r="W25"/>
    </row>
    <row r="26" spans="1:23" ht="12.75" customHeight="1">
      <c r="A26" s="66">
        <f t="shared" si="0"/>
        <v>25</v>
      </c>
      <c r="B26" s="3" t="str">
        <f>VLOOKUP(D26,'Concept heirarchy position'!A$1:I$623,2,0)</f>
        <v>Postal address</v>
      </c>
      <c r="C26" s="3">
        <v>11</v>
      </c>
      <c r="D26" s="3" t="s">
        <v>823</v>
      </c>
      <c r="E26" s="73" t="s">
        <v>824</v>
      </c>
      <c r="F26" s="22" t="s">
        <v>1652</v>
      </c>
      <c r="G26" s="22" t="s">
        <v>1398</v>
      </c>
      <c r="I26" s="22">
        <v>1000</v>
      </c>
      <c r="N26" s="3">
        <f>VLOOKUP(D26,'Concept heirarchy position'!A$1:I$623,3,0)</f>
        <v>15</v>
      </c>
      <c r="O26" s="23"/>
      <c r="P26" s="23"/>
      <c r="Q26" s="23" t="s">
        <v>1540</v>
      </c>
      <c r="U26"/>
      <c r="V26"/>
      <c r="W26"/>
    </row>
    <row r="27" spans="1:23" ht="12.75" customHeight="1">
      <c r="A27" s="66">
        <f t="shared" si="0"/>
        <v>26</v>
      </c>
      <c r="B27" s="3" t="str">
        <f>VLOOKUP(D27,'Concept heirarchy position'!A$1:I$623,2,0)</f>
        <v>Country</v>
      </c>
      <c r="C27" s="3">
        <v>363</v>
      </c>
      <c r="D27" s="70" t="s">
        <v>365</v>
      </c>
      <c r="E27" s="73" t="s">
        <v>408</v>
      </c>
      <c r="F27" s="22" t="s">
        <v>407</v>
      </c>
      <c r="G27" s="22" t="s">
        <v>555</v>
      </c>
      <c r="H27" s="3" t="s">
        <v>408</v>
      </c>
      <c r="I27" s="22"/>
      <c r="N27" s="3">
        <f>VLOOKUP(D27,'Concept heirarchy position'!A$1:I$623,3,0)</f>
        <v>16</v>
      </c>
      <c r="O27" s="23"/>
      <c r="P27" s="23"/>
      <c r="Q27" s="23"/>
      <c r="U27"/>
      <c r="V27"/>
      <c r="W27"/>
    </row>
    <row r="28" spans="1:23" ht="12.75" customHeight="1">
      <c r="A28" s="66">
        <f t="shared" si="0"/>
        <v>27</v>
      </c>
      <c r="B28" s="3" t="str">
        <f>VLOOKUP(D28,'Concept heirarchy position'!A$1:I$623,2,0)</f>
        <v>Preferred Contact</v>
      </c>
      <c r="C28" s="3">
        <v>12</v>
      </c>
      <c r="D28" s="3" t="s">
        <v>609</v>
      </c>
      <c r="E28" s="74" t="s">
        <v>1399</v>
      </c>
      <c r="F28" s="12" t="s">
        <v>1652</v>
      </c>
      <c r="G28" s="12" t="s">
        <v>1278</v>
      </c>
      <c r="H28" s="25" t="s">
        <v>1787</v>
      </c>
      <c r="N28" s="3">
        <f>VLOOKUP(D28,'Concept heirarchy position'!A$1:I$623,3,0)</f>
        <v>18</v>
      </c>
      <c r="P28" s="24"/>
      <c r="Q28" s="24" t="s">
        <v>1540</v>
      </c>
      <c r="U28"/>
      <c r="V28"/>
      <c r="W28"/>
    </row>
    <row r="29" spans="1:23" ht="12.75" customHeight="1">
      <c r="A29" s="66">
        <f t="shared" si="0"/>
        <v>28</v>
      </c>
      <c r="B29" s="3" t="str">
        <f>VLOOKUP(D29,'Concept heirarchy position'!A$1:I$623,2,0)</f>
        <v>Preferred Contact</v>
      </c>
      <c r="C29" s="3">
        <v>13</v>
      </c>
      <c r="D29" s="3" t="s">
        <v>609</v>
      </c>
      <c r="E29" s="73" t="s">
        <v>1658</v>
      </c>
      <c r="F29" s="22" t="s">
        <v>1652</v>
      </c>
      <c r="G29" s="22" t="s">
        <v>1278</v>
      </c>
      <c r="H29" s="22" t="s">
        <v>1787</v>
      </c>
      <c r="N29" s="3">
        <f>VLOOKUP(D29,'Concept heirarchy position'!A$1:I$623,3,0)</f>
        <v>18</v>
      </c>
      <c r="O29" s="23"/>
      <c r="P29" s="23"/>
      <c r="Q29" s="23"/>
      <c r="U29"/>
      <c r="V29"/>
      <c r="W29"/>
    </row>
    <row r="30" spans="1:23" ht="12.75" customHeight="1">
      <c r="A30" s="66">
        <f t="shared" si="0"/>
        <v>29</v>
      </c>
      <c r="B30" s="3" t="str">
        <f>VLOOKUP(D30,'Concept heirarchy position'!A$1:I$623,2,0)</f>
        <v>Medicare number</v>
      </c>
      <c r="C30" s="3">
        <v>14</v>
      </c>
      <c r="D30" s="9" t="s">
        <v>595</v>
      </c>
      <c r="E30" s="75" t="s">
        <v>1532</v>
      </c>
      <c r="F30" s="18" t="s">
        <v>2532</v>
      </c>
      <c r="G30" s="18" t="s">
        <v>1539</v>
      </c>
      <c r="H30" s="9"/>
      <c r="I30" s="9">
        <v>15</v>
      </c>
      <c r="J30" s="9"/>
      <c r="K30" s="9"/>
      <c r="L30" s="9"/>
      <c r="M30" s="9"/>
      <c r="N30" s="3">
        <f>VLOOKUP(D30,'Concept heirarchy position'!A$1:I$623,3,0)</f>
        <v>19</v>
      </c>
      <c r="O30" s="26"/>
      <c r="P30" s="27"/>
      <c r="Q30" s="27"/>
      <c r="U30"/>
      <c r="V30"/>
      <c r="W30"/>
    </row>
    <row r="31" spans="1:23" ht="12.75" customHeight="1">
      <c r="A31" s="66">
        <f t="shared" si="0"/>
        <v>30</v>
      </c>
      <c r="B31" s="3" t="str">
        <f>VLOOKUP(D31,'Concept heirarchy position'!A$1:I$623,2,0)</f>
        <v>Medicare number</v>
      </c>
      <c r="C31" s="3">
        <v>15</v>
      </c>
      <c r="D31" s="3" t="s">
        <v>595</v>
      </c>
      <c r="E31" s="74" t="s">
        <v>1530</v>
      </c>
      <c r="F31" s="18" t="s">
        <v>416</v>
      </c>
      <c r="G31" s="12" t="s">
        <v>1539</v>
      </c>
      <c r="I31" s="3">
        <v>15</v>
      </c>
      <c r="N31" s="3">
        <f>VLOOKUP(D31,'Concept heirarchy position'!A$1:I$623,3,0)</f>
        <v>19</v>
      </c>
      <c r="P31" s="24"/>
      <c r="Q31" s="24"/>
      <c r="U31"/>
      <c r="V31"/>
      <c r="W31"/>
    </row>
    <row r="32" spans="1:23" ht="12.75" customHeight="1">
      <c r="A32" s="66">
        <f t="shared" si="0"/>
        <v>31</v>
      </c>
      <c r="B32" s="3" t="str">
        <f>VLOOKUP(D32,'Concept heirarchy position'!A$1:I$623,2,0)</f>
        <v>Medicare patient number</v>
      </c>
      <c r="C32" s="3">
        <v>16</v>
      </c>
      <c r="D32" s="3" t="s">
        <v>480</v>
      </c>
      <c r="E32" s="74" t="s">
        <v>1789</v>
      </c>
      <c r="F32" s="18" t="s">
        <v>2532</v>
      </c>
      <c r="G32" s="12" t="s">
        <v>1172</v>
      </c>
      <c r="N32" s="3">
        <f>VLOOKUP(D32,'Concept heirarchy position'!A$1:I$623,3,0)</f>
        <v>20</v>
      </c>
      <c r="P32" s="24"/>
      <c r="Q32" s="24"/>
      <c r="U32"/>
      <c r="V32"/>
      <c r="W32"/>
    </row>
    <row r="33" spans="1:23" ht="12.75" customHeight="1">
      <c r="A33" s="66">
        <f t="shared" si="0"/>
        <v>32</v>
      </c>
      <c r="B33" s="3" t="str">
        <f>VLOOKUP(D33,'Concept heirarchy position'!A$1:I$623,2,0)</f>
        <v>Medicare patient number</v>
      </c>
      <c r="C33" s="3">
        <v>17</v>
      </c>
      <c r="D33" s="3" t="s">
        <v>480</v>
      </c>
      <c r="E33" s="73" t="s">
        <v>1160</v>
      </c>
      <c r="F33" s="18" t="s">
        <v>2532</v>
      </c>
      <c r="G33" s="12" t="s">
        <v>1172</v>
      </c>
      <c r="N33" s="3">
        <f>VLOOKUP(D33,'Concept heirarchy position'!A$1:I$623,3,0)</f>
        <v>20</v>
      </c>
      <c r="O33" s="23"/>
      <c r="P33" s="23"/>
      <c r="Q33" s="23"/>
      <c r="U33"/>
      <c r="V33"/>
      <c r="W33"/>
    </row>
    <row r="34" spans="1:23" ht="12.75" customHeight="1">
      <c r="A34" s="66">
        <f t="shared" si="0"/>
        <v>33</v>
      </c>
      <c r="B34" s="3" t="str">
        <f>VLOOKUP(D34,'Concept heirarchy position'!A$1:I$623,2,0)</f>
        <v>Medicare patient number</v>
      </c>
      <c r="C34" s="3">
        <v>333</v>
      </c>
      <c r="D34" s="3" t="s">
        <v>480</v>
      </c>
      <c r="E34" s="74" t="s">
        <v>1783</v>
      </c>
      <c r="F34" s="18" t="s">
        <v>416</v>
      </c>
      <c r="G34" s="12" t="s">
        <v>1172</v>
      </c>
      <c r="N34" s="3">
        <f>VLOOKUP(D34,'Concept heirarchy position'!A$1:I$623,3,0)</f>
        <v>20</v>
      </c>
      <c r="P34" s="24"/>
      <c r="Q34" s="24"/>
      <c r="U34"/>
      <c r="V34"/>
      <c r="W34"/>
    </row>
    <row r="35" spans="1:23" ht="12.75" customHeight="1">
      <c r="A35" s="66">
        <f t="shared" si="0"/>
        <v>34</v>
      </c>
      <c r="B35" s="3" t="str">
        <f>VLOOKUP(D35,'Concept heirarchy position'!A$1:I$623,2,0)</f>
        <v>IHI</v>
      </c>
      <c r="C35" s="3">
        <v>335</v>
      </c>
      <c r="D35" s="9" t="s">
        <v>607</v>
      </c>
      <c r="E35" s="73" t="s">
        <v>124</v>
      </c>
      <c r="F35" s="18" t="s">
        <v>416</v>
      </c>
      <c r="G35" s="22" t="s">
        <v>1539</v>
      </c>
      <c r="I35" s="3">
        <v>20</v>
      </c>
      <c r="N35" s="3">
        <f>VLOOKUP(D35,'Concept heirarchy position'!A$1:I$623,3,0)</f>
        <v>21</v>
      </c>
      <c r="O35" s="23"/>
      <c r="P35" s="23"/>
      <c r="Q35" s="23"/>
      <c r="U35"/>
      <c r="V35"/>
      <c r="W35"/>
    </row>
    <row r="36" spans="1:23" ht="12.75" customHeight="1">
      <c r="A36" s="66">
        <f t="shared" si="0"/>
        <v>35</v>
      </c>
      <c r="B36" s="3" t="str">
        <f>VLOOKUP(D36,'Concept heirarchy position'!A$1:I$623,2,0)</f>
        <v>IHI</v>
      </c>
      <c r="C36" s="65">
        <v>336</v>
      </c>
      <c r="D36" s="9" t="s">
        <v>607</v>
      </c>
      <c r="E36" s="73" t="s">
        <v>2454</v>
      </c>
      <c r="F36" s="18" t="s">
        <v>2532</v>
      </c>
      <c r="G36" s="22" t="s">
        <v>1539</v>
      </c>
      <c r="I36" s="3">
        <v>20</v>
      </c>
      <c r="N36" s="3">
        <f>VLOOKUP(D36,'Concept heirarchy position'!A$1:I$623,3,0)</f>
        <v>21</v>
      </c>
      <c r="O36" s="23"/>
      <c r="P36" s="23"/>
      <c r="Q36" s="23"/>
      <c r="U36"/>
      <c r="V36"/>
      <c r="W36"/>
    </row>
    <row r="37" spans="1:23" ht="12.75" customHeight="1">
      <c r="A37" s="66">
        <f t="shared" si="0"/>
        <v>36</v>
      </c>
      <c r="B37" s="3" t="str">
        <f>VLOOKUP(D37,'Concept heirarchy position'!A$1:I$623,2,0)</f>
        <v>Social security number</v>
      </c>
      <c r="C37" s="3">
        <v>334</v>
      </c>
      <c r="D37" s="9" t="s">
        <v>437</v>
      </c>
      <c r="E37" s="73" t="s">
        <v>830</v>
      </c>
      <c r="F37" s="18" t="s">
        <v>2533</v>
      </c>
      <c r="G37" s="22" t="s">
        <v>1539</v>
      </c>
      <c r="I37" s="3">
        <v>50</v>
      </c>
      <c r="N37" s="3">
        <f>VLOOKUP(D37,'Concept heirarchy position'!A$1:I$623,3,0)</f>
        <v>22</v>
      </c>
      <c r="O37" s="23"/>
      <c r="P37" s="23"/>
      <c r="Q37" s="23"/>
      <c r="U37"/>
      <c r="V37"/>
      <c r="W37"/>
    </row>
    <row r="38" spans="1:23" ht="12.75" customHeight="1">
      <c r="A38" s="66">
        <f t="shared" si="0"/>
        <v>37</v>
      </c>
      <c r="B38" s="3" t="str">
        <f>VLOOKUP(D38,'Concept heirarchy position'!A$1:I$623,2,0)</f>
        <v>NHS number</v>
      </c>
      <c r="C38" s="65">
        <v>364</v>
      </c>
      <c r="D38" s="9" t="s">
        <v>725</v>
      </c>
      <c r="E38" s="73" t="s">
        <v>574</v>
      </c>
      <c r="F38" s="18" t="s">
        <v>2534</v>
      </c>
      <c r="G38" s="22" t="s">
        <v>575</v>
      </c>
      <c r="I38" s="3">
        <v>20</v>
      </c>
      <c r="N38" s="3">
        <f>VLOOKUP(D38,'Concept heirarchy position'!A$1:I$623,3,0)</f>
        <v>23</v>
      </c>
      <c r="O38" s="23"/>
      <c r="P38" s="23"/>
      <c r="Q38" s="23"/>
      <c r="U38"/>
      <c r="V38"/>
      <c r="W38"/>
    </row>
    <row r="39" spans="1:23" ht="12.75" customHeight="1">
      <c r="A39" s="66">
        <f t="shared" si="0"/>
        <v>38</v>
      </c>
      <c r="B39" s="3" t="str">
        <f>VLOOKUP(D39,'Concept heirarchy position'!A$1:I$623,2,0)</f>
        <v>NHS number</v>
      </c>
      <c r="C39" s="3">
        <v>366</v>
      </c>
      <c r="D39" s="9" t="s">
        <v>725</v>
      </c>
      <c r="E39" s="76" t="s">
        <v>345</v>
      </c>
      <c r="F39" s="18" t="s">
        <v>2534</v>
      </c>
      <c r="G39" s="22" t="s">
        <v>575</v>
      </c>
      <c r="I39" s="3">
        <v>20</v>
      </c>
      <c r="N39" s="3">
        <f>VLOOKUP(D39,'Concept heirarchy position'!A$1:I$623,3,0)</f>
        <v>23</v>
      </c>
      <c r="U39"/>
      <c r="V39"/>
      <c r="W39"/>
    </row>
    <row r="40" spans="1:23" ht="12.75" customHeight="1">
      <c r="A40" s="66">
        <f t="shared" si="0"/>
        <v>39</v>
      </c>
      <c r="B40" s="3" t="str">
        <f>VLOOKUP(D40,'Concept heirarchy position'!A$1:I$623,2,0)</f>
        <v>Next of kin Name</v>
      </c>
      <c r="C40" s="3">
        <v>412</v>
      </c>
      <c r="D40" s="70" t="s">
        <v>54</v>
      </c>
      <c r="E40" s="76" t="s">
        <v>108</v>
      </c>
      <c r="F40" s="18" t="s">
        <v>153</v>
      </c>
      <c r="G40" s="22" t="s">
        <v>1539</v>
      </c>
      <c r="I40" s="3">
        <v>20</v>
      </c>
      <c r="N40" s="3">
        <f>VLOOKUP(D40,'Concept heirarchy position'!A$1:I$623,3,0)</f>
        <v>24</v>
      </c>
      <c r="Q40" s="21" t="s">
        <v>155</v>
      </c>
      <c r="U40"/>
      <c r="V40"/>
      <c r="W40"/>
    </row>
    <row r="41" spans="1:23" ht="12.75" customHeight="1">
      <c r="A41" s="66">
        <f t="shared" si="0"/>
        <v>40</v>
      </c>
      <c r="B41" s="3" t="str">
        <f>VLOOKUP(D41,'Concept heirarchy position'!A$1:I$623,2,0)</f>
        <v>NOK contact same</v>
      </c>
      <c r="C41" s="3">
        <v>413</v>
      </c>
      <c r="D41" s="70" t="s">
        <v>302</v>
      </c>
      <c r="E41" s="76" t="s">
        <v>255</v>
      </c>
      <c r="F41" s="18" t="s">
        <v>153</v>
      </c>
      <c r="G41" s="22" t="s">
        <v>1278</v>
      </c>
      <c r="H41" s="22" t="s">
        <v>2188</v>
      </c>
      <c r="N41" s="3">
        <f>VLOOKUP(D41,'Concept heirarchy position'!A$1:I$623,3,0)</f>
        <v>25</v>
      </c>
      <c r="Q41" s="21" t="s">
        <v>156</v>
      </c>
      <c r="U41"/>
      <c r="V41"/>
      <c r="W41"/>
    </row>
    <row r="42" spans="1:23" ht="12.75" customHeight="1">
      <c r="A42" s="66">
        <f t="shared" si="0"/>
        <v>41</v>
      </c>
      <c r="B42" s="3" t="str">
        <f>VLOOKUP(D42,'Concept heirarchy position'!A$1:I$623,2,0)</f>
        <v>NOK Home Phone</v>
      </c>
      <c r="C42" s="3">
        <v>414</v>
      </c>
      <c r="D42" s="70" t="s">
        <v>304</v>
      </c>
      <c r="E42" s="76" t="s">
        <v>256</v>
      </c>
      <c r="F42" s="70" t="s">
        <v>154</v>
      </c>
      <c r="G42" s="22" t="s">
        <v>1539</v>
      </c>
      <c r="I42" s="3">
        <v>20</v>
      </c>
      <c r="N42" s="3">
        <f>VLOOKUP(D42,'Concept heirarchy position'!A$1:I$623,3,0)</f>
        <v>26</v>
      </c>
      <c r="Q42" s="21" t="s">
        <v>156</v>
      </c>
      <c r="U42"/>
      <c r="V42"/>
      <c r="W42"/>
    </row>
    <row r="43" spans="1:23" ht="12.75" customHeight="1">
      <c r="A43" s="66">
        <f t="shared" si="0"/>
        <v>42</v>
      </c>
      <c r="B43" s="3" t="str">
        <f>VLOOKUP(D43,'Concept heirarchy position'!A$1:I$623,2,0)</f>
        <v>NOK Mobile Phone</v>
      </c>
      <c r="C43" s="3">
        <v>415</v>
      </c>
      <c r="D43" s="70" t="s">
        <v>101</v>
      </c>
      <c r="E43" s="76" t="s">
        <v>376</v>
      </c>
      <c r="F43" s="70" t="s">
        <v>154</v>
      </c>
      <c r="G43" s="22" t="s">
        <v>1539</v>
      </c>
      <c r="I43" s="3">
        <v>20</v>
      </c>
      <c r="N43" s="3">
        <f>VLOOKUP(D43,'Concept heirarchy position'!A$1:I$623,3,0)</f>
        <v>27</v>
      </c>
      <c r="Q43" s="21" t="s">
        <v>157</v>
      </c>
      <c r="U43"/>
      <c r="V43"/>
      <c r="W43"/>
    </row>
    <row r="44" spans="1:23" ht="12.75" customHeight="1">
      <c r="A44" s="66">
        <f t="shared" si="0"/>
        <v>43</v>
      </c>
      <c r="B44" s="3" t="str">
        <f>VLOOKUP(D44,'Concept heirarchy position'!A$1:I$623,2,0)</f>
        <v>NOK Work Phone</v>
      </c>
      <c r="C44" s="3">
        <v>416</v>
      </c>
      <c r="D44" s="70" t="s">
        <v>308</v>
      </c>
      <c r="E44" s="76" t="s">
        <v>131</v>
      </c>
      <c r="F44" s="70" t="s">
        <v>154</v>
      </c>
      <c r="G44" s="22" t="s">
        <v>1539</v>
      </c>
      <c r="I44" s="3">
        <v>20</v>
      </c>
      <c r="N44" s="3">
        <f>VLOOKUP(D44,'Concept heirarchy position'!A$1:I$623,3,0)</f>
        <v>28</v>
      </c>
      <c r="Q44" s="21" t="s">
        <v>156</v>
      </c>
      <c r="U44"/>
      <c r="V44"/>
      <c r="W44"/>
    </row>
    <row r="45" spans="1:23" ht="12.75" customHeight="1">
      <c r="A45" s="66">
        <f t="shared" si="0"/>
        <v>44</v>
      </c>
      <c r="B45" s="3" t="str">
        <f>VLOOKUP(D45,'Concept heirarchy position'!A$1:I$623,2,0)</f>
        <v>NOK Email</v>
      </c>
      <c r="C45" s="3">
        <v>417</v>
      </c>
      <c r="D45" s="70" t="s">
        <v>309</v>
      </c>
      <c r="E45" s="76" t="s">
        <v>30</v>
      </c>
      <c r="F45" s="70" t="s">
        <v>154</v>
      </c>
      <c r="G45" s="22" t="s">
        <v>1539</v>
      </c>
      <c r="I45" s="3">
        <v>40</v>
      </c>
      <c r="N45" s="3">
        <f>VLOOKUP(D45,'Concept heirarchy position'!A$1:I$623,3,0)</f>
        <v>29</v>
      </c>
      <c r="Q45" s="21" t="s">
        <v>156</v>
      </c>
      <c r="U45"/>
      <c r="V45"/>
      <c r="W45"/>
    </row>
    <row r="46" spans="1:23" ht="12.75" customHeight="1">
      <c r="A46" s="66">
        <f t="shared" si="0"/>
        <v>45</v>
      </c>
      <c r="B46" s="3" t="str">
        <f>VLOOKUP(D46,'Concept heirarchy position'!A$1:I$623,2,0)</f>
        <v>NOK Address</v>
      </c>
      <c r="C46" s="3">
        <v>418</v>
      </c>
      <c r="D46" s="70" t="s">
        <v>310</v>
      </c>
      <c r="E46" s="76" t="s">
        <v>31</v>
      </c>
      <c r="F46" s="70" t="s">
        <v>154</v>
      </c>
      <c r="G46" s="22" t="s">
        <v>1398</v>
      </c>
      <c r="I46" s="3">
        <v>1000</v>
      </c>
      <c r="N46" s="3">
        <f>VLOOKUP(D46,'Concept heirarchy position'!A$1:I$623,3,0)</f>
        <v>30</v>
      </c>
      <c r="Q46" s="21" t="s">
        <v>156</v>
      </c>
      <c r="U46"/>
      <c r="V46"/>
      <c r="W46"/>
    </row>
    <row r="47" spans="1:23" ht="12.75" customHeight="1">
      <c r="A47" s="66">
        <f t="shared" si="0"/>
        <v>46</v>
      </c>
      <c r="B47" s="3" t="str">
        <f>VLOOKUP(D47,'Concept heirarchy position'!A$1:I$623,2,0)</f>
        <v>NOK Preferred Contact</v>
      </c>
      <c r="C47" s="3">
        <v>419</v>
      </c>
      <c r="D47" s="70" t="s">
        <v>99</v>
      </c>
      <c r="E47" s="76" t="s">
        <v>152</v>
      </c>
      <c r="F47" s="70" t="s">
        <v>154</v>
      </c>
      <c r="G47" s="12" t="s">
        <v>1278</v>
      </c>
      <c r="H47" s="25" t="s">
        <v>1787</v>
      </c>
      <c r="N47" s="3">
        <f>VLOOKUP(D47,'Concept heirarchy position'!A$1:I$623,3,0)</f>
        <v>31</v>
      </c>
      <c r="Q47" s="21" t="s">
        <v>156</v>
      </c>
      <c r="U47"/>
      <c r="V47"/>
      <c r="W47"/>
    </row>
    <row r="48" spans="1:23" ht="12.75" customHeight="1">
      <c r="A48" s="66">
        <f t="shared" si="0"/>
        <v>47</v>
      </c>
      <c r="B48" s="3" t="str">
        <f>VLOOKUP(D48,'Concept heirarchy position'!A$1:I$623,2,0)</f>
        <v>Parent name</v>
      </c>
      <c r="C48" s="3">
        <v>18</v>
      </c>
      <c r="D48" s="3" t="s">
        <v>2681</v>
      </c>
      <c r="E48" s="73" t="s">
        <v>2613</v>
      </c>
      <c r="F48" s="3" t="s">
        <v>1291</v>
      </c>
      <c r="G48" s="22" t="s">
        <v>1539</v>
      </c>
      <c r="I48" s="3">
        <v>20</v>
      </c>
      <c r="N48" s="3">
        <f>VLOOKUP(D48,'Concept heirarchy position'!A$1:I$623,3,0)</f>
        <v>32</v>
      </c>
      <c r="O48" s="67" t="s">
        <v>2535</v>
      </c>
      <c r="P48" s="23"/>
      <c r="Q48" s="23"/>
      <c r="U48"/>
      <c r="V48"/>
      <c r="W48"/>
    </row>
    <row r="49" spans="1:23" ht="12.75" customHeight="1">
      <c r="A49" s="66">
        <f t="shared" si="0"/>
        <v>48</v>
      </c>
      <c r="B49" s="3" t="str">
        <f>VLOOKUP(D49,'Concept heirarchy position'!A$1:I$623,2,0)</f>
        <v>Parent contact same</v>
      </c>
      <c r="C49" s="3">
        <v>19</v>
      </c>
      <c r="D49" s="3" t="s">
        <v>446</v>
      </c>
      <c r="E49" s="73" t="s">
        <v>2469</v>
      </c>
      <c r="F49" s="3" t="s">
        <v>2550</v>
      </c>
      <c r="G49" s="22" t="s">
        <v>1278</v>
      </c>
      <c r="H49" s="22" t="s">
        <v>279</v>
      </c>
      <c r="N49" s="3">
        <f>VLOOKUP(D49,'Concept heirarchy position'!A$1:I$623,3,0)</f>
        <v>33</v>
      </c>
      <c r="O49" s="67" t="s">
        <v>2535</v>
      </c>
      <c r="P49" s="23"/>
      <c r="Q49" s="23"/>
      <c r="U49"/>
      <c r="V49"/>
      <c r="W49"/>
    </row>
    <row r="50" spans="1:23" ht="12.75" customHeight="1">
      <c r="A50" s="66">
        <f t="shared" si="0"/>
        <v>49</v>
      </c>
      <c r="B50" s="3" t="str">
        <f>VLOOKUP(D50,'Concept heirarchy position'!A$1:I$623,2,0)</f>
        <v>Home Phone</v>
      </c>
      <c r="C50" s="3">
        <v>20</v>
      </c>
      <c r="D50" s="3" t="s">
        <v>200</v>
      </c>
      <c r="E50" s="73" t="s">
        <v>2612</v>
      </c>
      <c r="F50" s="3" t="s">
        <v>2087</v>
      </c>
      <c r="G50" s="22" t="s">
        <v>1539</v>
      </c>
      <c r="I50" s="3">
        <v>20</v>
      </c>
      <c r="N50" s="3">
        <f>VLOOKUP(D50,'Concept heirarchy position'!A$1:I$623,3,0)</f>
        <v>34</v>
      </c>
      <c r="O50" s="67" t="s">
        <v>2535</v>
      </c>
      <c r="P50" s="23"/>
      <c r="Q50" s="23"/>
      <c r="U50"/>
      <c r="V50"/>
      <c r="W50"/>
    </row>
    <row r="51" spans="1:23" ht="12.75" customHeight="1">
      <c r="A51" s="66">
        <f t="shared" si="0"/>
        <v>50</v>
      </c>
      <c r="B51" s="3" t="str">
        <f>VLOOKUP(D51,'Concept heirarchy position'!A$1:I$623,2,0)</f>
        <v>Mobile Phone</v>
      </c>
      <c r="C51" s="3">
        <v>21</v>
      </c>
      <c r="D51" s="3" t="s">
        <v>442</v>
      </c>
      <c r="E51" s="73" t="s">
        <v>1954</v>
      </c>
      <c r="F51" s="3" t="s">
        <v>254</v>
      </c>
      <c r="G51" s="22" t="s">
        <v>1539</v>
      </c>
      <c r="I51" s="3">
        <v>20</v>
      </c>
      <c r="N51" s="3">
        <f>VLOOKUP(D51,'Concept heirarchy position'!A$1:I$623,3,0)</f>
        <v>35</v>
      </c>
      <c r="O51" s="67" t="s">
        <v>2535</v>
      </c>
      <c r="P51" s="23"/>
      <c r="Q51" s="23"/>
      <c r="U51"/>
      <c r="V51"/>
      <c r="W51"/>
    </row>
    <row r="52" spans="1:23" ht="12.75" customHeight="1">
      <c r="A52" s="66">
        <f t="shared" si="0"/>
        <v>51</v>
      </c>
      <c r="B52" s="3" t="str">
        <f>VLOOKUP(D52,'Concept heirarchy position'!A$1:I$623,2,0)</f>
        <v>Work Phone</v>
      </c>
      <c r="C52" s="3">
        <v>22</v>
      </c>
      <c r="D52" s="3" t="s">
        <v>548</v>
      </c>
      <c r="E52" s="73" t="s">
        <v>2329</v>
      </c>
      <c r="F52" s="3" t="s">
        <v>125</v>
      </c>
      <c r="G52" s="22" t="s">
        <v>1539</v>
      </c>
      <c r="I52" s="3">
        <v>20</v>
      </c>
      <c r="N52" s="3">
        <f>VLOOKUP(D52,'Concept heirarchy position'!A$1:I$623,3,0)</f>
        <v>36</v>
      </c>
      <c r="O52" s="67" t="s">
        <v>2535</v>
      </c>
      <c r="P52" s="23"/>
      <c r="Q52" s="23"/>
      <c r="U52"/>
      <c r="V52"/>
      <c r="W52"/>
    </row>
    <row r="53" spans="1:23" ht="12.75" customHeight="1">
      <c r="A53" s="66">
        <f t="shared" si="0"/>
        <v>52</v>
      </c>
      <c r="B53" s="3" t="str">
        <f>VLOOKUP(D53,'Concept heirarchy position'!A$1:I$623,2,0)</f>
        <v>Email</v>
      </c>
      <c r="C53" s="3">
        <v>23</v>
      </c>
      <c r="D53" s="3" t="s">
        <v>184</v>
      </c>
      <c r="E53" s="73" t="s">
        <v>2330</v>
      </c>
      <c r="F53" s="3" t="s">
        <v>125</v>
      </c>
      <c r="G53" s="22" t="s">
        <v>1539</v>
      </c>
      <c r="I53" s="3">
        <v>40</v>
      </c>
      <c r="N53" s="3">
        <f>VLOOKUP(D53,'Concept heirarchy position'!A$1:I$623,3,0)</f>
        <v>37</v>
      </c>
      <c r="O53" s="67" t="s">
        <v>2535</v>
      </c>
      <c r="P53" s="23"/>
      <c r="Q53" s="23"/>
      <c r="U53"/>
      <c r="V53"/>
      <c r="W53"/>
    </row>
    <row r="54" spans="1:23" ht="12.75" customHeight="1">
      <c r="A54" s="66">
        <f t="shared" si="0"/>
        <v>53</v>
      </c>
      <c r="B54" s="3" t="str">
        <f>VLOOKUP(D54,'Concept heirarchy position'!A$1:I$623,2,0)</f>
        <v>Parent name</v>
      </c>
      <c r="C54" s="3">
        <v>481</v>
      </c>
      <c r="D54" s="3" t="s">
        <v>2681</v>
      </c>
      <c r="E54" s="73" t="s">
        <v>2613</v>
      </c>
      <c r="F54" s="3" t="s">
        <v>1291</v>
      </c>
      <c r="G54" s="22" t="s">
        <v>1539</v>
      </c>
      <c r="I54" s="3">
        <v>20</v>
      </c>
      <c r="N54" s="3">
        <f>VLOOKUP(D54,'Concept heirarchy position'!A$1:I$623,3,0)</f>
        <v>32</v>
      </c>
      <c r="O54" s="67"/>
      <c r="P54" s="23"/>
      <c r="Q54" s="23" t="s">
        <v>1540</v>
      </c>
      <c r="U54"/>
      <c r="V54"/>
      <c r="W54"/>
    </row>
    <row r="55" spans="1:23" ht="12.75" customHeight="1">
      <c r="A55" s="66">
        <f t="shared" si="0"/>
        <v>54</v>
      </c>
      <c r="B55" s="3" t="str">
        <f>VLOOKUP(D55,'Concept heirarchy position'!A$1:I$623,2,0)</f>
        <v>Parent contact same</v>
      </c>
      <c r="C55" s="3">
        <v>482</v>
      </c>
      <c r="D55" s="3" t="s">
        <v>446</v>
      </c>
      <c r="E55" s="73" t="s">
        <v>2469</v>
      </c>
      <c r="F55" s="3" t="s">
        <v>2550</v>
      </c>
      <c r="G55" s="22" t="s">
        <v>1278</v>
      </c>
      <c r="H55" s="22" t="s">
        <v>2585</v>
      </c>
      <c r="N55" s="3">
        <f>VLOOKUP(D55,'Concept heirarchy position'!A$1:I$623,3,0)</f>
        <v>33</v>
      </c>
      <c r="O55" s="67"/>
      <c r="P55" s="23"/>
      <c r="Q55" s="23" t="s">
        <v>1540</v>
      </c>
      <c r="U55"/>
      <c r="V55"/>
      <c r="W55"/>
    </row>
    <row r="56" spans="1:23" ht="12.75" customHeight="1">
      <c r="A56" s="66">
        <f t="shared" si="0"/>
        <v>55</v>
      </c>
      <c r="B56" s="3" t="str">
        <f>VLOOKUP(D56,'Concept heirarchy position'!A$1:I$623,2,0)</f>
        <v>Home Phone</v>
      </c>
      <c r="C56" s="3">
        <v>483</v>
      </c>
      <c r="D56" s="3" t="s">
        <v>200</v>
      </c>
      <c r="E56" s="73" t="s">
        <v>2612</v>
      </c>
      <c r="F56" s="3" t="s">
        <v>2087</v>
      </c>
      <c r="G56" s="22" t="s">
        <v>1539</v>
      </c>
      <c r="I56" s="3">
        <v>20</v>
      </c>
      <c r="N56" s="3">
        <f>VLOOKUP(D56,'Concept heirarchy position'!A$1:I$623,3,0)</f>
        <v>34</v>
      </c>
      <c r="O56" s="67"/>
      <c r="P56" s="23"/>
      <c r="Q56" s="23" t="s">
        <v>1540</v>
      </c>
      <c r="U56"/>
      <c r="V56"/>
      <c r="W56"/>
    </row>
    <row r="57" spans="1:23" ht="12.75" customHeight="1">
      <c r="A57" s="66">
        <f t="shared" si="0"/>
        <v>56</v>
      </c>
      <c r="B57" s="3" t="str">
        <f>VLOOKUP(D57,'Concept heirarchy position'!A$1:I$623,2,0)</f>
        <v>Mobile Phone</v>
      </c>
      <c r="C57" s="3">
        <v>484</v>
      </c>
      <c r="D57" s="3" t="s">
        <v>442</v>
      </c>
      <c r="E57" s="73" t="s">
        <v>1954</v>
      </c>
      <c r="F57" s="3" t="s">
        <v>2087</v>
      </c>
      <c r="G57" s="22" t="s">
        <v>1539</v>
      </c>
      <c r="I57" s="3">
        <v>20</v>
      </c>
      <c r="N57" s="3">
        <f>VLOOKUP(D57,'Concept heirarchy position'!A$1:I$623,3,0)</f>
        <v>35</v>
      </c>
      <c r="O57" s="67"/>
      <c r="P57" s="23"/>
      <c r="Q57" s="23" t="s">
        <v>1540</v>
      </c>
      <c r="U57"/>
      <c r="V57"/>
      <c r="W57"/>
    </row>
    <row r="58" spans="1:23" ht="12.75" customHeight="1">
      <c r="A58" s="66">
        <f t="shared" si="0"/>
        <v>57</v>
      </c>
      <c r="B58" s="3" t="str">
        <f>VLOOKUP(D58,'Concept heirarchy position'!A$1:I$623,2,0)</f>
        <v>Work Phone</v>
      </c>
      <c r="C58" s="3">
        <v>485</v>
      </c>
      <c r="D58" s="3" t="s">
        <v>548</v>
      </c>
      <c r="E58" s="73" t="s">
        <v>2329</v>
      </c>
      <c r="F58" s="3" t="s">
        <v>2087</v>
      </c>
      <c r="G58" s="22" t="s">
        <v>1539</v>
      </c>
      <c r="I58" s="3">
        <v>20</v>
      </c>
      <c r="N58" s="3">
        <f>VLOOKUP(D58,'Concept heirarchy position'!A$1:I$623,3,0)</f>
        <v>36</v>
      </c>
      <c r="O58" s="67"/>
      <c r="P58" s="23"/>
      <c r="Q58" s="23" t="s">
        <v>1540</v>
      </c>
      <c r="U58"/>
      <c r="V58"/>
      <c r="W58"/>
    </row>
    <row r="59" spans="1:23" ht="12.75" customHeight="1">
      <c r="A59" s="66">
        <f t="shared" si="0"/>
        <v>58</v>
      </c>
      <c r="B59" s="3" t="str">
        <f>VLOOKUP(D59,'Concept heirarchy position'!A$1:I$623,2,0)</f>
        <v>Email</v>
      </c>
      <c r="C59" s="3">
        <v>486</v>
      </c>
      <c r="D59" s="3" t="s">
        <v>184</v>
      </c>
      <c r="E59" s="73" t="s">
        <v>2330</v>
      </c>
      <c r="F59" s="3" t="s">
        <v>2087</v>
      </c>
      <c r="G59" s="22" t="s">
        <v>1539</v>
      </c>
      <c r="I59" s="3">
        <v>40</v>
      </c>
      <c r="N59" s="3">
        <f>VLOOKUP(D59,'Concept heirarchy position'!A$1:I$623,3,0)</f>
        <v>37</v>
      </c>
      <c r="O59" s="67"/>
      <c r="P59" s="23"/>
      <c r="Q59" s="23" t="s">
        <v>1540</v>
      </c>
      <c r="U59"/>
      <c r="V59"/>
      <c r="W59"/>
    </row>
    <row r="60" spans="1:23" ht="12.75" customHeight="1">
      <c r="A60" s="66">
        <f t="shared" si="0"/>
        <v>59</v>
      </c>
      <c r="B60" s="3" t="str">
        <f>VLOOKUP(D60,'Concept heirarchy position'!A$1:I$623,2,0)</f>
        <v>Parent Address</v>
      </c>
      <c r="C60" s="3">
        <v>24</v>
      </c>
      <c r="D60" s="22" t="s">
        <v>185</v>
      </c>
      <c r="E60" s="73" t="s">
        <v>2406</v>
      </c>
      <c r="F60" s="3" t="s">
        <v>254</v>
      </c>
      <c r="G60" s="22" t="s">
        <v>1398</v>
      </c>
      <c r="I60" s="3">
        <v>1000</v>
      </c>
      <c r="N60" s="3">
        <f>VLOOKUP(D60,'Concept heirarchy position'!A$1:I$623,3,0)</f>
        <v>38</v>
      </c>
      <c r="O60" s="23"/>
      <c r="P60" s="23"/>
      <c r="Q60" s="23" t="s">
        <v>1540</v>
      </c>
      <c r="U60"/>
      <c r="V60"/>
      <c r="W60"/>
    </row>
    <row r="61" spans="1:23" ht="12.75" customHeight="1">
      <c r="A61" s="66">
        <f t="shared" si="0"/>
        <v>60</v>
      </c>
      <c r="B61" s="3" t="str">
        <f>VLOOKUP(D61,'Concept heirarchy position'!A$1:I$623,2,0)</f>
        <v>Preferred Contact</v>
      </c>
      <c r="C61" s="3">
        <v>25</v>
      </c>
      <c r="D61" s="3" t="s">
        <v>187</v>
      </c>
      <c r="E61" s="74" t="s">
        <v>1998</v>
      </c>
      <c r="F61" s="3" t="s">
        <v>254</v>
      </c>
      <c r="G61" s="12" t="s">
        <v>1278</v>
      </c>
      <c r="H61" s="25" t="s">
        <v>1787</v>
      </c>
      <c r="N61" s="3">
        <f>VLOOKUP(D61,'Concept heirarchy position'!A$1:I$623,3,0)</f>
        <v>39</v>
      </c>
      <c r="O61" s="67"/>
      <c r="P61" s="24"/>
      <c r="Q61" s="24" t="s">
        <v>1540</v>
      </c>
      <c r="U61"/>
      <c r="V61"/>
      <c r="W61"/>
    </row>
    <row r="62" spans="1:23" ht="12.75" customHeight="1">
      <c r="A62" s="66">
        <f t="shared" si="0"/>
        <v>61</v>
      </c>
      <c r="B62" s="3" t="str">
        <f>VLOOKUP(D62,'Concept heirarchy position'!A$1:I$623,2,0)</f>
        <v>Preferred Contact</v>
      </c>
      <c r="C62" s="3">
        <v>487</v>
      </c>
      <c r="D62" s="3" t="s">
        <v>187</v>
      </c>
      <c r="E62" s="74" t="s">
        <v>1998</v>
      </c>
      <c r="F62" s="3" t="s">
        <v>2087</v>
      </c>
      <c r="G62" s="12" t="s">
        <v>1278</v>
      </c>
      <c r="H62" s="25" t="s">
        <v>1787</v>
      </c>
      <c r="N62" s="3">
        <f>VLOOKUP(D62,'Concept heirarchy position'!A$1:I$623,3,0)</f>
        <v>39</v>
      </c>
      <c r="O62" s="67" t="s">
        <v>2535</v>
      </c>
      <c r="P62" s="24"/>
      <c r="Q62" s="24"/>
      <c r="U62"/>
      <c r="V62"/>
      <c r="W62"/>
    </row>
    <row r="63" spans="1:23" ht="12.75" customHeight="1">
      <c r="A63" s="66">
        <f t="shared" si="0"/>
        <v>62</v>
      </c>
      <c r="B63" s="3" t="str">
        <f>VLOOKUP(D63,'Concept heirarchy position'!A$1:I$623,2,0)</f>
        <v>Guardian</v>
      </c>
      <c r="C63" s="3">
        <v>348</v>
      </c>
      <c r="D63" s="70" t="s">
        <v>751</v>
      </c>
      <c r="E63" s="73" t="s">
        <v>2497</v>
      </c>
      <c r="F63" s="3" t="s">
        <v>2550</v>
      </c>
      <c r="G63" s="22" t="s">
        <v>1278</v>
      </c>
      <c r="H63" s="28" t="s">
        <v>280</v>
      </c>
      <c r="N63" s="3">
        <f>VLOOKUP(D63,'Concept heirarchy position'!A$1:I$623,3,0)</f>
        <v>40</v>
      </c>
      <c r="O63" s="23"/>
      <c r="P63" s="23"/>
      <c r="Q63" s="23"/>
      <c r="U63"/>
      <c r="V63"/>
      <c r="W63"/>
    </row>
    <row r="64" spans="1:23" ht="12.75" customHeight="1">
      <c r="A64" s="66">
        <f t="shared" si="0"/>
        <v>63</v>
      </c>
      <c r="B64" s="3" t="str">
        <f>VLOOKUP(D64,'Concept heirarchy position'!A$1:I$623,2,0)</f>
        <v>Guardian</v>
      </c>
      <c r="C64" s="3">
        <v>392</v>
      </c>
      <c r="D64" s="70" t="s">
        <v>751</v>
      </c>
      <c r="E64" s="73" t="s">
        <v>438</v>
      </c>
      <c r="F64" s="3" t="s">
        <v>2550</v>
      </c>
      <c r="G64" s="22" t="s">
        <v>1278</v>
      </c>
      <c r="H64" s="28" t="s">
        <v>280</v>
      </c>
      <c r="N64" s="3">
        <f>VLOOKUP(D64,'Concept heirarchy position'!A$1:I$623,3,0)</f>
        <v>40</v>
      </c>
      <c r="O64" s="23"/>
      <c r="P64" s="23"/>
      <c r="Q64" s="23" t="s">
        <v>439</v>
      </c>
      <c r="U64"/>
      <c r="V64"/>
      <c r="W64"/>
    </row>
    <row r="65" spans="1:23" ht="12.75" customHeight="1">
      <c r="A65" s="66">
        <f t="shared" si="0"/>
        <v>64</v>
      </c>
      <c r="B65" s="3" t="str">
        <f>VLOOKUP(D65,'Concept heirarchy position'!A$1:I$623,2,0)</f>
        <v>Guardian name</v>
      </c>
      <c r="C65" s="3">
        <v>349</v>
      </c>
      <c r="D65" s="70" t="s">
        <v>2022</v>
      </c>
      <c r="E65" s="73" t="s">
        <v>2131</v>
      </c>
      <c r="F65" s="3" t="s">
        <v>2668</v>
      </c>
      <c r="G65" s="22" t="s">
        <v>2427</v>
      </c>
      <c r="I65" s="3">
        <v>20</v>
      </c>
      <c r="N65" s="3">
        <f>VLOOKUP(D65,'Concept heirarchy position'!A$1:I$623,3,0)</f>
        <v>41</v>
      </c>
      <c r="O65" s="23"/>
      <c r="P65" s="23"/>
      <c r="Q65" s="23" t="s">
        <v>439</v>
      </c>
      <c r="U65"/>
      <c r="V65"/>
      <c r="W65"/>
    </row>
    <row r="66" spans="1:23" ht="12.75" customHeight="1">
      <c r="A66" s="66">
        <f t="shared" si="0"/>
        <v>65</v>
      </c>
      <c r="B66" s="3" t="str">
        <f>VLOOKUP(D66,'Concept heirarchy position'!A$1:I$623,2,0)</f>
        <v>Guardian contact same</v>
      </c>
      <c r="C66" s="3">
        <v>350</v>
      </c>
      <c r="D66" s="70" t="s">
        <v>2162</v>
      </c>
      <c r="E66" s="73" t="s">
        <v>2060</v>
      </c>
      <c r="F66" s="3" t="s">
        <v>2668</v>
      </c>
      <c r="G66" s="22" t="s">
        <v>1278</v>
      </c>
      <c r="H66" s="22" t="s">
        <v>279</v>
      </c>
      <c r="N66" s="3">
        <f>VLOOKUP(D66,'Concept heirarchy position'!A$1:I$623,3,0)</f>
        <v>42</v>
      </c>
      <c r="O66" s="23"/>
      <c r="P66" s="23"/>
      <c r="Q66" s="23" t="s">
        <v>440</v>
      </c>
      <c r="U66"/>
      <c r="V66"/>
      <c r="W66"/>
    </row>
    <row r="67" spans="1:23" ht="12.75" customHeight="1">
      <c r="A67" s="66">
        <f t="shared" si="0"/>
        <v>66</v>
      </c>
      <c r="B67" s="3" t="str">
        <f>VLOOKUP(D67,'Concept heirarchy position'!A$1:I$623,2,0)</f>
        <v>Guardian Home Phone</v>
      </c>
      <c r="C67" s="3">
        <v>351</v>
      </c>
      <c r="D67" s="70" t="s">
        <v>2117</v>
      </c>
      <c r="E67" s="73" t="s">
        <v>2003</v>
      </c>
      <c r="F67" s="3" t="s">
        <v>2487</v>
      </c>
      <c r="G67" s="22" t="s">
        <v>1539</v>
      </c>
      <c r="I67" s="3">
        <v>20</v>
      </c>
      <c r="N67" s="3">
        <f>VLOOKUP(D67,'Concept heirarchy position'!A$1:I$623,3,0)</f>
        <v>43</v>
      </c>
      <c r="O67" s="23"/>
      <c r="P67" s="23"/>
      <c r="Q67" s="23" t="s">
        <v>440</v>
      </c>
      <c r="U67"/>
      <c r="V67"/>
      <c r="W67"/>
    </row>
    <row r="68" spans="1:23" ht="12.75" customHeight="1">
      <c r="A68" s="66">
        <f t="shared" ref="A68:A131" si="1">A67+1</f>
        <v>67</v>
      </c>
      <c r="B68" s="3" t="str">
        <f>VLOOKUP(D68,'Concept heirarchy position'!A$1:I$623,2,0)</f>
        <v>Guardian Mobile Phone</v>
      </c>
      <c r="C68" s="3">
        <v>352</v>
      </c>
      <c r="D68" s="70" t="s">
        <v>2368</v>
      </c>
      <c r="E68" s="73" t="s">
        <v>2443</v>
      </c>
      <c r="F68" s="3" t="s">
        <v>2487</v>
      </c>
      <c r="G68" s="22" t="s">
        <v>1539</v>
      </c>
      <c r="I68" s="3">
        <v>20</v>
      </c>
      <c r="N68" s="3">
        <f>VLOOKUP(D68,'Concept heirarchy position'!A$1:I$623,3,0)</f>
        <v>44</v>
      </c>
      <c r="O68" s="23"/>
      <c r="P68" s="23"/>
      <c r="Q68" s="23" t="s">
        <v>440</v>
      </c>
      <c r="U68"/>
      <c r="V68"/>
      <c r="W68"/>
    </row>
    <row r="69" spans="1:23" ht="12.75" customHeight="1">
      <c r="A69" s="66">
        <f t="shared" si="1"/>
        <v>68</v>
      </c>
      <c r="B69" s="3" t="str">
        <f>VLOOKUP(D69,'Concept heirarchy position'!A$1:I$623,2,0)</f>
        <v>Guardian Work Phone</v>
      </c>
      <c r="C69" s="3">
        <v>353</v>
      </c>
      <c r="D69" s="70" t="s">
        <v>2176</v>
      </c>
      <c r="E69" s="73" t="s">
        <v>2687</v>
      </c>
      <c r="F69" s="3" t="s">
        <v>2487</v>
      </c>
      <c r="G69" s="22" t="s">
        <v>1539</v>
      </c>
      <c r="I69" s="3">
        <v>20</v>
      </c>
      <c r="N69" s="3">
        <f>VLOOKUP(D69,'Concept heirarchy position'!A$1:I$623,3,0)</f>
        <v>45</v>
      </c>
      <c r="O69" s="23"/>
      <c r="P69" s="23"/>
      <c r="Q69" s="23" t="s">
        <v>440</v>
      </c>
      <c r="U69"/>
      <c r="V69"/>
      <c r="W69"/>
    </row>
    <row r="70" spans="1:23" ht="12.75" customHeight="1">
      <c r="A70" s="66">
        <f t="shared" si="1"/>
        <v>69</v>
      </c>
      <c r="B70" s="3" t="str">
        <f>VLOOKUP(D70,'Concept heirarchy position'!A$1:I$623,2,0)</f>
        <v>Guardian Email</v>
      </c>
      <c r="C70" s="3">
        <v>354</v>
      </c>
      <c r="D70" s="70" t="s">
        <v>1828</v>
      </c>
      <c r="E70" s="73" t="s">
        <v>2134</v>
      </c>
      <c r="F70" s="3" t="s">
        <v>2487</v>
      </c>
      <c r="G70" s="22" t="s">
        <v>1539</v>
      </c>
      <c r="I70" s="3">
        <v>40</v>
      </c>
      <c r="N70" s="3">
        <f>VLOOKUP(D70,'Concept heirarchy position'!A$1:I$623,3,0)</f>
        <v>46</v>
      </c>
      <c r="O70" s="23"/>
      <c r="P70" s="23"/>
      <c r="Q70" s="23" t="s">
        <v>440</v>
      </c>
      <c r="U70"/>
      <c r="V70"/>
      <c r="W70"/>
    </row>
    <row r="71" spans="1:23" ht="12.75" customHeight="1">
      <c r="A71" s="66">
        <f t="shared" si="1"/>
        <v>70</v>
      </c>
      <c r="B71" s="3" t="str">
        <f>VLOOKUP(D71,'Concept heirarchy position'!A$1:I$623,2,0)</f>
        <v>Guardian Address</v>
      </c>
      <c r="C71" s="3">
        <v>355</v>
      </c>
      <c r="D71" s="70" t="s">
        <v>1949</v>
      </c>
      <c r="E71" s="73" t="s">
        <v>2155</v>
      </c>
      <c r="F71" s="3" t="s">
        <v>2487</v>
      </c>
      <c r="G71" s="22" t="s">
        <v>1398</v>
      </c>
      <c r="I71" s="3">
        <v>1000</v>
      </c>
      <c r="N71" s="3">
        <f>VLOOKUP(D71,'Concept heirarchy position'!A$1:I$623,3,0)</f>
        <v>47</v>
      </c>
      <c r="O71" s="23"/>
      <c r="P71" s="23"/>
      <c r="Q71" s="23" t="s">
        <v>440</v>
      </c>
      <c r="U71"/>
      <c r="V71"/>
      <c r="W71"/>
    </row>
    <row r="72" spans="1:23" ht="12.75" customHeight="1">
      <c r="A72" s="66">
        <f t="shared" si="1"/>
        <v>71</v>
      </c>
      <c r="B72" s="3" t="str">
        <f>VLOOKUP(D72,'Concept heirarchy position'!A$1:I$623,2,0)</f>
        <v>Guardian Preferred Contact</v>
      </c>
      <c r="C72" s="3">
        <v>356</v>
      </c>
      <c r="D72" s="70" t="s">
        <v>2252</v>
      </c>
      <c r="E72" s="74" t="s">
        <v>2012</v>
      </c>
      <c r="F72" s="3" t="s">
        <v>2487</v>
      </c>
      <c r="G72" s="12" t="s">
        <v>1278</v>
      </c>
      <c r="H72" s="25" t="s">
        <v>1787</v>
      </c>
      <c r="N72" s="3">
        <f>VLOOKUP(D72,'Concept heirarchy position'!A$1:I$623,3,0)</f>
        <v>48</v>
      </c>
      <c r="O72" s="23"/>
      <c r="P72" s="23"/>
      <c r="Q72" s="23" t="s">
        <v>440</v>
      </c>
      <c r="U72"/>
      <c r="V72"/>
      <c r="W72"/>
    </row>
    <row r="73" spans="1:23" ht="12.75" customHeight="1">
      <c r="A73" s="66">
        <f t="shared" si="1"/>
        <v>72</v>
      </c>
      <c r="B73" s="3" t="str">
        <f>VLOOKUP(D73,'Concept heirarchy position'!A$1:I$623,2,0)</f>
        <v>Carer</v>
      </c>
      <c r="C73" s="3">
        <v>26</v>
      </c>
      <c r="D73" s="22" t="s">
        <v>752</v>
      </c>
      <c r="E73" s="73" t="s">
        <v>350</v>
      </c>
      <c r="F73" s="22" t="s">
        <v>1652</v>
      </c>
      <c r="G73" s="22" t="s">
        <v>1278</v>
      </c>
      <c r="H73" s="28" t="s">
        <v>279</v>
      </c>
      <c r="N73" s="3">
        <f>VLOOKUP(D73,'Concept heirarchy position'!A$1:I$623,3,0)</f>
        <v>49</v>
      </c>
      <c r="O73" s="23"/>
      <c r="P73" s="23"/>
      <c r="Q73" s="23" t="s">
        <v>1540</v>
      </c>
      <c r="U73"/>
      <c r="V73"/>
      <c r="W73"/>
    </row>
    <row r="74" spans="1:23" ht="12.75" customHeight="1">
      <c r="A74" s="66">
        <f t="shared" si="1"/>
        <v>73</v>
      </c>
      <c r="B74" s="3" t="str">
        <f>VLOOKUP(D74,'Concept heirarchy position'!A$1:I$623,2,0)</f>
        <v>Carer</v>
      </c>
      <c r="C74" s="3">
        <v>393</v>
      </c>
      <c r="D74" s="22" t="s">
        <v>752</v>
      </c>
      <c r="E74" s="73" t="s">
        <v>441</v>
      </c>
      <c r="F74" s="22" t="s">
        <v>1652</v>
      </c>
      <c r="G74" s="22" t="s">
        <v>1278</v>
      </c>
      <c r="H74" s="28" t="s">
        <v>2585</v>
      </c>
      <c r="N74" s="3">
        <f>VLOOKUP(D74,'Concept heirarchy position'!A$1:I$623,3,0)</f>
        <v>49</v>
      </c>
      <c r="O74" s="23"/>
      <c r="P74" s="23"/>
      <c r="Q74" s="23"/>
      <c r="U74"/>
      <c r="V74"/>
      <c r="W74"/>
    </row>
    <row r="75" spans="1:23" ht="12.75" customHeight="1">
      <c r="A75" s="66">
        <f t="shared" si="1"/>
        <v>74</v>
      </c>
      <c r="B75" s="3" t="str">
        <f>VLOOKUP(D75,'Concept heirarchy position'!A$1:I$623,2,0)</f>
        <v>Carer Name</v>
      </c>
      <c r="C75" s="3">
        <v>27</v>
      </c>
      <c r="D75" s="3" t="s">
        <v>432</v>
      </c>
      <c r="E75" s="73" t="s">
        <v>1145</v>
      </c>
      <c r="F75" s="3" t="s">
        <v>1146</v>
      </c>
      <c r="G75" s="22" t="s">
        <v>1539</v>
      </c>
      <c r="I75" s="3">
        <v>20</v>
      </c>
      <c r="N75" s="3">
        <f>VLOOKUP(D75,'Concept heirarchy position'!A$1:I$623,3,0)</f>
        <v>50</v>
      </c>
      <c r="O75" s="23"/>
      <c r="P75" s="23"/>
      <c r="Q75" s="23" t="s">
        <v>1540</v>
      </c>
      <c r="U75"/>
      <c r="V75"/>
      <c r="W75"/>
    </row>
    <row r="76" spans="1:23" ht="12.75" customHeight="1">
      <c r="A76" s="66">
        <f t="shared" si="1"/>
        <v>75</v>
      </c>
      <c r="B76" s="3" t="str">
        <f>VLOOKUP(D76,'Concept heirarchy position'!A$1:I$623,2,0)</f>
        <v>Home Phone</v>
      </c>
      <c r="C76" s="3">
        <v>28</v>
      </c>
      <c r="D76" s="3" t="s">
        <v>259</v>
      </c>
      <c r="E76" s="73" t="s">
        <v>874</v>
      </c>
      <c r="F76" s="3" t="s">
        <v>1146</v>
      </c>
      <c r="G76" s="22" t="s">
        <v>1539</v>
      </c>
      <c r="I76" s="3">
        <v>20</v>
      </c>
      <c r="N76" s="3">
        <f>VLOOKUP(D76,'Concept heirarchy position'!A$1:I$623,3,0)</f>
        <v>51</v>
      </c>
      <c r="P76" s="23"/>
      <c r="Q76" s="23" t="s">
        <v>1540</v>
      </c>
      <c r="U76"/>
      <c r="V76"/>
      <c r="W76"/>
    </row>
    <row r="77" spans="1:23" ht="12.75" customHeight="1">
      <c r="A77" s="66">
        <f t="shared" si="1"/>
        <v>76</v>
      </c>
      <c r="B77" s="3" t="str">
        <f>VLOOKUP(D77,'Concept heirarchy position'!A$1:I$623,2,0)</f>
        <v>Mobile Phone</v>
      </c>
      <c r="C77" s="3">
        <v>29</v>
      </c>
      <c r="D77" s="3" t="s">
        <v>552</v>
      </c>
      <c r="E77" s="73" t="s">
        <v>875</v>
      </c>
      <c r="F77" s="3" t="s">
        <v>1146</v>
      </c>
      <c r="G77" s="22" t="s">
        <v>1539</v>
      </c>
      <c r="I77" s="3">
        <v>20</v>
      </c>
      <c r="N77" s="3">
        <f>VLOOKUP(D77,'Concept heirarchy position'!A$1:I$623,3,0)</f>
        <v>52</v>
      </c>
      <c r="P77" s="23"/>
      <c r="Q77" s="23" t="s">
        <v>1540</v>
      </c>
      <c r="U77"/>
      <c r="V77"/>
      <c r="W77"/>
    </row>
    <row r="78" spans="1:23" ht="12.75" customHeight="1">
      <c r="A78" s="66">
        <f t="shared" si="1"/>
        <v>77</v>
      </c>
      <c r="B78" s="3" t="str">
        <f>VLOOKUP(D78,'Concept heirarchy position'!A$1:I$623,2,0)</f>
        <v>Work Phone</v>
      </c>
      <c r="C78" s="3">
        <v>30</v>
      </c>
      <c r="D78" s="3" t="s">
        <v>553</v>
      </c>
      <c r="E78" s="73" t="s">
        <v>1004</v>
      </c>
      <c r="F78" s="3" t="s">
        <v>1146</v>
      </c>
      <c r="G78" s="22" t="s">
        <v>1539</v>
      </c>
      <c r="I78" s="3">
        <v>20</v>
      </c>
      <c r="N78" s="3">
        <f>VLOOKUP(D78,'Concept heirarchy position'!A$1:I$623,3,0)</f>
        <v>53</v>
      </c>
      <c r="P78" s="23"/>
      <c r="Q78" s="23" t="s">
        <v>1540</v>
      </c>
      <c r="U78"/>
      <c r="V78"/>
      <c r="W78"/>
    </row>
    <row r="79" spans="1:23" ht="12.75" customHeight="1">
      <c r="A79" s="66">
        <f t="shared" si="1"/>
        <v>78</v>
      </c>
      <c r="B79" s="3" t="str">
        <f>VLOOKUP(D79,'Concept heirarchy position'!A$1:I$623,2,0)</f>
        <v>Email</v>
      </c>
      <c r="C79" s="3">
        <v>31</v>
      </c>
      <c r="D79" s="3" t="s">
        <v>425</v>
      </c>
      <c r="E79" s="73" t="s">
        <v>1927</v>
      </c>
      <c r="F79" s="3" t="s">
        <v>1146</v>
      </c>
      <c r="G79" s="22" t="s">
        <v>1539</v>
      </c>
      <c r="I79" s="3">
        <v>40</v>
      </c>
      <c r="N79" s="3">
        <f>VLOOKUP(D79,'Concept heirarchy position'!A$1:I$623,3,0)</f>
        <v>54</v>
      </c>
      <c r="O79" s="23"/>
      <c r="P79" s="23"/>
      <c r="Q79" s="23" t="s">
        <v>1540</v>
      </c>
      <c r="U79"/>
      <c r="V79"/>
      <c r="W79"/>
    </row>
    <row r="80" spans="1:23" ht="12.75" customHeight="1">
      <c r="A80" s="66">
        <f t="shared" si="1"/>
        <v>79</v>
      </c>
      <c r="B80" s="3" t="str">
        <f>VLOOKUP(D80,'Concept heirarchy position'!A$1:I$623,2,0)</f>
        <v>Carer Address</v>
      </c>
      <c r="C80" s="3">
        <v>32</v>
      </c>
      <c r="D80" s="22" t="s">
        <v>426</v>
      </c>
      <c r="E80" s="73" t="s">
        <v>1812</v>
      </c>
      <c r="F80" s="3" t="s">
        <v>1146</v>
      </c>
      <c r="G80" s="22" t="s">
        <v>1398</v>
      </c>
      <c r="I80" s="3">
        <v>1000</v>
      </c>
      <c r="N80" s="3">
        <f>VLOOKUP(D80,'Concept heirarchy position'!A$1:I$623,3,0)</f>
        <v>55</v>
      </c>
      <c r="O80" s="23"/>
      <c r="P80" s="23"/>
      <c r="Q80" s="23"/>
      <c r="U80"/>
      <c r="V80"/>
      <c r="W80"/>
    </row>
    <row r="81" spans="1:23" ht="12.75" customHeight="1">
      <c r="A81" s="66">
        <f t="shared" si="1"/>
        <v>80</v>
      </c>
      <c r="B81" s="3" t="str">
        <f>VLOOKUP(D81,'Concept heirarchy position'!A$1:I$623,2,0)</f>
        <v>Preferred Contact</v>
      </c>
      <c r="C81" s="3">
        <v>33</v>
      </c>
      <c r="D81" s="3" t="s">
        <v>877</v>
      </c>
      <c r="E81" s="74" t="s">
        <v>1939</v>
      </c>
      <c r="F81" s="3" t="s">
        <v>1146</v>
      </c>
      <c r="G81" s="12" t="s">
        <v>1278</v>
      </c>
      <c r="H81" s="25" t="s">
        <v>1787</v>
      </c>
      <c r="N81" s="3">
        <f>VLOOKUP(D81,'Concept heirarchy position'!A$1:I$623,3,0)</f>
        <v>56</v>
      </c>
      <c r="P81" s="24"/>
      <c r="Q81" s="24" t="s">
        <v>1540</v>
      </c>
      <c r="U81"/>
      <c r="V81"/>
      <c r="W81"/>
    </row>
    <row r="82" spans="1:23" ht="12.75" customHeight="1">
      <c r="A82" s="66">
        <f t="shared" si="1"/>
        <v>81</v>
      </c>
      <c r="B82" s="3" t="e">
        <f>VLOOKUP(D82,'Concept heirarchy position'!A$1:I$623,2,0)</f>
        <v>#N/A</v>
      </c>
      <c r="C82" s="86"/>
      <c r="D82" s="86"/>
      <c r="E82" s="81" t="s">
        <v>13</v>
      </c>
      <c r="F82" s="69"/>
      <c r="G82" s="69" t="s">
        <v>14</v>
      </c>
      <c r="H82" s="69"/>
      <c r="I82" s="86"/>
      <c r="J82" s="86"/>
      <c r="K82" s="86"/>
      <c r="L82" s="86"/>
      <c r="M82" s="86"/>
      <c r="N82" s="3" t="e">
        <f>VLOOKUP(D82,'Concept heirarchy position'!A$1:I$623,3,0)</f>
        <v>#N/A</v>
      </c>
      <c r="O82" s="80"/>
      <c r="P82" s="83"/>
      <c r="Q82" s="78" t="s">
        <v>1540</v>
      </c>
      <c r="R82" s="86"/>
      <c r="S82" s="86"/>
      <c r="T82" s="86"/>
      <c r="U82" s="86"/>
      <c r="V82" s="86"/>
      <c r="W82" s="86"/>
    </row>
    <row r="83" spans="1:23" ht="12.75" customHeight="1">
      <c r="A83" s="66">
        <f t="shared" si="1"/>
        <v>82</v>
      </c>
      <c r="B83" s="3" t="e">
        <f>VLOOKUP(D83,'Concept heirarchy position'!A$1:I$623,2,0)</f>
        <v>#N/A</v>
      </c>
      <c r="C83" s="3">
        <v>424</v>
      </c>
      <c r="E83" s="74" t="s">
        <v>130</v>
      </c>
      <c r="G83" s="12" t="s">
        <v>29</v>
      </c>
      <c r="H83" s="25"/>
      <c r="N83" s="3" t="e">
        <f>VLOOKUP(D83,'Concept heirarchy position'!A$1:I$623,3,0)</f>
        <v>#N/A</v>
      </c>
      <c r="P83" s="24"/>
      <c r="Q83" s="24" t="s">
        <v>96</v>
      </c>
      <c r="U83"/>
      <c r="V83"/>
      <c r="W83"/>
    </row>
    <row r="84" spans="1:23" ht="12.75" customHeight="1">
      <c r="A84" s="66">
        <f t="shared" si="1"/>
        <v>83</v>
      </c>
      <c r="B84" s="3" t="str">
        <f>VLOOKUP(D84,'Concept heirarchy position'!A$1:I$623,2,0)</f>
        <v>Anesthetist</v>
      </c>
      <c r="C84" s="70">
        <v>488</v>
      </c>
      <c r="D84" s="70" t="s">
        <v>56</v>
      </c>
      <c r="E84" s="85" t="s">
        <v>56</v>
      </c>
      <c r="F84" s="70" t="s">
        <v>1652</v>
      </c>
      <c r="G84" s="88" t="s">
        <v>57</v>
      </c>
      <c r="H84" s="88"/>
      <c r="I84" s="70"/>
      <c r="J84" s="70"/>
      <c r="K84" s="70"/>
      <c r="L84" s="70" t="s">
        <v>1540</v>
      </c>
      <c r="M84" s="70"/>
      <c r="N84" s="3">
        <f>VLOOKUP(D84,'Concept heirarchy position'!A$1:I$623,3,0)</f>
        <v>57</v>
      </c>
      <c r="O84" s="78"/>
      <c r="P84" s="78"/>
      <c r="Q84" s="78" t="s">
        <v>1540</v>
      </c>
      <c r="R84" s="70"/>
      <c r="S84" s="70"/>
      <c r="T84" s="70"/>
      <c r="U84"/>
      <c r="V84"/>
      <c r="W84"/>
    </row>
    <row r="85" spans="1:23" ht="12.75" customHeight="1">
      <c r="A85" s="66">
        <f>A94+1</f>
        <v>93</v>
      </c>
      <c r="B85" s="3" t="e">
        <f>VLOOKUP(D85,'Concept heirarchy position'!A$1:I$623,2,0)</f>
        <v>#N/A</v>
      </c>
      <c r="C85" s="3">
        <v>425</v>
      </c>
      <c r="E85" s="74" t="s">
        <v>94</v>
      </c>
      <c r="F85" s="12"/>
      <c r="G85" s="12" t="s">
        <v>95</v>
      </c>
      <c r="H85" s="25"/>
      <c r="P85" s="24"/>
      <c r="Q85" s="3" t="s">
        <v>226</v>
      </c>
    </row>
    <row r="86" spans="1:23" ht="12.75" customHeight="1">
      <c r="A86" s="66">
        <f>A84+1</f>
        <v>84</v>
      </c>
      <c r="B86" s="3" t="e">
        <f>VLOOKUP(D86,'Concept heirarchy position'!A$1:I$623,2,0)</f>
        <v>#N/A</v>
      </c>
      <c r="C86" s="3">
        <v>426</v>
      </c>
      <c r="E86" s="74" t="s">
        <v>169</v>
      </c>
      <c r="G86" s="12" t="s">
        <v>29</v>
      </c>
      <c r="H86" s="25"/>
      <c r="N86" s="3" t="e">
        <f>VLOOKUP(D86,'Concept heirarchy position'!A$1:I$623,3,0)</f>
        <v>#N/A</v>
      </c>
      <c r="P86" s="24" t="s">
        <v>168</v>
      </c>
      <c r="Q86" s="24"/>
      <c r="U86"/>
      <c r="V86"/>
      <c r="W86"/>
    </row>
    <row r="87" spans="1:23" ht="12.75" customHeight="1">
      <c r="A87" s="66">
        <f t="shared" si="1"/>
        <v>85</v>
      </c>
      <c r="B87" s="3" t="str">
        <f>VLOOKUP(D87,'Concept heirarchy position'!A$1:I$623,2,0)</f>
        <v>Anesthetist</v>
      </c>
      <c r="C87" s="70">
        <v>489</v>
      </c>
      <c r="D87" s="70" t="s">
        <v>56</v>
      </c>
      <c r="E87" s="85" t="s">
        <v>56</v>
      </c>
      <c r="F87" s="70" t="s">
        <v>1652</v>
      </c>
      <c r="G87" s="88" t="s">
        <v>57</v>
      </c>
      <c r="H87" s="88"/>
      <c r="I87" s="70"/>
      <c r="J87" s="70"/>
      <c r="K87" s="70"/>
      <c r="L87" s="70" t="s">
        <v>1540</v>
      </c>
      <c r="M87" s="70"/>
      <c r="N87" s="3">
        <f>VLOOKUP(D87,'Concept heirarchy position'!A$1:I$623,3,0)</f>
        <v>57</v>
      </c>
      <c r="O87" s="78"/>
      <c r="P87" s="78" t="s">
        <v>1540</v>
      </c>
      <c r="Q87" s="78"/>
      <c r="R87" s="70"/>
      <c r="S87" s="70"/>
      <c r="T87" s="70"/>
      <c r="U87"/>
      <c r="V87"/>
      <c r="W87"/>
    </row>
    <row r="88" spans="1:23" ht="12.75" customHeight="1">
      <c r="A88" s="66">
        <f t="shared" si="1"/>
        <v>86</v>
      </c>
      <c r="B88" s="3" t="str">
        <f>VLOOKUP(D88,'Concept heirarchy position'!A$1:I$623,2,0)</f>
        <v>Referring Surgeon</v>
      </c>
      <c r="C88" s="3">
        <v>40</v>
      </c>
      <c r="D88" s="3" t="s">
        <v>398</v>
      </c>
      <c r="E88" s="74" t="s">
        <v>1420</v>
      </c>
      <c r="F88" s="12" t="s">
        <v>1652</v>
      </c>
      <c r="G88" s="12" t="s">
        <v>1539</v>
      </c>
      <c r="H88" s="12"/>
      <c r="I88" s="3">
        <v>40</v>
      </c>
      <c r="N88" s="3">
        <f>VLOOKUP(D88,'Concept heirarchy position'!A$1:I$623,3,0)</f>
        <v>58</v>
      </c>
      <c r="P88" s="24" t="s">
        <v>1540</v>
      </c>
      <c r="Q88" s="3"/>
      <c r="U88"/>
      <c r="V88"/>
      <c r="W88"/>
    </row>
    <row r="89" spans="1:23" ht="12.75" customHeight="1">
      <c r="A89" s="66">
        <f t="shared" si="1"/>
        <v>87</v>
      </c>
      <c r="B89" s="3" t="str">
        <f>VLOOKUP(D89,'Concept heirarchy position'!A$1:I$623,2,0)</f>
        <v>Referring Speciality</v>
      </c>
      <c r="C89" s="3">
        <v>42</v>
      </c>
      <c r="D89" s="3" t="s">
        <v>455</v>
      </c>
      <c r="E89" s="74" t="s">
        <v>2583</v>
      </c>
      <c r="F89" s="12" t="s">
        <v>1652</v>
      </c>
      <c r="G89" s="12" t="s">
        <v>1278</v>
      </c>
      <c r="H89" s="25" t="s">
        <v>1665</v>
      </c>
      <c r="J89" s="3" t="s">
        <v>1540</v>
      </c>
      <c r="K89" s="3" t="s">
        <v>1039</v>
      </c>
      <c r="N89" s="3">
        <f>VLOOKUP(D89,'Concept heirarchy position'!A$1:I$623,3,0)</f>
        <v>59</v>
      </c>
      <c r="P89" s="24" t="s">
        <v>1540</v>
      </c>
      <c r="Q89" s="3"/>
    </row>
    <row r="90" spans="1:23" ht="12.75" customHeight="1">
      <c r="A90" s="66">
        <f t="shared" si="1"/>
        <v>88</v>
      </c>
      <c r="B90" s="3" t="str">
        <f>VLOOKUP(D90,'Concept heirarchy position'!A$1:I$623,2,0)</f>
        <v>Anesthetist</v>
      </c>
      <c r="C90" s="3">
        <v>365</v>
      </c>
      <c r="D90" s="3" t="s">
        <v>2488</v>
      </c>
      <c r="E90" s="76" t="s">
        <v>755</v>
      </c>
      <c r="F90" s="3" t="s">
        <v>1652</v>
      </c>
      <c r="G90" s="3" t="s">
        <v>431</v>
      </c>
      <c r="L90" s="3" t="s">
        <v>2571</v>
      </c>
      <c r="N90" s="3">
        <f>VLOOKUP(D90,'Concept heirarchy position'!A$1:I$623,3,0)</f>
        <v>57</v>
      </c>
      <c r="R90" s="3" t="s">
        <v>417</v>
      </c>
      <c r="U90"/>
      <c r="V90"/>
      <c r="W90"/>
    </row>
    <row r="91" spans="1:23" ht="12.75" customHeight="1">
      <c r="A91" s="66">
        <f t="shared" si="1"/>
        <v>89</v>
      </c>
      <c r="B91" s="3" t="str">
        <f>VLOOKUP(D91,'Concept heirarchy position'!A$1:I$623,2,0)</f>
        <v>Referring Surgeon</v>
      </c>
      <c r="C91" s="3">
        <v>490</v>
      </c>
      <c r="D91" s="3" t="s">
        <v>398</v>
      </c>
      <c r="E91" s="74" t="s">
        <v>1420</v>
      </c>
      <c r="F91" s="12" t="s">
        <v>1652</v>
      </c>
      <c r="G91" s="12" t="s">
        <v>1539</v>
      </c>
      <c r="H91" s="12"/>
      <c r="I91" s="3">
        <v>40</v>
      </c>
      <c r="N91" s="3">
        <f>VLOOKUP(D91,'Concept heirarchy position'!A$1:I$623,3,0)</f>
        <v>58</v>
      </c>
      <c r="P91" s="24"/>
      <c r="Q91" s="3"/>
      <c r="R91" s="3" t="s">
        <v>2584</v>
      </c>
      <c r="U91"/>
      <c r="V91"/>
      <c r="W91"/>
    </row>
    <row r="92" spans="1:23" ht="12.75" customHeight="1">
      <c r="A92" s="66">
        <f t="shared" si="1"/>
        <v>90</v>
      </c>
      <c r="B92" s="3" t="str">
        <f>VLOOKUP(D92,'Concept heirarchy position'!A$1:I$623,2,0)</f>
        <v>Referring Speciality</v>
      </c>
      <c r="C92" s="3">
        <v>491</v>
      </c>
      <c r="D92" s="3" t="s">
        <v>455</v>
      </c>
      <c r="E92" s="74" t="s">
        <v>2583</v>
      </c>
      <c r="F92" s="12" t="s">
        <v>1652</v>
      </c>
      <c r="G92" s="12" t="s">
        <v>1278</v>
      </c>
      <c r="H92" s="25" t="s">
        <v>1665</v>
      </c>
      <c r="J92" s="3" t="s">
        <v>1540</v>
      </c>
      <c r="K92" s="3" t="s">
        <v>1039</v>
      </c>
      <c r="N92" s="3">
        <f>VLOOKUP(D92,'Concept heirarchy position'!A$1:I$623,3,0)</f>
        <v>59</v>
      </c>
      <c r="P92" s="24"/>
      <c r="Q92" s="3"/>
      <c r="R92" s="3" t="s">
        <v>2584</v>
      </c>
    </row>
    <row r="93" spans="1:23" ht="12.75" customHeight="1">
      <c r="A93" s="66">
        <f t="shared" si="1"/>
        <v>91</v>
      </c>
      <c r="B93" s="3" t="str">
        <f>VLOOKUP(D93,'Concept heirarchy position'!A$1:I$623,2,0)</f>
        <v>Anesthetist</v>
      </c>
      <c r="C93" s="3">
        <v>369</v>
      </c>
      <c r="D93" s="3" t="s">
        <v>2626</v>
      </c>
      <c r="E93" s="76" t="s">
        <v>2570</v>
      </c>
      <c r="F93" s="3" t="s">
        <v>1652</v>
      </c>
      <c r="G93" s="3" t="s">
        <v>431</v>
      </c>
      <c r="N93" s="3">
        <f>VLOOKUP(D93,'Concept heirarchy position'!A$1:I$623,3,0)</f>
        <v>57</v>
      </c>
      <c r="O93" s="67" t="s">
        <v>2535</v>
      </c>
      <c r="Q93" s="3"/>
      <c r="U93"/>
      <c r="V93"/>
      <c r="W93"/>
    </row>
    <row r="94" spans="1:23" ht="12.75" customHeight="1">
      <c r="A94" s="66">
        <f t="shared" si="1"/>
        <v>92</v>
      </c>
      <c r="B94" s="3" t="str">
        <f>VLOOKUP(D94,'Concept heirarchy position'!A$1:I$623,2,0)</f>
        <v>Referring Surgeon</v>
      </c>
      <c r="C94" s="3">
        <v>41</v>
      </c>
      <c r="D94" s="3" t="s">
        <v>398</v>
      </c>
      <c r="E94" s="73" t="s">
        <v>2335</v>
      </c>
      <c r="F94" s="22" t="s">
        <v>1652</v>
      </c>
      <c r="G94" s="22" t="s">
        <v>1539</v>
      </c>
      <c r="H94" s="22"/>
      <c r="I94" s="3">
        <v>40</v>
      </c>
      <c r="N94" s="3">
        <f>VLOOKUP(D94,'Concept heirarchy position'!A$1:I$623,3,0)</f>
        <v>58</v>
      </c>
      <c r="O94" s="67" t="s">
        <v>2535</v>
      </c>
      <c r="P94" s="23"/>
      <c r="Q94" s="3"/>
      <c r="U94"/>
      <c r="V94"/>
      <c r="W94"/>
    </row>
    <row r="95" spans="1:23" ht="12.75" customHeight="1">
      <c r="A95" s="66">
        <f>A85+1</f>
        <v>94</v>
      </c>
      <c r="B95" s="3" t="str">
        <f>VLOOKUP(D95,'Concept heirarchy position'!A$1:I$623,2,0)</f>
        <v>Date assessment started</v>
      </c>
      <c r="C95" s="3">
        <v>34</v>
      </c>
      <c r="D95" s="3" t="s">
        <v>412</v>
      </c>
      <c r="E95" s="74" t="s">
        <v>1821</v>
      </c>
      <c r="F95" s="12" t="s">
        <v>1652</v>
      </c>
      <c r="G95" s="12" t="s">
        <v>1822</v>
      </c>
      <c r="N95" s="3">
        <f>VLOOKUP(D95,'Concept heirarchy position'!A$1:I$623,3,0)</f>
        <v>60</v>
      </c>
      <c r="O95" s="24"/>
      <c r="P95" s="24"/>
      <c r="Q95" s="3"/>
    </row>
    <row r="96" spans="1:23" ht="12.75" customHeight="1">
      <c r="A96" s="66">
        <f t="shared" si="1"/>
        <v>95</v>
      </c>
      <c r="B96" s="3" t="str">
        <f>VLOOKUP(D96,'Concept heirarchy position'!A$1:I$623,2,0)</f>
        <v>Procedure planned</v>
      </c>
      <c r="C96" s="3">
        <v>492</v>
      </c>
      <c r="D96" s="3" t="s">
        <v>413</v>
      </c>
      <c r="E96" s="74" t="s">
        <v>378</v>
      </c>
      <c r="F96" s="12" t="s">
        <v>1652</v>
      </c>
      <c r="G96" s="12" t="s">
        <v>1539</v>
      </c>
      <c r="I96" s="3">
        <v>50</v>
      </c>
      <c r="N96" s="3">
        <f>VLOOKUP(D96,'Concept heirarchy position'!A$1:I$623,3,0)</f>
        <v>61</v>
      </c>
      <c r="P96" s="24"/>
      <c r="Q96" s="3"/>
      <c r="R96" s="3" t="s">
        <v>2584</v>
      </c>
    </row>
    <row r="97" spans="1:18" ht="12.75" customHeight="1">
      <c r="A97" s="66">
        <f t="shared" si="1"/>
        <v>96</v>
      </c>
      <c r="B97" s="3" t="str">
        <f>VLOOKUP(D97,'Concept heirarchy position'!A$1:I$623,2,0)</f>
        <v>Procedure planned</v>
      </c>
      <c r="C97" s="3">
        <v>35</v>
      </c>
      <c r="D97" s="3" t="s">
        <v>413</v>
      </c>
      <c r="E97" s="74" t="s">
        <v>378</v>
      </c>
      <c r="F97" s="12" t="s">
        <v>1652</v>
      </c>
      <c r="G97" s="12" t="s">
        <v>1539</v>
      </c>
      <c r="I97" s="3">
        <v>50</v>
      </c>
      <c r="N97" s="3">
        <f>VLOOKUP(D97,'Concept heirarchy position'!A$1:I$623,3,0)</f>
        <v>61</v>
      </c>
      <c r="P97" s="24" t="s">
        <v>2588</v>
      </c>
      <c r="Q97" s="3"/>
    </row>
    <row r="98" spans="1:18" ht="12.75" customHeight="1">
      <c r="A98" s="66">
        <f t="shared" si="1"/>
        <v>97</v>
      </c>
      <c r="B98" s="3" t="str">
        <f>VLOOKUP(D98,'Concept heirarchy position'!A$1:I$623,2,0)</f>
        <v>Procedure planned (patient report)</v>
      </c>
      <c r="C98" s="3">
        <v>36</v>
      </c>
      <c r="D98" s="9" t="s">
        <v>2577</v>
      </c>
      <c r="E98" s="73" t="s">
        <v>884</v>
      </c>
      <c r="F98" s="22" t="s">
        <v>1652</v>
      </c>
      <c r="G98" s="22" t="s">
        <v>1539</v>
      </c>
      <c r="I98" s="3">
        <v>50</v>
      </c>
      <c r="N98" s="3">
        <f>VLOOKUP(D98,'Concept heirarchy position'!A$1:I$623,3,0)</f>
        <v>62</v>
      </c>
      <c r="O98" s="67" t="s">
        <v>2535</v>
      </c>
      <c r="P98" s="23"/>
      <c r="Q98" s="3"/>
    </row>
    <row r="99" spans="1:18" ht="12.75" customHeight="1">
      <c r="A99" s="66">
        <f t="shared" si="1"/>
        <v>98</v>
      </c>
      <c r="B99" s="3" t="str">
        <f>VLOOKUP(D99,'Concept heirarchy position'!A$1:I$623,2,0)</f>
        <v>Surgical diagnosis</v>
      </c>
      <c r="C99" s="3">
        <v>38</v>
      </c>
      <c r="D99" s="3" t="s">
        <v>977</v>
      </c>
      <c r="E99" s="74" t="s">
        <v>882</v>
      </c>
      <c r="F99" s="12" t="s">
        <v>1652</v>
      </c>
      <c r="G99" s="12" t="s">
        <v>1539</v>
      </c>
      <c r="I99" s="3">
        <v>50</v>
      </c>
      <c r="N99" s="3">
        <f>VLOOKUP(D99,'Concept heirarchy position'!A$1:I$623,3,0)</f>
        <v>64</v>
      </c>
      <c r="O99" s="24"/>
      <c r="P99" s="24" t="s">
        <v>1540</v>
      </c>
      <c r="Q99" s="3"/>
    </row>
    <row r="100" spans="1:18" ht="12.75" customHeight="1">
      <c r="A100" s="66">
        <f t="shared" si="1"/>
        <v>99</v>
      </c>
      <c r="B100" s="3" t="str">
        <f>VLOOKUP(D100,'Concept heirarchy position'!A$1:I$623,2,0)</f>
        <v>Surgical diagnosis (patient report)</v>
      </c>
      <c r="C100" s="3">
        <v>39</v>
      </c>
      <c r="D100" s="9" t="s">
        <v>2555</v>
      </c>
      <c r="E100" s="73" t="s">
        <v>2263</v>
      </c>
      <c r="F100" s="22" t="s">
        <v>1652</v>
      </c>
      <c r="G100" s="22" t="s">
        <v>1539</v>
      </c>
      <c r="I100" s="3">
        <v>50</v>
      </c>
      <c r="N100" s="3">
        <f>VLOOKUP(D100,'Concept heirarchy position'!A$1:I$623,3,0)</f>
        <v>65</v>
      </c>
      <c r="O100" s="67" t="s">
        <v>2535</v>
      </c>
      <c r="P100" s="23"/>
      <c r="Q100" s="3"/>
    </row>
    <row r="101" spans="1:18" ht="12.75" customHeight="1">
      <c r="A101" s="66">
        <f t="shared" si="1"/>
        <v>100</v>
      </c>
      <c r="B101" s="3" t="str">
        <f>VLOOKUP(D101,'Concept heirarchy position'!A$1:I$623,2,0)</f>
        <v>Procedure date</v>
      </c>
      <c r="C101" s="3">
        <v>37</v>
      </c>
      <c r="D101" s="9" t="s">
        <v>2576</v>
      </c>
      <c r="E101" s="74" t="s">
        <v>161</v>
      </c>
      <c r="F101" s="12" t="s">
        <v>1652</v>
      </c>
      <c r="G101" s="12" t="s">
        <v>1263</v>
      </c>
      <c r="M101" s="3" t="s">
        <v>1009</v>
      </c>
      <c r="N101" s="3">
        <f>VLOOKUP(D101,'Concept heirarchy position'!A$1:I$623,3,0)</f>
        <v>66</v>
      </c>
      <c r="P101" s="24"/>
      <c r="Q101" s="3"/>
      <c r="R101" s="3" t="s">
        <v>2584</v>
      </c>
    </row>
    <row r="102" spans="1:18" ht="12.75" customHeight="1">
      <c r="A102" s="66">
        <f t="shared" si="1"/>
        <v>101</v>
      </c>
      <c r="B102" s="3" t="str">
        <f>VLOOKUP(D102,'Concept heirarchy position'!A$1:I$623,2,0)</f>
        <v>Risk of excessive blood loss</v>
      </c>
      <c r="C102" s="3">
        <v>43</v>
      </c>
      <c r="D102" s="3" t="s">
        <v>1041</v>
      </c>
      <c r="E102" s="74" t="s">
        <v>1171</v>
      </c>
      <c r="F102" s="12" t="s">
        <v>1652</v>
      </c>
      <c r="G102" s="12" t="s">
        <v>1278</v>
      </c>
      <c r="H102" s="12" t="s">
        <v>893</v>
      </c>
      <c r="N102" s="3">
        <f>VLOOKUP(D102,'Concept heirarchy position'!A$1:I$623,3,0)</f>
        <v>67</v>
      </c>
      <c r="P102" s="24" t="s">
        <v>1540</v>
      </c>
      <c r="Q102" s="3"/>
    </row>
    <row r="103" spans="1:18" ht="12.75" customHeight="1">
      <c r="A103" s="66">
        <f t="shared" si="1"/>
        <v>102</v>
      </c>
      <c r="B103" s="3" t="e">
        <f>VLOOKUP(D103,'Concept heirarchy position'!A$1:I$623,2,0)</f>
        <v>#N/A</v>
      </c>
      <c r="C103" s="3">
        <v>427</v>
      </c>
      <c r="E103" s="73" t="s">
        <v>170</v>
      </c>
      <c r="F103" s="12"/>
      <c r="G103" s="12" t="s">
        <v>60</v>
      </c>
      <c r="H103" s="9"/>
      <c r="O103" s="67"/>
      <c r="P103" s="24" t="s">
        <v>61</v>
      </c>
      <c r="Q103" s="3"/>
    </row>
    <row r="104" spans="1:18" ht="12.75" customHeight="1">
      <c r="A104" s="66">
        <f t="shared" si="1"/>
        <v>103</v>
      </c>
      <c r="B104" s="3">
        <f>VLOOKUP(D104,'Concept heirarchy position'!A$1:I$623,2,0)</f>
        <v>0</v>
      </c>
      <c r="C104" s="3">
        <v>374</v>
      </c>
      <c r="D104" s="70" t="s">
        <v>2264</v>
      </c>
      <c r="E104" s="73" t="s">
        <v>258</v>
      </c>
      <c r="F104" s="22" t="s">
        <v>2341</v>
      </c>
      <c r="G104" s="22" t="s">
        <v>2338</v>
      </c>
      <c r="N104" s="3">
        <f>VLOOKUP(D104,'Concept heirarchy position'!A$1:I$623,3,0)</f>
        <v>68</v>
      </c>
      <c r="O104" s="67" t="s">
        <v>2535</v>
      </c>
      <c r="P104" s="23"/>
      <c r="Q104" s="3"/>
    </row>
    <row r="105" spans="1:18" ht="12.75" customHeight="1">
      <c r="A105" s="66">
        <f t="shared" si="1"/>
        <v>104</v>
      </c>
      <c r="B105" s="3" t="e">
        <f>VLOOKUP(D105,'Concept heirarchy position'!A$1:I$623,2,0)</f>
        <v>#N/A</v>
      </c>
      <c r="C105" s="3">
        <v>428</v>
      </c>
      <c r="E105" s="73" t="s">
        <v>65</v>
      </c>
      <c r="F105" s="12"/>
      <c r="G105" s="12" t="s">
        <v>64</v>
      </c>
      <c r="H105" s="9"/>
      <c r="O105" s="67"/>
      <c r="P105" s="24" t="s">
        <v>62</v>
      </c>
      <c r="Q105" s="3"/>
    </row>
    <row r="106" spans="1:18" ht="12.75" customHeight="1">
      <c r="A106" s="66">
        <f t="shared" si="1"/>
        <v>105</v>
      </c>
      <c r="B106" s="3" t="str">
        <f>VLOOKUP(D106,'Concept heirarchy position'!A$1:I$623,2,0)</f>
        <v>Exercise tolerance</v>
      </c>
      <c r="C106" s="3">
        <v>69</v>
      </c>
      <c r="D106" s="3" t="s">
        <v>457</v>
      </c>
      <c r="E106" s="73" t="s">
        <v>288</v>
      </c>
      <c r="F106" s="22" t="s">
        <v>1652</v>
      </c>
      <c r="G106" s="22" t="s">
        <v>374</v>
      </c>
      <c r="H106" s="3" t="s">
        <v>1073</v>
      </c>
      <c r="N106" s="3">
        <f>VLOOKUP(D106,'Concept heirarchy position'!A$1:I$623,3,0)</f>
        <v>69</v>
      </c>
      <c r="O106" s="23"/>
      <c r="P106" s="23"/>
      <c r="Q106" s="3"/>
    </row>
    <row r="107" spans="1:18" ht="12.75" customHeight="1">
      <c r="A107" s="66">
        <f t="shared" si="1"/>
        <v>106</v>
      </c>
      <c r="B107" s="3" t="str">
        <f>VLOOKUP(D107,'Concept heirarchy position'!A$1:I$623,2,0)</f>
        <v>Exercise tolerance (METS)</v>
      </c>
      <c r="C107" s="3">
        <v>70</v>
      </c>
      <c r="D107" s="3" t="s">
        <v>396</v>
      </c>
      <c r="E107" s="73" t="s">
        <v>549</v>
      </c>
      <c r="F107" s="3" t="s">
        <v>2661</v>
      </c>
      <c r="G107" s="12" t="s">
        <v>2408</v>
      </c>
      <c r="H107" s="9" t="s">
        <v>2514</v>
      </c>
      <c r="N107" s="3">
        <f>VLOOKUP(D107,'Concept heirarchy position'!A$1:I$623,3,0)</f>
        <v>70</v>
      </c>
      <c r="O107" s="67" t="s">
        <v>2535</v>
      </c>
      <c r="P107" s="24"/>
      <c r="Q107" s="3"/>
    </row>
    <row r="108" spans="1:18" ht="12.75" customHeight="1">
      <c r="A108" s="66">
        <f t="shared" si="1"/>
        <v>107</v>
      </c>
      <c r="B108" s="3" t="str">
        <f>VLOOKUP(D108,'Concept heirarchy position'!A$1:I$623,2,0)</f>
        <v>Exercise tolerance (METS)</v>
      </c>
      <c r="C108" s="3">
        <v>394</v>
      </c>
      <c r="D108" s="3" t="s">
        <v>396</v>
      </c>
      <c r="E108" s="73" t="s">
        <v>349</v>
      </c>
      <c r="F108" s="12" t="s">
        <v>1652</v>
      </c>
      <c r="G108" s="12" t="s">
        <v>2408</v>
      </c>
      <c r="H108" s="9" t="s">
        <v>2514</v>
      </c>
      <c r="N108" s="3">
        <f>VLOOKUP(D108,'Concept heirarchy position'!A$1:I$623,3,0)</f>
        <v>70</v>
      </c>
      <c r="P108" s="24" t="s">
        <v>1540</v>
      </c>
      <c r="Q108" s="3"/>
    </row>
    <row r="109" spans="1:18" ht="12.75" customHeight="1">
      <c r="A109" s="66">
        <f t="shared" si="1"/>
        <v>108</v>
      </c>
      <c r="B109" s="3" t="str">
        <f>VLOOKUP(D109,'Concept heirarchy position'!A$1:I$623,2,0)</f>
        <v>Cause for ex. Tolerance &lt; 4 METS</v>
      </c>
      <c r="C109" s="3">
        <v>71</v>
      </c>
      <c r="D109" s="3" t="s">
        <v>661</v>
      </c>
      <c r="E109" s="74" t="s">
        <v>688</v>
      </c>
      <c r="F109" s="12" t="s">
        <v>949</v>
      </c>
      <c r="G109" s="12" t="s">
        <v>822</v>
      </c>
      <c r="H109" s="12" t="s">
        <v>1223</v>
      </c>
      <c r="N109" s="3">
        <f>VLOOKUP(D109,'Concept heirarchy position'!A$1:I$623,3,0)</f>
        <v>71</v>
      </c>
      <c r="O109" s="24"/>
      <c r="P109" s="24"/>
      <c r="Q109" s="3"/>
    </row>
    <row r="110" spans="1:18" ht="12.75" customHeight="1">
      <c r="A110" s="66">
        <f t="shared" si="1"/>
        <v>109</v>
      </c>
      <c r="B110" s="3" t="str">
        <f>VLOOKUP(D110,'Concept heirarchy position'!A$1:I$623,2,0)</f>
        <v>Cause for ex. Tolerance &lt; 4 METS</v>
      </c>
      <c r="C110" s="3">
        <v>72</v>
      </c>
      <c r="D110" s="3" t="s">
        <v>661</v>
      </c>
      <c r="E110" s="73" t="s">
        <v>1238</v>
      </c>
      <c r="F110" s="22" t="s">
        <v>949</v>
      </c>
      <c r="G110" s="22" t="s">
        <v>822</v>
      </c>
      <c r="H110" s="22" t="s">
        <v>953</v>
      </c>
      <c r="N110" s="3">
        <f>VLOOKUP(D110,'Concept heirarchy position'!A$1:I$623,3,0)</f>
        <v>71</v>
      </c>
      <c r="O110" s="23"/>
      <c r="P110" s="23"/>
      <c r="Q110" s="3"/>
    </row>
    <row r="111" spans="1:18" ht="12.75" customHeight="1">
      <c r="A111" s="66">
        <f t="shared" si="1"/>
        <v>110</v>
      </c>
      <c r="B111" s="3" t="str">
        <f>VLOOKUP(D111,'Concept heirarchy position'!A$1:I$623,2,0)</f>
        <v>Carer for activities of daily living</v>
      </c>
      <c r="C111" s="3">
        <v>385</v>
      </c>
      <c r="D111" s="22" t="s">
        <v>283</v>
      </c>
      <c r="E111" s="73" t="s">
        <v>2680</v>
      </c>
      <c r="F111" s="22" t="s">
        <v>1652</v>
      </c>
      <c r="G111" s="22" t="s">
        <v>1278</v>
      </c>
      <c r="H111" s="28" t="s">
        <v>279</v>
      </c>
      <c r="N111" s="3">
        <f>VLOOKUP(D111,'Concept heirarchy position'!A$1:I$623,3,0)</f>
        <v>72</v>
      </c>
      <c r="O111" s="67" t="s">
        <v>2535</v>
      </c>
      <c r="P111" s="23"/>
      <c r="Q111" s="3"/>
    </row>
    <row r="112" spans="1:18" ht="12.75" customHeight="1">
      <c r="A112" s="66">
        <f t="shared" si="1"/>
        <v>111</v>
      </c>
      <c r="B112" s="3" t="str">
        <f>VLOOKUP(D112,'Concept heirarchy position'!A$1:I$623,2,0)</f>
        <v>Difficulty in communicaton</v>
      </c>
      <c r="C112" s="3">
        <v>48</v>
      </c>
      <c r="D112" s="3" t="s">
        <v>778</v>
      </c>
      <c r="E112" s="74" t="s">
        <v>1593</v>
      </c>
      <c r="F112" s="12" t="s">
        <v>1652</v>
      </c>
      <c r="G112" s="12" t="s">
        <v>1278</v>
      </c>
      <c r="H112" s="12" t="s">
        <v>893</v>
      </c>
      <c r="J112" s="12" t="s">
        <v>1540</v>
      </c>
      <c r="K112" s="3" t="s">
        <v>1730</v>
      </c>
      <c r="N112" s="3">
        <f>VLOOKUP(D112,'Concept heirarchy position'!A$1:I$623,3,0)</f>
        <v>73</v>
      </c>
      <c r="O112" s="24"/>
      <c r="P112" s="24" t="s">
        <v>1540</v>
      </c>
      <c r="Q112" s="3"/>
    </row>
    <row r="113" spans="1:17" ht="12.75" customHeight="1">
      <c r="A113" s="66">
        <f t="shared" si="1"/>
        <v>112</v>
      </c>
      <c r="B113" s="3" t="e">
        <f>VLOOKUP(D113,'Concept heirarchy position'!A$1:I$623,2,0)</f>
        <v>#N/A</v>
      </c>
      <c r="C113" s="3">
        <v>429</v>
      </c>
      <c r="E113" s="74" t="s">
        <v>145</v>
      </c>
      <c r="F113" s="12"/>
      <c r="G113" s="12" t="s">
        <v>67</v>
      </c>
      <c r="H113" s="12"/>
      <c r="J113" s="12"/>
      <c r="O113" s="24"/>
      <c r="P113" s="24" t="s">
        <v>146</v>
      </c>
      <c r="Q113" s="3"/>
    </row>
    <row r="114" spans="1:17" ht="12.75" customHeight="1">
      <c r="A114" s="66">
        <f t="shared" si="1"/>
        <v>113</v>
      </c>
      <c r="B114" s="3" t="e">
        <f>VLOOKUP(D114,'Concept heirarchy position'!A$1:I$623,2,0)</f>
        <v>#N/A</v>
      </c>
      <c r="C114" s="3">
        <v>430</v>
      </c>
      <c r="E114" s="74" t="s">
        <v>69</v>
      </c>
      <c r="F114" s="12"/>
      <c r="G114" s="12" t="s">
        <v>66</v>
      </c>
      <c r="H114" s="12"/>
      <c r="J114" s="12"/>
      <c r="O114" s="24"/>
      <c r="P114" s="24" t="s">
        <v>4</v>
      </c>
      <c r="Q114" s="3"/>
    </row>
    <row r="115" spans="1:17" ht="12.75" customHeight="1">
      <c r="A115" s="66">
        <f t="shared" si="1"/>
        <v>114</v>
      </c>
      <c r="B115" s="3" t="str">
        <f>VLOOKUP(D115,'Concept heirarchy position'!A$1:I$623,2,0)</f>
        <v>Previous surgery</v>
      </c>
      <c r="C115" s="3">
        <v>73</v>
      </c>
      <c r="D115" s="3" t="s">
        <v>663</v>
      </c>
      <c r="E115" s="74" t="s">
        <v>2589</v>
      </c>
      <c r="F115" s="12" t="s">
        <v>1652</v>
      </c>
      <c r="G115" s="12" t="s">
        <v>1278</v>
      </c>
      <c r="H115" s="12" t="s">
        <v>893</v>
      </c>
      <c r="N115" s="3">
        <f>VLOOKUP(D115,'Concept heirarchy position'!A$1:I$623,3,0)</f>
        <v>74</v>
      </c>
      <c r="P115" s="24" t="s">
        <v>1540</v>
      </c>
      <c r="Q115" s="3"/>
    </row>
    <row r="116" spans="1:17" ht="12.75" customHeight="1">
      <c r="A116" s="66">
        <f t="shared" si="1"/>
        <v>115</v>
      </c>
      <c r="B116" s="3" t="str">
        <f>VLOOKUP(D116,'Concept heirarchy position'!A$1:I$623,2,0)</f>
        <v>Previous surgery</v>
      </c>
      <c r="C116" s="3">
        <v>74</v>
      </c>
      <c r="D116" s="3" t="s">
        <v>663</v>
      </c>
      <c r="E116" s="73" t="s">
        <v>960</v>
      </c>
      <c r="F116" s="22" t="s">
        <v>1652</v>
      </c>
      <c r="G116" s="22" t="s">
        <v>1278</v>
      </c>
      <c r="H116" s="28" t="s">
        <v>279</v>
      </c>
      <c r="N116" s="3">
        <f>VLOOKUP(D116,'Concept heirarchy position'!A$1:I$623,3,0)</f>
        <v>74</v>
      </c>
      <c r="O116" s="67" t="s">
        <v>2535</v>
      </c>
      <c r="P116" s="23"/>
      <c r="Q116" s="3"/>
    </row>
    <row r="117" spans="1:17" ht="12.75" customHeight="1">
      <c r="A117" s="66">
        <f t="shared" si="1"/>
        <v>116</v>
      </c>
      <c r="B117" s="3" t="str">
        <f>VLOOKUP(D117,'Concept heirarchy position'!A$1:I$623,2,0)</f>
        <v>Previous surgery list</v>
      </c>
      <c r="C117" s="3">
        <v>75</v>
      </c>
      <c r="D117" s="3" t="s">
        <v>612</v>
      </c>
      <c r="E117" s="74" t="s">
        <v>229</v>
      </c>
      <c r="F117" s="3" t="s">
        <v>1503</v>
      </c>
      <c r="G117" s="12" t="s">
        <v>1398</v>
      </c>
      <c r="I117" s="12">
        <v>65535</v>
      </c>
      <c r="N117" s="3">
        <f>VLOOKUP(D117,'Concept heirarchy position'!A$1:I$623,3,0)</f>
        <v>75</v>
      </c>
      <c r="P117" s="24" t="s">
        <v>440</v>
      </c>
      <c r="Q117" s="3"/>
    </row>
    <row r="118" spans="1:17" ht="12.75" customHeight="1">
      <c r="A118" s="66">
        <f t="shared" si="1"/>
        <v>117</v>
      </c>
      <c r="B118" s="3" t="str">
        <f>VLOOKUP(D118,'Concept heirarchy position'!A$1:I$623,2,0)</f>
        <v>Previous surgery list</v>
      </c>
      <c r="C118" s="3">
        <v>76</v>
      </c>
      <c r="D118" s="3" t="s">
        <v>612</v>
      </c>
      <c r="E118" s="73" t="s">
        <v>1193</v>
      </c>
      <c r="F118" s="3" t="s">
        <v>1503</v>
      </c>
      <c r="G118" s="22" t="s">
        <v>1398</v>
      </c>
      <c r="I118" s="28">
        <v>65535</v>
      </c>
      <c r="N118" s="3">
        <f>VLOOKUP(D118,'Concept heirarchy position'!A$1:I$623,3,0)</f>
        <v>75</v>
      </c>
      <c r="O118" s="67" t="s">
        <v>2535</v>
      </c>
      <c r="P118" s="23"/>
      <c r="Q118" s="3"/>
    </row>
    <row r="119" spans="1:17" ht="12.75" customHeight="1">
      <c r="A119" s="66">
        <f t="shared" si="1"/>
        <v>118</v>
      </c>
      <c r="B119" s="3" t="str">
        <f>VLOOKUP(D119,'Concept heirarchy position'!A$1:I$623,2,0)</f>
        <v>Previous anesthetic complications</v>
      </c>
      <c r="C119" s="3">
        <v>77</v>
      </c>
      <c r="D119" s="3" t="s">
        <v>628</v>
      </c>
      <c r="E119" s="74" t="s">
        <v>1086</v>
      </c>
      <c r="F119" s="3" t="s">
        <v>1503</v>
      </c>
      <c r="G119" s="12" t="s">
        <v>1278</v>
      </c>
      <c r="H119" s="12" t="s">
        <v>893</v>
      </c>
      <c r="J119" s="12" t="s">
        <v>1540</v>
      </c>
      <c r="K119" s="12" t="s">
        <v>1730</v>
      </c>
      <c r="L119" s="12"/>
      <c r="M119" s="12"/>
      <c r="N119" s="3">
        <f>VLOOKUP(D119,'Concept heirarchy position'!A$1:I$623,3,0)</f>
        <v>76</v>
      </c>
      <c r="P119" s="24" t="s">
        <v>440</v>
      </c>
      <c r="Q119" s="3"/>
    </row>
    <row r="120" spans="1:17" ht="12.75" customHeight="1">
      <c r="A120" s="66">
        <f t="shared" si="1"/>
        <v>119</v>
      </c>
      <c r="B120" s="3" t="str">
        <f>VLOOKUP(D120,'Concept heirarchy position'!A$1:I$623,2,0)</f>
        <v>Previous anesthetic complications</v>
      </c>
      <c r="C120" s="3">
        <v>78</v>
      </c>
      <c r="D120" s="3" t="s">
        <v>628</v>
      </c>
      <c r="E120" s="73" t="s">
        <v>2479</v>
      </c>
      <c r="F120" s="3" t="s">
        <v>1503</v>
      </c>
      <c r="G120" s="22" t="s">
        <v>1278</v>
      </c>
      <c r="H120" s="28" t="s">
        <v>318</v>
      </c>
      <c r="J120" s="3" t="s">
        <v>1540</v>
      </c>
      <c r="K120" s="3" t="s">
        <v>1730</v>
      </c>
      <c r="N120" s="3">
        <f>VLOOKUP(D120,'Concept heirarchy position'!A$1:I$623,3,0)</f>
        <v>76</v>
      </c>
      <c r="O120" s="67" t="s">
        <v>2535</v>
      </c>
      <c r="P120" s="23"/>
      <c r="Q120" s="3"/>
    </row>
    <row r="121" spans="1:17" ht="12.75" customHeight="1">
      <c r="A121" s="66">
        <f t="shared" si="1"/>
        <v>120</v>
      </c>
      <c r="B121" s="3" t="str">
        <f>VLOOKUP(D121,'Concept heirarchy position'!A$1:I$623,2,0)</f>
        <v>Family history of anesthesia complications</v>
      </c>
      <c r="C121" s="3">
        <v>79</v>
      </c>
      <c r="D121" s="3" t="s">
        <v>972</v>
      </c>
      <c r="E121" s="74" t="s">
        <v>210</v>
      </c>
      <c r="F121" s="12" t="s">
        <v>1652</v>
      </c>
      <c r="G121" s="12" t="s">
        <v>1278</v>
      </c>
      <c r="H121" s="12" t="s">
        <v>893</v>
      </c>
      <c r="J121" s="12" t="s">
        <v>1540</v>
      </c>
      <c r="K121" s="3" t="s">
        <v>1730</v>
      </c>
      <c r="N121" s="3">
        <f>VLOOKUP(D121,'Concept heirarchy position'!A$1:I$623,3,0)</f>
        <v>77</v>
      </c>
      <c r="P121" s="24" t="s">
        <v>440</v>
      </c>
      <c r="Q121" s="3"/>
    </row>
    <row r="122" spans="1:17" ht="12.75" customHeight="1">
      <c r="A122" s="66">
        <f t="shared" si="1"/>
        <v>121</v>
      </c>
      <c r="B122" s="3" t="str">
        <f>VLOOKUP(D122,'Concept heirarchy position'!A$1:I$623,2,0)</f>
        <v>Family history of anesthesia complications</v>
      </c>
      <c r="C122" s="3">
        <v>80</v>
      </c>
      <c r="D122" s="3" t="s">
        <v>972</v>
      </c>
      <c r="E122" s="73" t="s">
        <v>1361</v>
      </c>
      <c r="F122" s="22" t="s">
        <v>1652</v>
      </c>
      <c r="G122" s="22" t="s">
        <v>1278</v>
      </c>
      <c r="H122" s="28" t="s">
        <v>1001</v>
      </c>
      <c r="J122" s="22" t="s">
        <v>1540</v>
      </c>
      <c r="K122" s="22" t="s">
        <v>1730</v>
      </c>
      <c r="L122" s="22"/>
      <c r="M122" s="22"/>
      <c r="N122" s="3">
        <f>VLOOKUP(D122,'Concept heirarchy position'!A$1:I$623,3,0)</f>
        <v>77</v>
      </c>
      <c r="O122" s="67" t="s">
        <v>2535</v>
      </c>
      <c r="P122" s="23"/>
      <c r="Q122" s="3"/>
    </row>
    <row r="123" spans="1:17" ht="12.75" customHeight="1">
      <c r="A123" s="66">
        <f t="shared" si="1"/>
        <v>122</v>
      </c>
      <c r="B123" s="3" t="str">
        <f>VLOOKUP(D123,'Concept heirarchy position'!A$1:I$623,2,0)</f>
        <v>Previous PONV</v>
      </c>
      <c r="C123" s="3">
        <v>81</v>
      </c>
      <c r="D123" s="3" t="s">
        <v>479</v>
      </c>
      <c r="E123" s="74" t="s">
        <v>1089</v>
      </c>
      <c r="F123" s="3" t="s">
        <v>1503</v>
      </c>
      <c r="G123" s="12" t="s">
        <v>1278</v>
      </c>
      <c r="H123" s="12" t="s">
        <v>893</v>
      </c>
      <c r="N123" s="3">
        <f>VLOOKUP(D123,'Concept heirarchy position'!A$1:I$623,3,0)</f>
        <v>78</v>
      </c>
      <c r="P123" s="24" t="s">
        <v>230</v>
      </c>
      <c r="Q123" s="3"/>
    </row>
    <row r="124" spans="1:17" ht="12.75" customHeight="1">
      <c r="A124" s="66">
        <f t="shared" si="1"/>
        <v>123</v>
      </c>
      <c r="B124" s="3" t="str">
        <f>VLOOKUP(D124,'Concept heirarchy position'!A$1:I$623,2,0)</f>
        <v>Previous PONV</v>
      </c>
      <c r="C124" s="3">
        <v>82</v>
      </c>
      <c r="D124" s="3" t="s">
        <v>479</v>
      </c>
      <c r="E124" s="73" t="s">
        <v>832</v>
      </c>
      <c r="F124" s="3" t="s">
        <v>1503</v>
      </c>
      <c r="G124" s="22" t="s">
        <v>1278</v>
      </c>
      <c r="H124" s="28" t="s">
        <v>318</v>
      </c>
      <c r="N124" s="3">
        <f>VLOOKUP(D124,'Concept heirarchy position'!A$1:I$623,3,0)</f>
        <v>78</v>
      </c>
      <c r="O124" s="67" t="s">
        <v>2535</v>
      </c>
      <c r="P124" s="23"/>
      <c r="Q124" s="3"/>
    </row>
    <row r="125" spans="1:17" ht="12.75" customHeight="1">
      <c r="A125" s="66">
        <f t="shared" si="1"/>
        <v>124</v>
      </c>
      <c r="B125" s="3" t="e">
        <f>VLOOKUP(D125,'Concept heirarchy position'!A$1:I$623,2,0)</f>
        <v>#N/A</v>
      </c>
      <c r="C125" s="3">
        <v>431</v>
      </c>
      <c r="E125" s="73" t="s">
        <v>69</v>
      </c>
      <c r="F125" s="71"/>
      <c r="G125" s="71" t="s">
        <v>59</v>
      </c>
      <c r="H125" s="28"/>
      <c r="O125" s="67"/>
      <c r="P125" s="23" t="s">
        <v>5</v>
      </c>
      <c r="Q125" s="3"/>
    </row>
    <row r="126" spans="1:17" ht="12.75" customHeight="1">
      <c r="A126" s="66">
        <f t="shared" si="1"/>
        <v>125</v>
      </c>
      <c r="B126" s="3" t="e">
        <f>VLOOKUP(D126,'Concept heirarchy position'!A$1:I$623,2,0)</f>
        <v>#N/A</v>
      </c>
      <c r="C126" s="3">
        <v>471</v>
      </c>
      <c r="E126" s="73" t="s">
        <v>86</v>
      </c>
      <c r="F126" s="71"/>
      <c r="G126" s="71" t="s">
        <v>28</v>
      </c>
      <c r="H126" s="28"/>
      <c r="O126" s="67"/>
      <c r="P126" s="23" t="s">
        <v>146</v>
      </c>
      <c r="Q126" s="3"/>
    </row>
    <row r="127" spans="1:17" ht="12.75" customHeight="1">
      <c r="A127" s="66">
        <f t="shared" si="1"/>
        <v>126</v>
      </c>
      <c r="B127" s="3" t="str">
        <f>VLOOKUP(D127,'Concept heirarchy position'!A$1:I$623,2,0)</f>
        <v>Medication</v>
      </c>
      <c r="C127" s="3">
        <v>105</v>
      </c>
      <c r="D127" s="29" t="s">
        <v>676</v>
      </c>
      <c r="E127" s="74" t="s">
        <v>307</v>
      </c>
      <c r="F127" s="12" t="s">
        <v>1652</v>
      </c>
      <c r="G127" s="12" t="s">
        <v>1278</v>
      </c>
      <c r="H127" s="12" t="s">
        <v>893</v>
      </c>
      <c r="N127" s="3">
        <f>VLOOKUP(D127,'Concept heirarchy position'!A$1:I$623,3,0)</f>
        <v>79</v>
      </c>
      <c r="O127" s="24"/>
      <c r="P127" s="24" t="s">
        <v>440</v>
      </c>
      <c r="Q127" s="3"/>
    </row>
    <row r="128" spans="1:17" ht="12.75" customHeight="1">
      <c r="A128" s="66">
        <f t="shared" si="1"/>
        <v>127</v>
      </c>
      <c r="B128" s="3" t="str">
        <f>VLOOKUP(D128,'Concept heirarchy position'!A$1:I$623,2,0)</f>
        <v>Medication</v>
      </c>
      <c r="C128" s="3">
        <v>106</v>
      </c>
      <c r="D128" s="28" t="s">
        <v>676</v>
      </c>
      <c r="E128" s="73" t="s">
        <v>898</v>
      </c>
      <c r="F128" s="22" t="s">
        <v>1652</v>
      </c>
      <c r="G128" s="22" t="s">
        <v>1278</v>
      </c>
      <c r="H128" s="28" t="s">
        <v>318</v>
      </c>
      <c r="N128" s="3">
        <f>VLOOKUP(D128,'Concept heirarchy position'!A$1:I$623,3,0)</f>
        <v>79</v>
      </c>
      <c r="O128" s="67" t="s">
        <v>2535</v>
      </c>
      <c r="P128" s="23"/>
      <c r="Q128" s="3"/>
    </row>
    <row r="129" spans="1:17" ht="12.75" customHeight="1">
      <c r="A129" s="66">
        <f t="shared" si="1"/>
        <v>128</v>
      </c>
      <c r="B129" s="3" t="str">
        <f>VLOOKUP(D129,'Concept heirarchy position'!A$1:I$623,2,0)</f>
        <v>Current medication</v>
      </c>
      <c r="C129" s="3">
        <v>107</v>
      </c>
      <c r="D129" s="3" t="s">
        <v>534</v>
      </c>
      <c r="E129" s="74" t="s">
        <v>2163</v>
      </c>
      <c r="F129" s="12" t="s">
        <v>2164</v>
      </c>
      <c r="G129" s="12" t="s">
        <v>1398</v>
      </c>
      <c r="I129" s="12">
        <v>65535</v>
      </c>
      <c r="N129" s="3">
        <f>VLOOKUP(D129,'Concept heirarchy position'!A$1:I$623,3,0)</f>
        <v>80</v>
      </c>
      <c r="P129" s="21" t="s">
        <v>93</v>
      </c>
      <c r="Q129" s="3"/>
    </row>
    <row r="130" spans="1:17" ht="12.75" customHeight="1">
      <c r="A130" s="66">
        <f t="shared" si="1"/>
        <v>129</v>
      </c>
      <c r="B130" s="3" t="str">
        <f>VLOOKUP(D130,'Concept heirarchy position'!A$1:I$623,2,0)</f>
        <v>Current medication</v>
      </c>
      <c r="C130" s="3">
        <v>108</v>
      </c>
      <c r="D130" s="3" t="s">
        <v>534</v>
      </c>
      <c r="E130" s="73" t="s">
        <v>2480</v>
      </c>
      <c r="F130" s="22" t="s">
        <v>2164</v>
      </c>
      <c r="G130" s="22" t="s">
        <v>1398</v>
      </c>
      <c r="I130" s="22">
        <v>65536</v>
      </c>
      <c r="N130" s="3">
        <f>VLOOKUP(D130,'Concept heirarchy position'!A$1:I$623,3,0)</f>
        <v>80</v>
      </c>
      <c r="O130" s="67" t="s">
        <v>2535</v>
      </c>
      <c r="P130" s="23"/>
      <c r="Q130" s="3"/>
    </row>
    <row r="131" spans="1:17" ht="12.75" customHeight="1">
      <c r="A131" s="66">
        <f t="shared" si="1"/>
        <v>130</v>
      </c>
      <c r="B131" s="3" t="str">
        <f>VLOOKUP(D131,'Concept heirarchy position'!A$1:I$623,2,0)</f>
        <v>Allergies</v>
      </c>
      <c r="C131" s="3">
        <v>109</v>
      </c>
      <c r="D131" s="12" t="s">
        <v>530</v>
      </c>
      <c r="E131" s="74" t="s">
        <v>2476</v>
      </c>
      <c r="F131" s="12" t="s">
        <v>1652</v>
      </c>
      <c r="G131" s="12" t="s">
        <v>1278</v>
      </c>
      <c r="H131" s="29" t="s">
        <v>893</v>
      </c>
      <c r="J131" s="12"/>
      <c r="K131" s="12"/>
      <c r="L131" s="12"/>
      <c r="M131" s="12"/>
      <c r="N131" s="3">
        <f>VLOOKUP(D131,'Concept heirarchy position'!A$1:I$623,3,0)</f>
        <v>93</v>
      </c>
      <c r="O131" s="24"/>
      <c r="P131" s="21" t="s">
        <v>93</v>
      </c>
      <c r="Q131" s="3"/>
    </row>
    <row r="132" spans="1:17" ht="12.75" customHeight="1">
      <c r="A132" s="66">
        <f t="shared" ref="A132:A207" si="2">A131+1</f>
        <v>131</v>
      </c>
      <c r="B132" s="3" t="str">
        <f>VLOOKUP(D132,'Concept heirarchy position'!A$1:I$623,2,0)</f>
        <v>Allergies</v>
      </c>
      <c r="C132" s="3">
        <v>110</v>
      </c>
      <c r="D132" s="22" t="s">
        <v>530</v>
      </c>
      <c r="E132" s="73" t="s">
        <v>1896</v>
      </c>
      <c r="F132" s="22" t="s">
        <v>1652</v>
      </c>
      <c r="G132" s="22" t="s">
        <v>1278</v>
      </c>
      <c r="H132" s="28" t="s">
        <v>318</v>
      </c>
      <c r="J132" s="22"/>
      <c r="K132" s="22"/>
      <c r="L132" s="22"/>
      <c r="M132" s="22"/>
      <c r="N132" s="3">
        <f>VLOOKUP(D132,'Concept heirarchy position'!A$1:I$623,3,0)</f>
        <v>93</v>
      </c>
      <c r="O132" s="67" t="s">
        <v>2535</v>
      </c>
      <c r="P132" s="23"/>
      <c r="Q132" s="3"/>
    </row>
    <row r="133" spans="1:17" ht="12.75" customHeight="1">
      <c r="A133" s="66">
        <f t="shared" si="2"/>
        <v>132</v>
      </c>
      <c r="B133" s="3" t="str">
        <f>VLOOKUP(D133,'Concept heirarchy position'!A$1:I$623,2,0)</f>
        <v>Allergy to (and reaction)</v>
      </c>
      <c r="C133" s="3">
        <v>111</v>
      </c>
      <c r="D133" s="3" t="s">
        <v>1046</v>
      </c>
      <c r="E133" s="74" t="s">
        <v>1143</v>
      </c>
      <c r="F133" s="12" t="s">
        <v>1144</v>
      </c>
      <c r="G133" s="12" t="s">
        <v>1398</v>
      </c>
      <c r="I133" s="29">
        <v>65535</v>
      </c>
      <c r="N133" s="3">
        <f>VLOOKUP(D133,'Concept heirarchy position'!A$1:I$623,3,0)</f>
        <v>94</v>
      </c>
      <c r="O133" s="24"/>
      <c r="P133" s="21" t="s">
        <v>93</v>
      </c>
      <c r="Q133" s="3"/>
    </row>
    <row r="134" spans="1:17" ht="12.75" customHeight="1">
      <c r="A134" s="66">
        <f t="shared" si="2"/>
        <v>133</v>
      </c>
      <c r="B134" s="3" t="str">
        <f>VLOOKUP(D134,'Concept heirarchy position'!A$1:I$623,2,0)</f>
        <v>Allergy to (and reaction)</v>
      </c>
      <c r="C134" s="3">
        <v>112</v>
      </c>
      <c r="D134" s="3" t="s">
        <v>1046</v>
      </c>
      <c r="E134" s="73" t="s">
        <v>1907</v>
      </c>
      <c r="F134" s="22" t="s">
        <v>1144</v>
      </c>
      <c r="G134" s="22" t="s">
        <v>1398</v>
      </c>
      <c r="I134" s="28">
        <v>65535</v>
      </c>
      <c r="N134" s="3">
        <f>VLOOKUP(D134,'Concept heirarchy position'!A$1:I$623,3,0)</f>
        <v>94</v>
      </c>
      <c r="O134" s="67" t="s">
        <v>2535</v>
      </c>
      <c r="P134" s="23"/>
      <c r="Q134" s="3"/>
    </row>
    <row r="135" spans="1:17" ht="12.75" customHeight="1">
      <c r="A135" s="66">
        <f t="shared" si="2"/>
        <v>134</v>
      </c>
      <c r="B135" s="3" t="str">
        <f>VLOOKUP(D135,'Concept heirarchy position'!A$1:I$623,2,0)</f>
        <v>Allergy reaction</v>
      </c>
      <c r="C135" s="3">
        <v>113</v>
      </c>
      <c r="D135" s="3" t="s">
        <v>771</v>
      </c>
      <c r="E135" s="73" t="s">
        <v>1699</v>
      </c>
      <c r="F135" s="22" t="s">
        <v>1144</v>
      </c>
      <c r="G135" s="22" t="s">
        <v>822</v>
      </c>
      <c r="H135" s="12" t="s">
        <v>1904</v>
      </c>
      <c r="J135" s="22" t="s">
        <v>1540</v>
      </c>
      <c r="K135" s="22" t="s">
        <v>1039</v>
      </c>
      <c r="L135" s="22"/>
      <c r="M135" s="22"/>
      <c r="N135" s="3">
        <f>VLOOKUP(D135,'Concept heirarchy position'!A$1:I$623,3,0)</f>
        <v>95</v>
      </c>
      <c r="O135" s="23"/>
      <c r="P135" s="23"/>
      <c r="Q135" s="3"/>
    </row>
    <row r="136" spans="1:17" ht="12.75" customHeight="1">
      <c r="A136" s="66">
        <f t="shared" si="2"/>
        <v>135</v>
      </c>
      <c r="B136" s="3" t="str">
        <f>VLOOKUP(D136,'Concept heirarchy position'!A$1:I$623,2,0)</f>
        <v>Side effects</v>
      </c>
      <c r="C136" s="3">
        <v>114</v>
      </c>
      <c r="D136" s="3" t="s">
        <v>904</v>
      </c>
      <c r="E136" s="74" t="s">
        <v>2474</v>
      </c>
      <c r="F136" s="12" t="s">
        <v>1652</v>
      </c>
      <c r="G136" s="12" t="s">
        <v>1278</v>
      </c>
      <c r="H136" s="12" t="s">
        <v>893</v>
      </c>
      <c r="J136" s="12" t="s">
        <v>1540</v>
      </c>
      <c r="K136" s="12" t="s">
        <v>1730</v>
      </c>
      <c r="L136" s="12"/>
      <c r="M136" s="12"/>
      <c r="N136" s="3">
        <f>VLOOKUP(D136,'Concept heirarchy position'!A$1:I$623,3,0)</f>
        <v>97</v>
      </c>
      <c r="P136" s="21" t="s">
        <v>93</v>
      </c>
      <c r="Q136" s="3"/>
    </row>
    <row r="137" spans="1:17" ht="12.75" customHeight="1">
      <c r="A137" s="66">
        <f t="shared" si="2"/>
        <v>136</v>
      </c>
      <c r="B137" s="3" t="str">
        <f>VLOOKUP(D137,'Concept heirarchy position'!A$1:I$623,2,0)</f>
        <v>Side effects</v>
      </c>
      <c r="C137" s="3">
        <v>115</v>
      </c>
      <c r="D137" s="3" t="s">
        <v>904</v>
      </c>
      <c r="E137" s="73" t="s">
        <v>1713</v>
      </c>
      <c r="F137" s="22" t="s">
        <v>1652</v>
      </c>
      <c r="G137" s="22" t="s">
        <v>1278</v>
      </c>
      <c r="H137" s="28" t="s">
        <v>1001</v>
      </c>
      <c r="J137" s="3" t="s">
        <v>1540</v>
      </c>
      <c r="K137" s="3" t="s">
        <v>1730</v>
      </c>
      <c r="N137" s="3">
        <f>VLOOKUP(D137,'Concept heirarchy position'!A$1:I$623,3,0)</f>
        <v>97</v>
      </c>
      <c r="O137" s="67" t="s">
        <v>2535</v>
      </c>
      <c r="P137" s="23"/>
      <c r="Q137" s="3"/>
    </row>
    <row r="138" spans="1:17" ht="12.75" customHeight="1">
      <c r="A138" s="66">
        <f t="shared" si="2"/>
        <v>137</v>
      </c>
      <c r="B138" s="3" t="e">
        <f>VLOOKUP(D138,'Concept heirarchy position'!A$1:I$623,2,0)</f>
        <v>#N/A</v>
      </c>
      <c r="C138" s="3">
        <v>433</v>
      </c>
      <c r="E138" s="73" t="s">
        <v>86</v>
      </c>
      <c r="F138" s="71"/>
      <c r="G138" s="71" t="s">
        <v>59</v>
      </c>
      <c r="H138" s="28"/>
      <c r="O138" s="67"/>
      <c r="P138" s="21" t="s">
        <v>93</v>
      </c>
      <c r="Q138" s="3"/>
    </row>
    <row r="139" spans="1:17" ht="12.75" customHeight="1">
      <c r="A139" s="66">
        <f t="shared" si="2"/>
        <v>138</v>
      </c>
      <c r="B139" s="3" t="str">
        <f>VLOOKUP(D139,'Concept heirarchy position'!A$1:I$623,2,0)</f>
        <v>Height(cm) patient report</v>
      </c>
      <c r="C139" s="3">
        <v>45</v>
      </c>
      <c r="D139" s="3" t="s">
        <v>1053</v>
      </c>
      <c r="E139" s="73" t="s">
        <v>1600</v>
      </c>
      <c r="F139" s="22" t="s">
        <v>1652</v>
      </c>
      <c r="G139" s="22" t="s">
        <v>1172</v>
      </c>
      <c r="N139" s="3">
        <f>VLOOKUP(D139,'Concept heirarchy position'!A$1:I$623,3,0)</f>
        <v>98</v>
      </c>
      <c r="O139" s="67" t="s">
        <v>2535</v>
      </c>
      <c r="P139" s="23"/>
      <c r="Q139" s="3"/>
    </row>
    <row r="140" spans="1:17" ht="12.75" customHeight="1">
      <c r="A140" s="66">
        <f t="shared" si="2"/>
        <v>139</v>
      </c>
      <c r="B140" s="3" t="e">
        <f>VLOOKUP(D140,'Concept heirarchy position'!A$1:I$623,2,0)</f>
        <v>#N/A</v>
      </c>
      <c r="C140" s="3">
        <v>475</v>
      </c>
    </row>
    <row r="141" spans="1:17" ht="12.75" customHeight="1">
      <c r="A141" s="66">
        <f t="shared" si="2"/>
        <v>140</v>
      </c>
      <c r="B141" s="3" t="str">
        <f>VLOOKUP(D141,'Concept heirarchy position'!A$1:I$623,2,0)</f>
        <v>Weight(kg) patient report</v>
      </c>
      <c r="C141" s="3">
        <v>47</v>
      </c>
      <c r="D141" s="3" t="s">
        <v>776</v>
      </c>
      <c r="E141" s="73" t="s">
        <v>2052</v>
      </c>
      <c r="F141" s="22" t="s">
        <v>1652</v>
      </c>
      <c r="G141" s="22" t="s">
        <v>1172</v>
      </c>
      <c r="N141" s="3">
        <f>VLOOKUP(D141,'Concept heirarchy position'!A$1:I$623,3,0)</f>
        <v>99</v>
      </c>
      <c r="O141" s="67" t="s">
        <v>2535</v>
      </c>
      <c r="P141" s="23"/>
      <c r="Q141" s="3"/>
    </row>
    <row r="142" spans="1:17" ht="12.75" customHeight="1">
      <c r="A142" s="66">
        <f t="shared" si="2"/>
        <v>141</v>
      </c>
      <c r="B142" s="3" t="str">
        <f>VLOOKUP(D142,'Concept heirarchy position'!A$1:I$623,2,0)</f>
        <v>Alcohol current</v>
      </c>
      <c r="C142" s="3">
        <v>49</v>
      </c>
      <c r="D142" s="12" t="s">
        <v>208</v>
      </c>
      <c r="E142" s="74" t="s">
        <v>1968</v>
      </c>
      <c r="F142" s="3" t="s">
        <v>2641</v>
      </c>
      <c r="G142" s="12" t="s">
        <v>1278</v>
      </c>
      <c r="H142" s="29" t="s">
        <v>893</v>
      </c>
      <c r="K142" s="12"/>
      <c r="L142" s="12"/>
      <c r="M142" s="12"/>
      <c r="N142" s="3">
        <f>VLOOKUP(D142,'Concept heirarchy position'!A$1:I$623,3,0)</f>
        <v>100</v>
      </c>
      <c r="O142" s="24"/>
      <c r="P142" s="21" t="s">
        <v>93</v>
      </c>
      <c r="Q142" s="3"/>
    </row>
    <row r="143" spans="1:17" ht="12.75" customHeight="1">
      <c r="A143" s="66">
        <f t="shared" si="2"/>
        <v>142</v>
      </c>
      <c r="B143" s="3" t="str">
        <f>VLOOKUP(D143,'Concept heirarchy position'!A$1:I$623,2,0)</f>
        <v>Alcohol current</v>
      </c>
      <c r="C143" s="3">
        <v>50</v>
      </c>
      <c r="D143" s="22" t="s">
        <v>208</v>
      </c>
      <c r="E143" s="73" t="s">
        <v>1470</v>
      </c>
      <c r="F143" s="12" t="s">
        <v>2655</v>
      </c>
      <c r="G143" s="22" t="s">
        <v>1278</v>
      </c>
      <c r="H143" s="9" t="s">
        <v>2585</v>
      </c>
      <c r="K143" s="22"/>
      <c r="L143" s="22"/>
      <c r="M143" s="22"/>
      <c r="N143" s="3">
        <f>VLOOKUP(D143,'Concept heirarchy position'!A$1:I$623,3,0)</f>
        <v>100</v>
      </c>
      <c r="O143" s="67" t="s">
        <v>2535</v>
      </c>
      <c r="P143" s="23"/>
      <c r="Q143" s="3"/>
    </row>
    <row r="144" spans="1:17" ht="12.75" customHeight="1">
      <c r="A144" s="66">
        <f t="shared" si="2"/>
        <v>143</v>
      </c>
      <c r="B144" s="3" t="str">
        <f>VLOOKUP(D144,'Concept heirarchy position'!A$1:I$623,2,0)</f>
        <v>Alcohol units per week</v>
      </c>
      <c r="C144" s="3">
        <v>51</v>
      </c>
      <c r="D144" s="3" t="s">
        <v>462</v>
      </c>
      <c r="E144" s="74" t="s">
        <v>1586</v>
      </c>
      <c r="F144" s="3" t="s">
        <v>1484</v>
      </c>
      <c r="G144" s="12" t="s">
        <v>1172</v>
      </c>
      <c r="N144" s="3">
        <f>VLOOKUP(D144,'Concept heirarchy position'!A$1:I$623,3,0)</f>
        <v>101</v>
      </c>
      <c r="P144" s="21" t="s">
        <v>93</v>
      </c>
      <c r="Q144" s="3"/>
    </row>
    <row r="145" spans="1:23" ht="12.75" customHeight="1">
      <c r="A145" s="66">
        <f t="shared" si="2"/>
        <v>144</v>
      </c>
      <c r="B145" s="3" t="str">
        <f>VLOOKUP(D145,'Concept heirarchy position'!A$1:I$623,2,0)</f>
        <v>Alcohol units per week</v>
      </c>
      <c r="C145" s="3">
        <v>52</v>
      </c>
      <c r="D145" s="3" t="s">
        <v>462</v>
      </c>
      <c r="E145" s="73" t="s">
        <v>1615</v>
      </c>
      <c r="F145" s="3" t="s">
        <v>1484</v>
      </c>
      <c r="G145" s="22" t="s">
        <v>1172</v>
      </c>
      <c r="N145" s="3">
        <f>VLOOKUP(D145,'Concept heirarchy position'!A$1:I$623,3,0)</f>
        <v>101</v>
      </c>
      <c r="O145" s="67" t="s">
        <v>2535</v>
      </c>
      <c r="P145" s="23"/>
      <c r="Q145" s="3"/>
    </row>
    <row r="146" spans="1:23" ht="12.75" customHeight="1">
      <c r="A146" s="66">
        <f t="shared" si="2"/>
        <v>145</v>
      </c>
      <c r="B146" s="3" t="str">
        <f>VLOOKUP(D146,'Concept heirarchy position'!A$1:I$623,2,0)</f>
        <v>Tobacco ever</v>
      </c>
      <c r="C146" s="3">
        <v>53</v>
      </c>
      <c r="D146" s="3" t="s">
        <v>592</v>
      </c>
      <c r="E146" s="74" t="s">
        <v>1348</v>
      </c>
      <c r="F146" s="71" t="s">
        <v>2654</v>
      </c>
      <c r="G146" s="12" t="s">
        <v>1278</v>
      </c>
      <c r="H146" s="12" t="s">
        <v>893</v>
      </c>
      <c r="N146" s="3">
        <f>VLOOKUP(D146,'Concept heirarchy position'!A$1:I$623,3,0)</f>
        <v>102</v>
      </c>
      <c r="P146" s="21" t="s">
        <v>93</v>
      </c>
      <c r="Q146" s="3"/>
    </row>
    <row r="147" spans="1:23" ht="12.75" customHeight="1">
      <c r="A147" s="66">
        <f t="shared" si="2"/>
        <v>146</v>
      </c>
      <c r="B147" s="3" t="str">
        <f>VLOOKUP(D147,'Concept heirarchy position'!A$1:I$623,2,0)</f>
        <v>Tobacco ever</v>
      </c>
      <c r="C147" s="3">
        <v>54</v>
      </c>
      <c r="D147" s="3" t="s">
        <v>592</v>
      </c>
      <c r="E147" s="73" t="s">
        <v>1609</v>
      </c>
      <c r="F147" s="71" t="s">
        <v>2654</v>
      </c>
      <c r="G147" s="22" t="s">
        <v>1278</v>
      </c>
      <c r="H147" s="9" t="s">
        <v>2585</v>
      </c>
      <c r="N147" s="3">
        <f>VLOOKUP(D147,'Concept heirarchy position'!A$1:I$623,3,0)</f>
        <v>102</v>
      </c>
      <c r="O147" s="67" t="s">
        <v>2535</v>
      </c>
      <c r="P147" s="23"/>
      <c r="Q147" s="3"/>
    </row>
    <row r="148" spans="1:23" ht="12.75" customHeight="1">
      <c r="A148" s="66">
        <f t="shared" si="2"/>
        <v>147</v>
      </c>
      <c r="B148" s="3" t="str">
        <f>VLOOKUP(D148,'Concept heirarchy position'!A$1:I$623,2,0)</f>
        <v>Current smoker</v>
      </c>
      <c r="C148" s="3">
        <v>55</v>
      </c>
      <c r="D148" s="3" t="s">
        <v>343</v>
      </c>
      <c r="E148" s="74" t="s">
        <v>2071</v>
      </c>
      <c r="F148" s="3" t="s">
        <v>1851</v>
      </c>
      <c r="G148" s="12" t="s">
        <v>1278</v>
      </c>
      <c r="H148" s="12" t="s">
        <v>893</v>
      </c>
      <c r="N148" s="3">
        <f>VLOOKUP(D148,'Concept heirarchy position'!A$1:I$623,3,0)</f>
        <v>103</v>
      </c>
      <c r="O148" s="24"/>
      <c r="P148" s="21" t="s">
        <v>93</v>
      </c>
      <c r="Q148" s="3"/>
    </row>
    <row r="149" spans="1:23" ht="12.75" customHeight="1">
      <c r="A149" s="66">
        <f t="shared" si="2"/>
        <v>148</v>
      </c>
      <c r="B149" s="3" t="str">
        <f>VLOOKUP(D149,'Concept heirarchy position'!A$1:I$623,2,0)</f>
        <v>Current smoker</v>
      </c>
      <c r="C149" s="3">
        <v>56</v>
      </c>
      <c r="D149" s="3" t="s">
        <v>343</v>
      </c>
      <c r="E149" s="73" t="s">
        <v>1595</v>
      </c>
      <c r="F149" s="3" t="s">
        <v>1851</v>
      </c>
      <c r="G149" s="22" t="s">
        <v>1278</v>
      </c>
      <c r="H149" s="9" t="s">
        <v>2585</v>
      </c>
      <c r="N149" s="3">
        <f>VLOOKUP(D149,'Concept heirarchy position'!A$1:I$623,3,0)</f>
        <v>103</v>
      </c>
      <c r="O149" s="67" t="s">
        <v>2535</v>
      </c>
      <c r="P149" s="23"/>
      <c r="Q149" s="3"/>
    </row>
    <row r="150" spans="1:23" ht="12.75" customHeight="1">
      <c r="A150" s="66">
        <f t="shared" si="2"/>
        <v>149</v>
      </c>
      <c r="B150" s="3" t="str">
        <f>VLOOKUP(D150,'Concept heirarchy position'!A$1:I$623,2,0)</f>
        <v>Cigarettes / day</v>
      </c>
      <c r="C150" s="3">
        <v>57</v>
      </c>
      <c r="D150" s="3" t="s">
        <v>470</v>
      </c>
      <c r="E150" s="74" t="s">
        <v>1601</v>
      </c>
      <c r="F150" s="12" t="s">
        <v>1338</v>
      </c>
      <c r="G150" s="12" t="s">
        <v>1172</v>
      </c>
      <c r="N150" s="3">
        <f>VLOOKUP(D150,'Concept heirarchy position'!A$1:I$623,3,0)</f>
        <v>104</v>
      </c>
      <c r="O150" s="24"/>
      <c r="P150" s="21" t="s">
        <v>93</v>
      </c>
      <c r="Q150" s="3"/>
    </row>
    <row r="151" spans="1:23" ht="12.75" customHeight="1">
      <c r="A151" s="66">
        <f t="shared" si="2"/>
        <v>150</v>
      </c>
      <c r="B151" s="3" t="str">
        <f>VLOOKUP(D151,'Concept heirarchy position'!A$1:I$623,2,0)</f>
        <v>Cigarettes / day</v>
      </c>
      <c r="C151" s="3">
        <v>58</v>
      </c>
      <c r="D151" s="3" t="s">
        <v>470</v>
      </c>
      <c r="E151" s="73" t="s">
        <v>1103</v>
      </c>
      <c r="F151" s="22" t="s">
        <v>1338</v>
      </c>
      <c r="G151" s="12" t="s">
        <v>1172</v>
      </c>
      <c r="N151" s="3">
        <f>VLOOKUP(D151,'Concept heirarchy position'!A$1:I$623,3,0)</f>
        <v>104</v>
      </c>
      <c r="O151" s="67" t="s">
        <v>2535</v>
      </c>
      <c r="P151" s="23"/>
      <c r="Q151" s="3"/>
    </row>
    <row r="152" spans="1:23" ht="12.75" customHeight="1">
      <c r="A152" s="66">
        <f t="shared" si="2"/>
        <v>151</v>
      </c>
      <c r="B152" s="3" t="str">
        <f>VLOOKUP(D152,'Concept heirarchy position'!A$1:I$623,2,0)</f>
        <v>Tobacco Date stopped</v>
      </c>
      <c r="C152" s="3">
        <v>59</v>
      </c>
      <c r="D152" s="12" t="s">
        <v>851</v>
      </c>
      <c r="E152" s="74" t="s">
        <v>2477</v>
      </c>
      <c r="F152" s="12" t="s">
        <v>1342</v>
      </c>
      <c r="G152" s="12" t="s">
        <v>1263</v>
      </c>
      <c r="M152" s="3" t="s">
        <v>1277</v>
      </c>
      <c r="N152" s="3">
        <f>VLOOKUP(D152,'Concept heirarchy position'!A$1:I$623,3,0)</f>
        <v>105</v>
      </c>
      <c r="O152" s="24"/>
      <c r="P152" s="21" t="s">
        <v>93</v>
      </c>
      <c r="Q152" s="3"/>
    </row>
    <row r="153" spans="1:23" ht="12.75" customHeight="1">
      <c r="A153" s="66">
        <f t="shared" si="2"/>
        <v>152</v>
      </c>
      <c r="B153" s="3" t="str">
        <f>VLOOKUP(D153,'Concept heirarchy position'!A$1:I$623,2,0)</f>
        <v>Tobacco Date stopped</v>
      </c>
      <c r="C153" s="3">
        <v>60</v>
      </c>
      <c r="D153" s="22" t="s">
        <v>851</v>
      </c>
      <c r="E153" s="73" t="s">
        <v>20</v>
      </c>
      <c r="F153" s="22" t="s">
        <v>1342</v>
      </c>
      <c r="G153" s="22" t="s">
        <v>1263</v>
      </c>
      <c r="M153" s="3" t="s">
        <v>1277</v>
      </c>
      <c r="N153" s="3">
        <f>VLOOKUP(D153,'Concept heirarchy position'!A$1:I$623,3,0)</f>
        <v>105</v>
      </c>
      <c r="O153" s="67" t="s">
        <v>2535</v>
      </c>
      <c r="P153" s="23"/>
      <c r="Q153" s="3"/>
    </row>
    <row r="154" spans="1:23" ht="12.75" customHeight="1">
      <c r="A154" s="66">
        <f t="shared" si="2"/>
        <v>153</v>
      </c>
      <c r="B154" s="3" t="str">
        <f>VLOOKUP(D154,'Concept heirarchy position'!A$1:I$623,2,0)</f>
        <v>Tobacco pack years</v>
      </c>
      <c r="C154" s="3">
        <v>61</v>
      </c>
      <c r="D154" s="3" t="s">
        <v>1563</v>
      </c>
      <c r="E154" s="74" t="s">
        <v>1210</v>
      </c>
      <c r="F154" s="3" t="s">
        <v>1851</v>
      </c>
      <c r="G154" s="12" t="s">
        <v>1172</v>
      </c>
      <c r="N154" s="3">
        <f>VLOOKUP(D154,'Concept heirarchy position'!A$1:I$623,3,0)</f>
        <v>106</v>
      </c>
      <c r="P154" s="21" t="s">
        <v>93</v>
      </c>
      <c r="Q154" s="3"/>
    </row>
    <row r="155" spans="1:23" ht="12.75" customHeight="1">
      <c r="A155" s="66">
        <f t="shared" si="2"/>
        <v>154</v>
      </c>
      <c r="B155" s="3" t="str">
        <f>VLOOKUP(D155,'Concept heirarchy position'!A$1:I$623,2,0)</f>
        <v>Illicit drugs</v>
      </c>
      <c r="C155" s="3">
        <v>62</v>
      </c>
      <c r="D155" s="3" t="s">
        <v>620</v>
      </c>
      <c r="E155" s="74" t="s">
        <v>2375</v>
      </c>
      <c r="F155" s="71" t="s">
        <v>2654</v>
      </c>
      <c r="G155" s="12" t="s">
        <v>1278</v>
      </c>
      <c r="H155" s="12" t="s">
        <v>893</v>
      </c>
      <c r="J155" s="12" t="s">
        <v>1540</v>
      </c>
      <c r="K155" s="12" t="s">
        <v>1730</v>
      </c>
      <c r="L155" s="12"/>
      <c r="M155" s="12"/>
      <c r="N155" s="3">
        <f>VLOOKUP(D155,'Concept heirarchy position'!A$1:I$623,3,0)</f>
        <v>107</v>
      </c>
      <c r="P155" s="21" t="s">
        <v>93</v>
      </c>
      <c r="Q155" s="3"/>
    </row>
    <row r="156" spans="1:23" ht="12.75" customHeight="1">
      <c r="A156" s="66">
        <f t="shared" si="2"/>
        <v>155</v>
      </c>
      <c r="B156" s="3" t="str">
        <f>VLOOKUP(D156,'Concept heirarchy position'!A$1:I$623,2,0)</f>
        <v>Illicit drugs</v>
      </c>
      <c r="C156" s="3">
        <v>63</v>
      </c>
      <c r="D156" s="3" t="s">
        <v>620</v>
      </c>
      <c r="E156" s="73" t="s">
        <v>1349</v>
      </c>
      <c r="F156" s="71" t="s">
        <v>2654</v>
      </c>
      <c r="G156" s="22" t="s">
        <v>1278</v>
      </c>
      <c r="H156" s="12" t="s">
        <v>2188</v>
      </c>
      <c r="J156" s="3" t="s">
        <v>1540</v>
      </c>
      <c r="K156" s="3" t="s">
        <v>1730</v>
      </c>
      <c r="N156" s="3">
        <f>VLOOKUP(D156,'Concept heirarchy position'!A$1:I$623,3,0)</f>
        <v>107</v>
      </c>
      <c r="O156" s="67" t="s">
        <v>2535</v>
      </c>
      <c r="P156" s="23"/>
      <c r="Q156" s="3"/>
    </row>
    <row r="157" spans="1:23" ht="12.75" customHeight="1">
      <c r="A157" s="66">
        <f t="shared" si="2"/>
        <v>156</v>
      </c>
      <c r="B157" s="3" t="str">
        <f>VLOOKUP(D157,'Concept heirarchy position'!A$1:I$623,2,0)</f>
        <v>Malignancy (ever)</v>
      </c>
      <c r="C157" s="3">
        <v>341</v>
      </c>
      <c r="D157" s="12" t="s">
        <v>475</v>
      </c>
      <c r="E157" s="74" t="s">
        <v>2002</v>
      </c>
      <c r="F157" s="12" t="s">
        <v>2086</v>
      </c>
      <c r="G157" s="12" t="s">
        <v>2178</v>
      </c>
      <c r="H157" s="12" t="s">
        <v>2188</v>
      </c>
      <c r="J157" s="12"/>
      <c r="N157" s="3">
        <f>VLOOKUP(D157,'Concept heirarchy position'!A$1:I$623,3,0)</f>
        <v>108</v>
      </c>
      <c r="O157" s="67"/>
      <c r="P157" s="24"/>
      <c r="Q157" s="3"/>
    </row>
    <row r="158" spans="1:23" ht="12.75" customHeight="1">
      <c r="A158" s="66">
        <f t="shared" si="2"/>
        <v>157</v>
      </c>
      <c r="B158" s="3" t="e">
        <f>VLOOKUP(D158,'Concept heirarchy position'!A$1:I$623,2,0)</f>
        <v>#N/A</v>
      </c>
      <c r="C158" s="70">
        <v>433</v>
      </c>
      <c r="D158" s="70"/>
      <c r="E158" s="81" t="s">
        <v>85</v>
      </c>
      <c r="F158" s="71"/>
      <c r="G158" s="71" t="s">
        <v>59</v>
      </c>
      <c r="H158" s="69"/>
      <c r="I158" s="70"/>
      <c r="J158" s="70"/>
      <c r="K158" s="70"/>
      <c r="L158" s="70"/>
      <c r="M158" s="70"/>
      <c r="N158" s="70"/>
      <c r="O158" s="80"/>
      <c r="P158" s="78" t="s">
        <v>1540</v>
      </c>
      <c r="Q158" s="70"/>
      <c r="R158" s="70"/>
      <c r="S158" s="70"/>
      <c r="T158" s="70"/>
      <c r="U158" s="70"/>
      <c r="V158" s="70"/>
      <c r="W158" s="70"/>
    </row>
    <row r="159" spans="1:23" ht="12.75" customHeight="1">
      <c r="A159" s="66">
        <f t="shared" si="2"/>
        <v>158</v>
      </c>
      <c r="B159" s="3" t="str">
        <f>VLOOKUP(D159,'Concept heirarchy position'!A$1:I$623,2,0)</f>
        <v>Malignancy current</v>
      </c>
      <c r="C159" s="3">
        <v>66</v>
      </c>
      <c r="D159" s="22" t="s">
        <v>1029</v>
      </c>
      <c r="E159" s="73" t="s">
        <v>158</v>
      </c>
      <c r="F159" s="22" t="s">
        <v>2187</v>
      </c>
      <c r="G159" s="22" t="s">
        <v>1278</v>
      </c>
      <c r="H159" s="12" t="s">
        <v>2188</v>
      </c>
      <c r="J159" s="22" t="s">
        <v>1540</v>
      </c>
      <c r="K159" s="22" t="s">
        <v>1730</v>
      </c>
      <c r="L159" s="22"/>
      <c r="M159" s="22"/>
      <c r="N159" s="3">
        <f>VLOOKUP(D159,'Concept heirarchy position'!A$1:I$623,3,0)</f>
        <v>109</v>
      </c>
      <c r="O159" s="67"/>
      <c r="P159" s="23"/>
      <c r="Q159" s="3"/>
    </row>
    <row r="160" spans="1:23" ht="12.75" customHeight="1">
      <c r="A160" s="66">
        <f t="shared" si="2"/>
        <v>159</v>
      </c>
      <c r="B160" s="3" t="str">
        <f>VLOOKUP(D160,'Concept heirarchy position'!A$1:I$623,2,0)</f>
        <v>Malignancy current</v>
      </c>
      <c r="C160" s="3">
        <v>342</v>
      </c>
      <c r="D160" s="12" t="s">
        <v>1029</v>
      </c>
      <c r="E160" s="74" t="s">
        <v>281</v>
      </c>
      <c r="F160" s="12" t="s">
        <v>153</v>
      </c>
      <c r="G160" s="12" t="s">
        <v>2178</v>
      </c>
      <c r="H160" s="12" t="s">
        <v>2188</v>
      </c>
      <c r="J160" s="12" t="s">
        <v>2179</v>
      </c>
      <c r="K160" s="3" t="s">
        <v>171</v>
      </c>
      <c r="N160" s="3">
        <f>VLOOKUP(D160,'Concept heirarchy position'!A$1:I$623,3,0)</f>
        <v>109</v>
      </c>
      <c r="O160" s="67" t="s">
        <v>2535</v>
      </c>
      <c r="P160" s="24"/>
      <c r="Q160" s="3"/>
    </row>
    <row r="161" spans="1:23" ht="12.75" customHeight="1">
      <c r="A161" s="66">
        <f t="shared" si="2"/>
        <v>160</v>
      </c>
      <c r="B161" s="3" t="str">
        <f>VLOOKUP(D161,'Concept heirarchy position'!A$1:I$623,2,0)</f>
        <v>Height(cm) patient report</v>
      </c>
      <c r="C161" s="70">
        <v>44</v>
      </c>
      <c r="D161" s="70" t="s">
        <v>1053</v>
      </c>
      <c r="E161" s="82" t="s">
        <v>1045</v>
      </c>
      <c r="F161" s="71" t="s">
        <v>1652</v>
      </c>
      <c r="G161" s="71" t="s">
        <v>1172</v>
      </c>
      <c r="H161" s="70"/>
      <c r="I161" s="70"/>
      <c r="J161" s="70"/>
      <c r="K161" s="70"/>
      <c r="L161" s="70"/>
      <c r="M161" s="70"/>
      <c r="N161" s="70">
        <v>98</v>
      </c>
      <c r="O161" s="78"/>
      <c r="P161" s="78" t="s">
        <v>1540</v>
      </c>
      <c r="Q161" s="70"/>
      <c r="R161" s="70"/>
      <c r="S161" s="70"/>
      <c r="T161" s="70"/>
      <c r="U161" s="70"/>
      <c r="V161" s="70"/>
      <c r="W161" s="70"/>
    </row>
    <row r="162" spans="1:23" ht="12.75" customHeight="1">
      <c r="A162" s="66">
        <f t="shared" si="2"/>
        <v>161</v>
      </c>
      <c r="B162" s="3" t="str">
        <f>VLOOKUP(D162,'Concept heirarchy position'!A$1:I$623,2,0)</f>
        <v>Weight(kg) patient report</v>
      </c>
      <c r="C162" s="70">
        <v>46</v>
      </c>
      <c r="D162" s="70" t="s">
        <v>776</v>
      </c>
      <c r="E162" s="82" t="s">
        <v>87</v>
      </c>
      <c r="F162" s="71" t="s">
        <v>1652</v>
      </c>
      <c r="G162" s="71" t="s">
        <v>1172</v>
      </c>
      <c r="H162" s="70"/>
      <c r="I162" s="70"/>
      <c r="J162" s="70"/>
      <c r="K162" s="70"/>
      <c r="L162" s="70"/>
      <c r="M162" s="70"/>
      <c r="N162" s="70">
        <v>99</v>
      </c>
      <c r="O162" s="78"/>
      <c r="P162" s="78" t="s">
        <v>1540</v>
      </c>
      <c r="Q162" s="70"/>
      <c r="R162" s="70"/>
      <c r="S162" s="70"/>
      <c r="T162" s="70"/>
      <c r="U162" s="70"/>
      <c r="V162" s="70"/>
      <c r="W162" s="70"/>
    </row>
    <row r="163" spans="1:23" ht="12.75" customHeight="1">
      <c r="A163" s="66">
        <f t="shared" si="2"/>
        <v>162</v>
      </c>
      <c r="B163" s="3" t="str">
        <f>VLOOKUP(D163,'Concept heirarchy position'!A$1:I$623,2,0)</f>
        <v>Malignancy past</v>
      </c>
      <c r="C163" s="3">
        <v>343</v>
      </c>
      <c r="D163" s="22" t="s">
        <v>2411</v>
      </c>
      <c r="E163" s="73" t="s">
        <v>403</v>
      </c>
      <c r="F163" s="22" t="s">
        <v>272</v>
      </c>
      <c r="G163" s="12" t="s">
        <v>2178</v>
      </c>
      <c r="H163" s="12" t="s">
        <v>2188</v>
      </c>
      <c r="J163" s="22" t="s">
        <v>404</v>
      </c>
      <c r="K163" s="22" t="s">
        <v>405</v>
      </c>
      <c r="L163" s="22"/>
      <c r="M163" s="22"/>
      <c r="N163" s="3">
        <f>VLOOKUP(D163,'Concept heirarchy position'!A$1:I$623,3,0)</f>
        <v>110</v>
      </c>
      <c r="O163" s="67" t="s">
        <v>2535</v>
      </c>
      <c r="P163" s="23"/>
      <c r="Q163" s="3"/>
    </row>
    <row r="164" spans="1:23" ht="12.75" customHeight="1">
      <c r="A164" s="66">
        <f t="shared" si="2"/>
        <v>163</v>
      </c>
      <c r="B164" s="3" t="str">
        <f>VLOOKUP(D164,'Concept heirarchy position'!A$1:I$623,2,0)</f>
        <v>Limitation to blood products</v>
      </c>
      <c r="C164" s="3">
        <v>68</v>
      </c>
      <c r="D164" s="3" t="s">
        <v>218</v>
      </c>
      <c r="E164" s="73" t="s">
        <v>1733</v>
      </c>
      <c r="F164" s="22" t="s">
        <v>1652</v>
      </c>
      <c r="G164" s="22" t="s">
        <v>1278</v>
      </c>
      <c r="H164" s="28" t="s">
        <v>279</v>
      </c>
      <c r="J164" s="22" t="s">
        <v>1540</v>
      </c>
      <c r="K164" s="22" t="s">
        <v>1730</v>
      </c>
      <c r="L164" s="22"/>
      <c r="M164" s="22"/>
      <c r="N164" s="3">
        <f>VLOOKUP(D164,'Concept heirarchy position'!A$1:I$623,3,0)</f>
        <v>112</v>
      </c>
      <c r="O164" s="67" t="s">
        <v>2535</v>
      </c>
      <c r="P164" s="23"/>
      <c r="Q164" s="3"/>
    </row>
    <row r="165" spans="1:23" ht="12.75" customHeight="1">
      <c r="A165" s="66">
        <f t="shared" si="2"/>
        <v>164</v>
      </c>
      <c r="B165" s="3" t="e">
        <f>VLOOKUP(D165,'Concept heirarchy position'!A$1:I$623,2,0)</f>
        <v>#N/A</v>
      </c>
      <c r="C165" s="3">
        <v>435</v>
      </c>
      <c r="E165" s="73" t="s">
        <v>70</v>
      </c>
      <c r="F165" s="71"/>
      <c r="G165" s="71" t="s">
        <v>63</v>
      </c>
      <c r="H165" s="28"/>
      <c r="J165" s="22"/>
      <c r="K165" s="22"/>
      <c r="L165" s="22"/>
      <c r="M165" s="22"/>
      <c r="O165" s="67"/>
      <c r="P165" s="21" t="s">
        <v>93</v>
      </c>
      <c r="Q165" s="3"/>
    </row>
    <row r="166" spans="1:23" ht="12.75" customHeight="1">
      <c r="A166" s="66">
        <f t="shared" si="2"/>
        <v>165</v>
      </c>
      <c r="B166" s="3" t="str">
        <f>VLOOKUP(D166,'Concept heirarchy position'!A$1:I$623,2,0)</f>
        <v>Developmental delay or cognitive impairment</v>
      </c>
      <c r="C166" s="3">
        <v>83</v>
      </c>
      <c r="D166" s="3" t="s">
        <v>474</v>
      </c>
      <c r="E166" s="74" t="s">
        <v>1236</v>
      </c>
      <c r="F166" s="12" t="s">
        <v>1237</v>
      </c>
      <c r="G166" s="12" t="s">
        <v>1278</v>
      </c>
      <c r="H166" s="12" t="s">
        <v>893</v>
      </c>
      <c r="J166" s="12" t="s">
        <v>1540</v>
      </c>
      <c r="K166" s="12" t="s">
        <v>1730</v>
      </c>
      <c r="L166" s="12"/>
      <c r="M166" s="12"/>
      <c r="N166" s="3">
        <f>VLOOKUP(D166,'Concept heirarchy position'!A$1:I$623,3,0)</f>
        <v>116</v>
      </c>
      <c r="O166" s="24"/>
      <c r="P166" s="21" t="s">
        <v>93</v>
      </c>
      <c r="Q166" s="3"/>
    </row>
    <row r="167" spans="1:23" ht="12.75" customHeight="1">
      <c r="A167" s="66">
        <f t="shared" si="2"/>
        <v>166</v>
      </c>
      <c r="B167" s="3" t="str">
        <f>VLOOKUP(D167,'Concept heirarchy position'!A$1:I$623,2,0)</f>
        <v>Developmental delay or cognitive impairment</v>
      </c>
      <c r="C167" s="3">
        <v>84</v>
      </c>
      <c r="D167" s="3" t="s">
        <v>474</v>
      </c>
      <c r="E167" s="73" t="s">
        <v>311</v>
      </c>
      <c r="F167" s="18" t="s">
        <v>1237</v>
      </c>
      <c r="G167" s="22" t="s">
        <v>1278</v>
      </c>
      <c r="H167" s="28" t="s">
        <v>279</v>
      </c>
      <c r="J167" s="3" t="s">
        <v>1540</v>
      </c>
      <c r="K167" s="3" t="s">
        <v>1730</v>
      </c>
      <c r="N167" s="3">
        <f>VLOOKUP(D167,'Concept heirarchy position'!A$1:I$623,3,0)</f>
        <v>116</v>
      </c>
      <c r="O167" s="67" t="s">
        <v>2535</v>
      </c>
      <c r="P167" s="23"/>
      <c r="Q167" s="3"/>
    </row>
    <row r="168" spans="1:23" ht="12.75" customHeight="1">
      <c r="A168" s="66">
        <f t="shared" si="2"/>
        <v>167</v>
      </c>
      <c r="B168" s="3" t="str">
        <f>VLOOKUP(D168,'Concept heirarchy position'!A$1:I$623,2,0)</f>
        <v>Congenital or hereditary disease</v>
      </c>
      <c r="C168" s="3">
        <v>85</v>
      </c>
      <c r="D168" s="3" t="s">
        <v>956</v>
      </c>
      <c r="E168" s="74" t="s">
        <v>1395</v>
      </c>
      <c r="F168" s="18" t="s">
        <v>1237</v>
      </c>
      <c r="G168" s="12" t="s">
        <v>1278</v>
      </c>
      <c r="H168" s="12" t="s">
        <v>893</v>
      </c>
      <c r="J168" s="12" t="s">
        <v>1540</v>
      </c>
      <c r="K168" s="12" t="s">
        <v>1730</v>
      </c>
      <c r="L168" s="12"/>
      <c r="M168" s="12"/>
      <c r="N168" s="3">
        <f>VLOOKUP(D168,'Concept heirarchy position'!A$1:I$623,3,0)</f>
        <v>117</v>
      </c>
      <c r="O168" s="24"/>
      <c r="P168" s="21" t="s">
        <v>93</v>
      </c>
      <c r="Q168" s="3"/>
    </row>
    <row r="169" spans="1:23" ht="12.75" customHeight="1">
      <c r="A169" s="66">
        <f t="shared" si="2"/>
        <v>168</v>
      </c>
      <c r="B169" s="3" t="str">
        <f>VLOOKUP(D169,'Concept heirarchy position'!A$1:I$623,2,0)</f>
        <v>Congenital or hereditary disease</v>
      </c>
      <c r="C169" s="3">
        <v>86</v>
      </c>
      <c r="D169" s="3" t="s">
        <v>956</v>
      </c>
      <c r="E169" s="73" t="s">
        <v>646</v>
      </c>
      <c r="F169" s="18" t="s">
        <v>1237</v>
      </c>
      <c r="G169" s="22" t="s">
        <v>1278</v>
      </c>
      <c r="H169" s="28" t="s">
        <v>279</v>
      </c>
      <c r="J169" s="3" t="s">
        <v>268</v>
      </c>
      <c r="K169" s="3" t="s">
        <v>750</v>
      </c>
      <c r="N169" s="3">
        <f>VLOOKUP(D169,'Concept heirarchy position'!A$1:I$623,3,0)</f>
        <v>117</v>
      </c>
      <c r="O169" s="67" t="s">
        <v>2535</v>
      </c>
      <c r="P169" s="23"/>
      <c r="Q169" s="3"/>
    </row>
    <row r="170" spans="1:23" ht="12.75" customHeight="1">
      <c r="A170" s="66">
        <f t="shared" si="2"/>
        <v>169</v>
      </c>
      <c r="B170" s="3" t="str">
        <f>VLOOKUP(D170,'Concept heirarchy position'!A$1:I$623,2,0)</f>
        <v>Bronchial hyperreactivity</v>
      </c>
      <c r="C170" s="3">
        <v>87</v>
      </c>
      <c r="D170" s="3" t="s">
        <v>565</v>
      </c>
      <c r="E170" s="74" t="s">
        <v>2098</v>
      </c>
      <c r="F170" s="18" t="s">
        <v>1237</v>
      </c>
      <c r="G170" s="12" t="s">
        <v>1278</v>
      </c>
      <c r="H170" s="29" t="s">
        <v>893</v>
      </c>
      <c r="J170" s="12" t="s">
        <v>1540</v>
      </c>
      <c r="K170" s="3" t="s">
        <v>1730</v>
      </c>
      <c r="N170" s="3">
        <f>VLOOKUP(D170,'Concept heirarchy position'!A$1:I$623,3,0)</f>
        <v>118</v>
      </c>
      <c r="O170" s="24"/>
      <c r="P170" s="21" t="s">
        <v>93</v>
      </c>
      <c r="Q170" s="3"/>
    </row>
    <row r="171" spans="1:23" ht="12.75" customHeight="1">
      <c r="A171" s="66">
        <f t="shared" si="2"/>
        <v>170</v>
      </c>
      <c r="B171" s="3" t="str">
        <f>VLOOKUP(D171,'Concept heirarchy position'!A$1:I$623,2,0)</f>
        <v>Bronchial hyperreactivity</v>
      </c>
      <c r="C171" s="3">
        <v>88</v>
      </c>
      <c r="D171" s="3" t="s">
        <v>666</v>
      </c>
      <c r="E171" s="73" t="s">
        <v>292</v>
      </c>
      <c r="F171" s="18" t="s">
        <v>1237</v>
      </c>
      <c r="G171" s="22" t="s">
        <v>1278</v>
      </c>
      <c r="H171" s="28" t="s">
        <v>1001</v>
      </c>
      <c r="N171" s="3">
        <f>VLOOKUP(D171,'Concept heirarchy position'!A$1:I$623,3,0)</f>
        <v>118</v>
      </c>
      <c r="O171" s="67" t="s">
        <v>2535</v>
      </c>
      <c r="P171" s="23"/>
      <c r="Q171" s="3"/>
    </row>
    <row r="172" spans="1:23" ht="12.75" customHeight="1">
      <c r="A172" s="66">
        <f t="shared" si="2"/>
        <v>171</v>
      </c>
      <c r="B172" s="3" t="str">
        <f>VLOOKUP(D172,'Concept heirarchy position'!A$1:I$623,2,0)</f>
        <v>Immunisations up to date</v>
      </c>
      <c r="C172" s="3">
        <v>89</v>
      </c>
      <c r="D172" s="3" t="s">
        <v>481</v>
      </c>
      <c r="E172" s="74" t="s">
        <v>1531</v>
      </c>
      <c r="F172" s="18" t="s">
        <v>1237</v>
      </c>
      <c r="G172" s="12" t="s">
        <v>1278</v>
      </c>
      <c r="H172" s="12" t="s">
        <v>893</v>
      </c>
      <c r="J172" s="3" t="s">
        <v>1540</v>
      </c>
      <c r="K172" s="3" t="s">
        <v>1651</v>
      </c>
      <c r="N172" s="3">
        <f>VLOOKUP(D172,'Concept heirarchy position'!A$1:I$623,3,0)</f>
        <v>119</v>
      </c>
      <c r="P172" s="21" t="s">
        <v>93</v>
      </c>
      <c r="Q172" s="3"/>
    </row>
    <row r="173" spans="1:23" ht="12.75" customHeight="1">
      <c r="A173" s="66">
        <f t="shared" si="2"/>
        <v>172</v>
      </c>
      <c r="B173" s="3" t="str">
        <f>VLOOKUP(D173,'Concept heirarchy position'!A$1:I$623,2,0)</f>
        <v>Immunisations up to date</v>
      </c>
      <c r="C173" s="3">
        <v>90</v>
      </c>
      <c r="D173" s="3" t="s">
        <v>481</v>
      </c>
      <c r="E173" s="73" t="s">
        <v>293</v>
      </c>
      <c r="F173" s="3" t="s">
        <v>1237</v>
      </c>
      <c r="G173" s="22" t="s">
        <v>1278</v>
      </c>
      <c r="H173" s="28" t="s">
        <v>1001</v>
      </c>
      <c r="J173" s="3" t="s">
        <v>1540</v>
      </c>
      <c r="K173" s="3" t="s">
        <v>1651</v>
      </c>
      <c r="N173" s="3">
        <f>VLOOKUP(D173,'Concept heirarchy position'!A$1:I$623,3,0)</f>
        <v>119</v>
      </c>
      <c r="O173" s="67" t="s">
        <v>2535</v>
      </c>
      <c r="P173" s="23"/>
      <c r="Q173" s="3"/>
    </row>
    <row r="174" spans="1:23" ht="12.75" customHeight="1">
      <c r="A174" s="66">
        <f t="shared" si="2"/>
        <v>173</v>
      </c>
      <c r="B174" s="3" t="str">
        <f>VLOOKUP(D174,'Concept heirarchy position'!A$1:I$623,2,0)</f>
        <v>Premature delivery</v>
      </c>
      <c r="C174" s="3">
        <v>91</v>
      </c>
      <c r="D174" s="3" t="s">
        <v>1243</v>
      </c>
      <c r="E174" s="74" t="s">
        <v>588</v>
      </c>
      <c r="F174" s="3" t="s">
        <v>2016</v>
      </c>
      <c r="G174" s="12" t="s">
        <v>1278</v>
      </c>
      <c r="H174" s="12" t="s">
        <v>893</v>
      </c>
      <c r="N174" s="3">
        <f>VLOOKUP(D174,'Concept heirarchy position'!A$1:I$623,3,0)</f>
        <v>120</v>
      </c>
      <c r="P174" s="21" t="s">
        <v>93</v>
      </c>
      <c r="Q174" s="3"/>
    </row>
    <row r="175" spans="1:23" ht="12.75" customHeight="1">
      <c r="A175" s="66">
        <f t="shared" si="2"/>
        <v>174</v>
      </c>
      <c r="B175" s="3" t="str">
        <f>VLOOKUP(D175,'Concept heirarchy position'!A$1:I$623,2,0)</f>
        <v>Premature delivery</v>
      </c>
      <c r="C175" s="3">
        <v>92</v>
      </c>
      <c r="D175" s="3" t="s">
        <v>1243</v>
      </c>
      <c r="E175" s="73" t="s">
        <v>294</v>
      </c>
      <c r="F175" s="3" t="s">
        <v>2016</v>
      </c>
      <c r="G175" s="22" t="s">
        <v>1278</v>
      </c>
      <c r="H175" s="28" t="s">
        <v>279</v>
      </c>
      <c r="N175" s="3">
        <f>VLOOKUP(D175,'Concept heirarchy position'!A$1:I$623,3,0)</f>
        <v>120</v>
      </c>
      <c r="O175" s="67" t="s">
        <v>2535</v>
      </c>
      <c r="P175" s="23"/>
      <c r="Q175" s="3"/>
    </row>
    <row r="176" spans="1:23" ht="12.75" customHeight="1">
      <c r="A176" s="66">
        <f t="shared" si="2"/>
        <v>175</v>
      </c>
      <c r="B176" s="3" t="str">
        <f>VLOOKUP(D176,'Concept heirarchy position'!A$1:I$623,2,0)</f>
        <v>Gestational age at birth</v>
      </c>
      <c r="C176" s="3">
        <v>396</v>
      </c>
      <c r="D176" s="3" t="s">
        <v>1111</v>
      </c>
      <c r="E176" s="73" t="s">
        <v>2536</v>
      </c>
      <c r="F176" s="22" t="s">
        <v>1647</v>
      </c>
      <c r="G176" s="12" t="s">
        <v>1172</v>
      </c>
      <c r="N176" s="3">
        <f>VLOOKUP(D176,'Concept heirarchy position'!A$1:I$623,3,0)</f>
        <v>122</v>
      </c>
      <c r="O176" s="67"/>
      <c r="P176" s="21" t="s">
        <v>93</v>
      </c>
      <c r="Q176" s="3"/>
    </row>
    <row r="177" spans="1:17" ht="12.75" customHeight="1">
      <c r="A177" s="66">
        <f t="shared" si="2"/>
        <v>176</v>
      </c>
      <c r="B177" s="3" t="str">
        <f>VLOOKUP(D177,'Concept heirarchy position'!A$1:I$623,2,0)</f>
        <v>Gestational age at birth</v>
      </c>
      <c r="C177" s="3">
        <v>93</v>
      </c>
      <c r="D177" s="3" t="s">
        <v>1111</v>
      </c>
      <c r="E177" s="73" t="s">
        <v>198</v>
      </c>
      <c r="F177" s="22" t="s">
        <v>1647</v>
      </c>
      <c r="G177" s="12" t="s">
        <v>1172</v>
      </c>
      <c r="N177" s="3">
        <f>VLOOKUP(D177,'Concept heirarchy position'!A$1:I$623,3,0)</f>
        <v>122</v>
      </c>
      <c r="O177" s="67" t="s">
        <v>2535</v>
      </c>
      <c r="P177" s="23"/>
      <c r="Q177" s="3"/>
    </row>
    <row r="178" spans="1:17" ht="12.75" customHeight="1">
      <c r="A178" s="66">
        <f t="shared" si="2"/>
        <v>177</v>
      </c>
      <c r="B178" s="3" t="str">
        <f>VLOOKUP(D178,'Concept heirarchy position'!A$1:I$623,2,0)</f>
        <v>Bronchopulmonary dysplasia</v>
      </c>
      <c r="C178" s="3">
        <v>100</v>
      </c>
      <c r="D178" s="3" t="s">
        <v>829</v>
      </c>
      <c r="E178" s="74" t="s">
        <v>508</v>
      </c>
      <c r="F178" s="3" t="s">
        <v>1237</v>
      </c>
      <c r="G178" s="12" t="s">
        <v>1278</v>
      </c>
      <c r="H178" s="29" t="s">
        <v>893</v>
      </c>
      <c r="N178" s="3">
        <f>VLOOKUP(D178,'Concept heirarchy position'!A$1:I$623,3,0)</f>
        <v>123</v>
      </c>
      <c r="O178" s="24"/>
      <c r="P178" s="21" t="s">
        <v>93</v>
      </c>
      <c r="Q178" s="3"/>
    </row>
    <row r="179" spans="1:17" ht="12.75" customHeight="1">
      <c r="A179" s="66">
        <f t="shared" si="2"/>
        <v>178</v>
      </c>
      <c r="B179" s="3" t="str">
        <f>VLOOKUP(D179,'Concept heirarchy position'!A$1:I$623,2,0)</f>
        <v>Possible cardiac disease</v>
      </c>
      <c r="C179" s="3">
        <v>101</v>
      </c>
      <c r="D179" s="3" t="s">
        <v>449</v>
      </c>
      <c r="E179" s="74" t="s">
        <v>841</v>
      </c>
      <c r="F179" s="3" t="s">
        <v>1237</v>
      </c>
      <c r="G179" s="12" t="s">
        <v>1278</v>
      </c>
      <c r="H179" s="12" t="s">
        <v>893</v>
      </c>
      <c r="N179" s="3">
        <f>VLOOKUP(D179,'Concept heirarchy position'!A$1:I$623,3,0)</f>
        <v>124</v>
      </c>
      <c r="P179" s="21" t="s">
        <v>93</v>
      </c>
      <c r="Q179" s="3"/>
    </row>
    <row r="180" spans="1:17" ht="12.75" customHeight="1">
      <c r="A180" s="66">
        <f t="shared" si="2"/>
        <v>179</v>
      </c>
      <c r="B180" s="3" t="str">
        <f>VLOOKUP(D180,'Concept heirarchy position'!A$1:I$623,2,0)</f>
        <v>Possible cardiac disease</v>
      </c>
      <c r="C180" s="3">
        <v>102</v>
      </c>
      <c r="D180" s="3" t="s">
        <v>449</v>
      </c>
      <c r="E180" s="73" t="s">
        <v>503</v>
      </c>
      <c r="F180" s="3" t="s">
        <v>1237</v>
      </c>
      <c r="G180" s="22" t="s">
        <v>1278</v>
      </c>
      <c r="H180" s="28" t="s">
        <v>1001</v>
      </c>
      <c r="N180" s="3">
        <f>VLOOKUP(D180,'Concept heirarchy position'!A$1:I$623,3,0)</f>
        <v>124</v>
      </c>
      <c r="O180" s="67" t="s">
        <v>2535</v>
      </c>
      <c r="P180" s="23"/>
      <c r="Q180" s="3"/>
    </row>
    <row r="181" spans="1:17" ht="12.75" customHeight="1">
      <c r="A181" s="66">
        <f t="shared" si="2"/>
        <v>180</v>
      </c>
      <c r="B181" s="3" t="str">
        <f>VLOOKUP(D181,'Concept heirarchy position'!A$1:I$623,2,0)</f>
        <v>Cyanosis</v>
      </c>
      <c r="C181" s="3">
        <v>103</v>
      </c>
      <c r="D181" s="12" t="s">
        <v>702</v>
      </c>
      <c r="E181" s="74" t="s">
        <v>702</v>
      </c>
      <c r="F181" s="3" t="s">
        <v>1237</v>
      </c>
      <c r="G181" s="12" t="s">
        <v>1278</v>
      </c>
      <c r="H181" s="12" t="s">
        <v>893</v>
      </c>
      <c r="N181" s="3">
        <f>VLOOKUP(D181,'Concept heirarchy position'!A$1:I$623,3,0)</f>
        <v>125</v>
      </c>
      <c r="O181" s="24"/>
      <c r="P181" s="21" t="s">
        <v>93</v>
      </c>
      <c r="Q181" s="3"/>
    </row>
    <row r="182" spans="1:17" ht="12.75" customHeight="1">
      <c r="A182" s="66">
        <f t="shared" si="2"/>
        <v>181</v>
      </c>
      <c r="B182" s="3" t="str">
        <f>VLOOKUP(D182,'Concept heirarchy position'!A$1:I$623,2,0)</f>
        <v>Intracranial hemorrhage</v>
      </c>
      <c r="C182" s="3">
        <v>104</v>
      </c>
      <c r="D182" s="3" t="s">
        <v>290</v>
      </c>
      <c r="E182" s="74" t="s">
        <v>172</v>
      </c>
      <c r="F182" s="3" t="s">
        <v>1159</v>
      </c>
      <c r="G182" s="12" t="s">
        <v>1278</v>
      </c>
      <c r="H182" s="12" t="s">
        <v>893</v>
      </c>
      <c r="J182" s="3" t="s">
        <v>1540</v>
      </c>
      <c r="K182" s="3" t="s">
        <v>1730</v>
      </c>
      <c r="N182" s="3">
        <f>VLOOKUP(D182,'Concept heirarchy position'!A$1:I$623,3,0)</f>
        <v>128</v>
      </c>
      <c r="P182" s="21" t="s">
        <v>93</v>
      </c>
      <c r="Q182" s="3"/>
    </row>
    <row r="183" spans="1:17" ht="12.75" customHeight="1">
      <c r="A183" s="66">
        <f t="shared" si="2"/>
        <v>182</v>
      </c>
      <c r="B183" s="3" t="e">
        <f>VLOOKUP(D183,'Concept heirarchy position'!A$1:I$623,2,0)</f>
        <v>#N/A</v>
      </c>
      <c r="C183" s="3">
        <v>436</v>
      </c>
      <c r="E183" s="74" t="s">
        <v>70</v>
      </c>
      <c r="F183" s="71"/>
      <c r="G183" s="71" t="s">
        <v>59</v>
      </c>
      <c r="H183" s="12"/>
      <c r="P183" s="21" t="s">
        <v>93</v>
      </c>
      <c r="Q183" s="3"/>
    </row>
    <row r="184" spans="1:17" ht="12.75" customHeight="1">
      <c r="A184" s="66">
        <f t="shared" si="2"/>
        <v>183</v>
      </c>
      <c r="B184" s="3" t="e">
        <f>VLOOKUP(D184,'Concept heirarchy position'!A$1:I$623,2,0)</f>
        <v>#N/A</v>
      </c>
      <c r="C184" s="3">
        <v>437</v>
      </c>
      <c r="E184" s="74" t="s">
        <v>71</v>
      </c>
      <c r="F184" s="71"/>
      <c r="G184" s="71" t="s">
        <v>63</v>
      </c>
      <c r="H184" s="12"/>
      <c r="P184" s="21" t="s">
        <v>93</v>
      </c>
      <c r="Q184" s="3"/>
    </row>
    <row r="185" spans="1:17" ht="12.75" customHeight="1">
      <c r="A185" s="66">
        <f t="shared" si="2"/>
        <v>184</v>
      </c>
      <c r="B185" s="3" t="str">
        <f>VLOOKUP(D185,'Concept heirarchy position'!A$1:I$623,2,0)</f>
        <v>Hypertension</v>
      </c>
      <c r="C185" s="3">
        <v>118</v>
      </c>
      <c r="D185" s="3" t="s">
        <v>1175</v>
      </c>
      <c r="E185" s="73" t="s">
        <v>2019</v>
      </c>
      <c r="F185" s="3" t="s">
        <v>504</v>
      </c>
      <c r="G185" s="22" t="s">
        <v>1278</v>
      </c>
      <c r="H185" s="28" t="s">
        <v>318</v>
      </c>
      <c r="N185" s="3">
        <f>VLOOKUP(D185,'Concept heirarchy position'!A$1:I$623,3,0)</f>
        <v>131</v>
      </c>
      <c r="O185" s="67" t="s">
        <v>2535</v>
      </c>
      <c r="P185" s="23"/>
      <c r="Q185" s="3"/>
    </row>
    <row r="186" spans="1:17" ht="12.75" customHeight="1">
      <c r="A186" s="66">
        <f t="shared" si="2"/>
        <v>185</v>
      </c>
      <c r="B186" s="3" t="str">
        <f>VLOOKUP(D186,'Concept heirarchy position'!A$1:I$623,2,0)</f>
        <v>IHD</v>
      </c>
      <c r="C186" s="3">
        <v>384</v>
      </c>
      <c r="D186" s="3" t="s">
        <v>781</v>
      </c>
      <c r="E186" s="74" t="s">
        <v>2290</v>
      </c>
      <c r="F186" s="3" t="s">
        <v>504</v>
      </c>
      <c r="G186" s="22" t="s">
        <v>1278</v>
      </c>
      <c r="H186" s="28" t="s">
        <v>318</v>
      </c>
      <c r="N186" s="3">
        <f>VLOOKUP(D186,'Concept heirarchy position'!A$1:I$623,3,0)</f>
        <v>132</v>
      </c>
      <c r="O186" s="67" t="s">
        <v>2535</v>
      </c>
      <c r="P186" s="24"/>
      <c r="Q186" s="3"/>
    </row>
    <row r="187" spans="1:17" ht="12.75" customHeight="1">
      <c r="A187" s="66">
        <f t="shared" si="2"/>
        <v>186</v>
      </c>
      <c r="B187" s="3" t="str">
        <f>VLOOKUP(D187,'Concept heirarchy position'!A$1:I$623,2,0)</f>
        <v>Angina</v>
      </c>
      <c r="C187" s="3">
        <v>121</v>
      </c>
      <c r="D187" s="3" t="s">
        <v>895</v>
      </c>
      <c r="E187" s="73" t="s">
        <v>48</v>
      </c>
      <c r="F187" s="3" t="s">
        <v>2554</v>
      </c>
      <c r="G187" s="22" t="s">
        <v>1278</v>
      </c>
      <c r="H187" s="28" t="s">
        <v>318</v>
      </c>
      <c r="N187" s="3">
        <f>VLOOKUP(D187,'Concept heirarchy position'!A$1:I$623,3,0)</f>
        <v>133</v>
      </c>
      <c r="O187" s="67" t="s">
        <v>2535</v>
      </c>
      <c r="P187" s="23"/>
      <c r="Q187" s="3"/>
    </row>
    <row r="188" spans="1:17" ht="12.75" customHeight="1">
      <c r="A188" s="66">
        <f t="shared" si="2"/>
        <v>187</v>
      </c>
      <c r="B188" s="3" t="str">
        <f>VLOOKUP(D188,'Concept heirarchy position'!A$1:I$623,2,0)</f>
        <v>MI</v>
      </c>
      <c r="C188" s="3">
        <v>123</v>
      </c>
      <c r="D188" s="3" t="s">
        <v>414</v>
      </c>
      <c r="E188" s="73" t="s">
        <v>47</v>
      </c>
      <c r="F188" s="3" t="s">
        <v>2554</v>
      </c>
      <c r="G188" s="22" t="s">
        <v>1278</v>
      </c>
      <c r="H188" s="28" t="s">
        <v>318</v>
      </c>
      <c r="J188" s="22"/>
      <c r="K188" s="22"/>
      <c r="L188" s="22"/>
      <c r="M188" s="22"/>
      <c r="N188" s="3">
        <f>VLOOKUP(D188,'Concept heirarchy position'!A$1:I$623,3,0)</f>
        <v>135</v>
      </c>
      <c r="O188" s="67" t="s">
        <v>2535</v>
      </c>
      <c r="P188" s="23"/>
      <c r="Q188" s="3"/>
    </row>
    <row r="189" spans="1:17" ht="12.75" customHeight="1">
      <c r="A189" s="66">
        <f t="shared" si="2"/>
        <v>188</v>
      </c>
      <c r="B189" s="3" t="str">
        <f>VLOOKUP(D189,'Concept heirarchy position'!A$1:I$623,2,0)</f>
        <v>Number of previous MI</v>
      </c>
      <c r="C189" s="3">
        <v>126</v>
      </c>
      <c r="D189" s="3" t="s">
        <v>319</v>
      </c>
      <c r="E189" s="73" t="s">
        <v>1728</v>
      </c>
      <c r="F189" s="22" t="s">
        <v>1044</v>
      </c>
      <c r="G189" s="12" t="s">
        <v>1172</v>
      </c>
      <c r="N189" s="3">
        <f>VLOOKUP(D189,'Concept heirarchy position'!A$1:I$623,3,0)</f>
        <v>138</v>
      </c>
      <c r="O189" s="67" t="s">
        <v>2535</v>
      </c>
      <c r="P189" s="23"/>
      <c r="Q189" s="3"/>
    </row>
    <row r="190" spans="1:17" ht="12.75" customHeight="1">
      <c r="A190" s="66">
        <f t="shared" si="2"/>
        <v>189</v>
      </c>
      <c r="B190" s="3" t="str">
        <f>VLOOKUP(D190,'Concept heirarchy position'!A$1:I$623,2,0)</f>
        <v>Date of most recent ACS/MI</v>
      </c>
      <c r="C190" s="3">
        <v>129</v>
      </c>
      <c r="D190" s="3" t="s">
        <v>791</v>
      </c>
      <c r="E190" s="73" t="s">
        <v>705</v>
      </c>
      <c r="F190" s="22" t="s">
        <v>1044</v>
      </c>
      <c r="G190" s="22" t="s">
        <v>1263</v>
      </c>
      <c r="M190" s="3" t="s">
        <v>1277</v>
      </c>
      <c r="N190" s="3">
        <f>VLOOKUP(D190,'Concept heirarchy position'!A$1:I$623,3,0)</f>
        <v>140</v>
      </c>
      <c r="O190" s="67" t="s">
        <v>2535</v>
      </c>
      <c r="P190" s="23"/>
      <c r="Q190" s="3"/>
    </row>
    <row r="191" spans="1:17" ht="12.75" customHeight="1">
      <c r="A191" s="66">
        <f t="shared" si="2"/>
        <v>190</v>
      </c>
      <c r="B191" s="3" t="str">
        <f>VLOOKUP(D191,'Concept heirarchy position'!A$1:I$623,2,0)</f>
        <v>Heart failure</v>
      </c>
      <c r="C191" s="3">
        <v>132</v>
      </c>
      <c r="D191" s="3" t="s">
        <v>394</v>
      </c>
      <c r="E191" s="73" t="s">
        <v>2204</v>
      </c>
      <c r="F191" s="22" t="s">
        <v>1652</v>
      </c>
      <c r="G191" s="22" t="s">
        <v>1278</v>
      </c>
      <c r="H191" s="28" t="s">
        <v>279</v>
      </c>
      <c r="N191" s="3">
        <f>VLOOKUP(D191,'Concept heirarchy position'!A$1:I$623,3,0)</f>
        <v>145</v>
      </c>
      <c r="O191" s="67" t="s">
        <v>2535</v>
      </c>
      <c r="P191" s="23"/>
      <c r="Q191" s="3"/>
    </row>
    <row r="192" spans="1:17" ht="12.75" customHeight="1">
      <c r="A192" s="66">
        <f t="shared" si="2"/>
        <v>191</v>
      </c>
      <c r="B192" s="3" t="str">
        <f>VLOOKUP(D192,'Concept heirarchy position'!A$1:I$623,2,0)</f>
        <v>Arrhythmia</v>
      </c>
      <c r="C192" s="3">
        <v>138</v>
      </c>
      <c r="D192" s="3" t="s">
        <v>1049</v>
      </c>
      <c r="E192" s="73" t="s">
        <v>2439</v>
      </c>
      <c r="F192" s="22" t="s">
        <v>1652</v>
      </c>
      <c r="G192" s="22" t="s">
        <v>1278</v>
      </c>
      <c r="H192" s="28" t="s">
        <v>279</v>
      </c>
      <c r="J192" s="22" t="s">
        <v>1540</v>
      </c>
      <c r="K192" s="22" t="s">
        <v>1730</v>
      </c>
      <c r="L192" s="22"/>
      <c r="M192" s="22"/>
      <c r="N192" s="3">
        <f>VLOOKUP(D192,'Concept heirarchy position'!A$1:I$623,3,0)</f>
        <v>152</v>
      </c>
      <c r="O192" s="67" t="s">
        <v>2535</v>
      </c>
      <c r="P192" s="23"/>
      <c r="Q192" s="3"/>
    </row>
    <row r="193" spans="1:17" ht="12.75" customHeight="1">
      <c r="A193" s="66">
        <f t="shared" si="2"/>
        <v>192</v>
      </c>
      <c r="B193" s="3" t="str">
        <f>VLOOKUP(D193,'Concept heirarchy position'!A$1:I$623,2,0)</f>
        <v>Atrial fibrillation</v>
      </c>
      <c r="C193" s="3">
        <v>140</v>
      </c>
      <c r="D193" s="3" t="s">
        <v>1058</v>
      </c>
      <c r="E193" s="73" t="s">
        <v>49</v>
      </c>
      <c r="F193" s="12" t="s">
        <v>1173</v>
      </c>
      <c r="G193" s="22" t="s">
        <v>1278</v>
      </c>
      <c r="H193" s="28" t="s">
        <v>318</v>
      </c>
      <c r="K193" s="22" t="s">
        <v>1730</v>
      </c>
      <c r="L193" s="22"/>
      <c r="M193" s="22"/>
      <c r="N193" s="3">
        <f>VLOOKUP(D193,'Concept heirarchy position'!A$1:I$623,3,0)</f>
        <v>153</v>
      </c>
      <c r="O193" s="67" t="s">
        <v>2535</v>
      </c>
      <c r="P193" s="23"/>
      <c r="Q193" s="3"/>
    </row>
    <row r="194" spans="1:17" ht="12.75" customHeight="1">
      <c r="A194" s="66">
        <f t="shared" si="2"/>
        <v>193</v>
      </c>
      <c r="B194" s="3" t="str">
        <f>VLOOKUP(D194,'Concept heirarchy position'!A$1:I$623,2,0)</f>
        <v>Valvular heart disease</v>
      </c>
      <c r="C194" s="3">
        <v>147</v>
      </c>
      <c r="D194" s="3" t="s">
        <v>837</v>
      </c>
      <c r="E194" s="73" t="s">
        <v>505</v>
      </c>
      <c r="F194" s="22" t="s">
        <v>1652</v>
      </c>
      <c r="G194" s="22" t="s">
        <v>1278</v>
      </c>
      <c r="H194" s="28" t="s">
        <v>318</v>
      </c>
      <c r="J194" s="3" t="s">
        <v>632</v>
      </c>
      <c r="K194" s="3" t="s">
        <v>633</v>
      </c>
      <c r="N194" s="3">
        <f>VLOOKUP(D194,'Concept heirarchy position'!A$1:I$623,3,0)</f>
        <v>155</v>
      </c>
      <c r="O194" s="67" t="s">
        <v>2535</v>
      </c>
      <c r="P194" s="23"/>
      <c r="Q194" s="3"/>
    </row>
    <row r="195" spans="1:17" ht="12.75" customHeight="1">
      <c r="A195" s="66">
        <f t="shared" si="2"/>
        <v>194</v>
      </c>
      <c r="B195" s="3" t="str">
        <f>VLOOKUP(D195,'Concept heirarchy position'!A$1:I$623,2,0)</f>
        <v>Pacemaker / ICD</v>
      </c>
      <c r="C195" s="3">
        <v>153</v>
      </c>
      <c r="D195" s="3" t="s">
        <v>1098</v>
      </c>
      <c r="E195" s="73" t="s">
        <v>1587</v>
      </c>
      <c r="F195" s="22" t="s">
        <v>1652</v>
      </c>
      <c r="G195" s="22" t="s">
        <v>1278</v>
      </c>
      <c r="H195" s="28" t="s">
        <v>279</v>
      </c>
      <c r="J195" s="22"/>
      <c r="K195" s="22"/>
      <c r="L195" s="22"/>
      <c r="M195" s="22"/>
      <c r="N195" s="3">
        <f>VLOOKUP(D195,'Concept heirarchy position'!A$1:I$623,3,0)</f>
        <v>160</v>
      </c>
      <c r="O195" s="67" t="s">
        <v>2535</v>
      </c>
      <c r="P195" s="23"/>
      <c r="Q195" s="3"/>
    </row>
    <row r="196" spans="1:17" ht="12.75" customHeight="1">
      <c r="A196" s="66">
        <f t="shared" si="2"/>
        <v>195</v>
      </c>
      <c r="B196" s="3" t="str">
        <f>VLOOKUP(D196,'Concept heirarchy position'!A$1:I$623,2,0)</f>
        <v>Peripheral vascular disease</v>
      </c>
      <c r="C196" s="3">
        <v>157</v>
      </c>
      <c r="D196" s="3" t="s">
        <v>715</v>
      </c>
      <c r="E196" s="73" t="s">
        <v>2238</v>
      </c>
      <c r="F196" s="22" t="s">
        <v>1652</v>
      </c>
      <c r="G196" s="22" t="s">
        <v>1278</v>
      </c>
      <c r="H196" s="28" t="s">
        <v>1001</v>
      </c>
      <c r="N196" s="3">
        <f>VLOOKUP(D196,'Concept heirarchy position'!A$1:I$623,3,0)</f>
        <v>164</v>
      </c>
      <c r="O196" s="67" t="s">
        <v>2535</v>
      </c>
      <c r="P196" s="23"/>
      <c r="Q196" s="3"/>
    </row>
    <row r="197" spans="1:17" ht="12.75" customHeight="1">
      <c r="A197" s="66">
        <f t="shared" si="2"/>
        <v>196</v>
      </c>
      <c r="B197" s="3" t="str">
        <f>VLOOKUP(D197,'Concept heirarchy position'!A$1:I$623,2,0)</f>
        <v>DVT</v>
      </c>
      <c r="C197" s="3">
        <v>159</v>
      </c>
      <c r="D197" s="3" t="s">
        <v>463</v>
      </c>
      <c r="E197" s="73" t="s">
        <v>1067</v>
      </c>
      <c r="F197" s="3" t="s">
        <v>2568</v>
      </c>
      <c r="G197" s="22" t="s">
        <v>1278</v>
      </c>
      <c r="H197" s="28" t="s">
        <v>1001</v>
      </c>
      <c r="N197" s="3">
        <f>VLOOKUP(D197,'Concept heirarchy position'!A$1:I$623,3,0)</f>
        <v>165</v>
      </c>
      <c r="O197" s="67" t="s">
        <v>2535</v>
      </c>
      <c r="P197" s="23"/>
      <c r="Q197" s="3"/>
    </row>
    <row r="198" spans="1:17" ht="12.75" customHeight="1">
      <c r="A198" s="66">
        <f t="shared" si="2"/>
        <v>197</v>
      </c>
      <c r="B198" s="3" t="str">
        <f>VLOOKUP(D198,'Concept heirarchy position'!A$1:I$623,2,0)</f>
        <v>Congenital heart disease</v>
      </c>
      <c r="C198" s="3">
        <v>161</v>
      </c>
      <c r="D198" s="3" t="s">
        <v>1359</v>
      </c>
      <c r="E198" s="73" t="s">
        <v>929</v>
      </c>
      <c r="F198" s="3" t="s">
        <v>504</v>
      </c>
      <c r="G198" s="22" t="s">
        <v>1278</v>
      </c>
      <c r="H198" s="28" t="s">
        <v>279</v>
      </c>
      <c r="J198" s="22" t="s">
        <v>1540</v>
      </c>
      <c r="K198" s="22" t="s">
        <v>1730</v>
      </c>
      <c r="L198" s="22"/>
      <c r="M198" s="22"/>
      <c r="N198" s="3">
        <f>VLOOKUP(D198,'Concept heirarchy position'!A$1:I$623,3,0)</f>
        <v>166</v>
      </c>
      <c r="O198" s="67" t="s">
        <v>2535</v>
      </c>
      <c r="P198" s="23"/>
      <c r="Q198" s="3"/>
    </row>
    <row r="199" spans="1:17" ht="12.75" customHeight="1">
      <c r="A199" s="66">
        <f t="shared" si="2"/>
        <v>198</v>
      </c>
      <c r="B199" s="3" t="str">
        <f>VLOOKUP(D199,'Concept heirarchy position'!A$1:I$623,2,0)</f>
        <v>Cardiac surgery</v>
      </c>
      <c r="C199" s="3">
        <v>166</v>
      </c>
      <c r="D199" s="3" t="s">
        <v>982</v>
      </c>
      <c r="E199" s="73" t="s">
        <v>1212</v>
      </c>
      <c r="F199" s="3" t="s">
        <v>1503</v>
      </c>
      <c r="G199" s="22" t="s">
        <v>1278</v>
      </c>
      <c r="H199" s="28" t="s">
        <v>279</v>
      </c>
      <c r="J199" s="22" t="s">
        <v>1540</v>
      </c>
      <c r="K199" s="22" t="s">
        <v>1730</v>
      </c>
      <c r="L199" s="22"/>
      <c r="M199" s="22"/>
      <c r="N199" s="3">
        <f>VLOOKUP(D199,'Concept heirarchy position'!A$1:I$623,3,0)</f>
        <v>173</v>
      </c>
      <c r="O199" s="67" t="s">
        <v>2535</v>
      </c>
      <c r="P199" s="23"/>
      <c r="Q199" s="3"/>
    </row>
    <row r="200" spans="1:17" ht="12.75" customHeight="1">
      <c r="A200" s="66">
        <f t="shared" si="2"/>
        <v>199</v>
      </c>
      <c r="B200" s="3" t="str">
        <f>VLOOKUP(D200,'Concept heirarchy position'!A$1:I$623,2,0)</f>
        <v>Endocarditis previous</v>
      </c>
      <c r="C200" s="3">
        <v>150</v>
      </c>
      <c r="D200" s="3" t="s">
        <v>584</v>
      </c>
      <c r="E200" s="73" t="s">
        <v>1581</v>
      </c>
      <c r="F200" s="22" t="s">
        <v>1652</v>
      </c>
      <c r="G200" s="22" t="s">
        <v>1278</v>
      </c>
      <c r="H200" s="28" t="s">
        <v>279</v>
      </c>
      <c r="N200" s="3">
        <f>VLOOKUP(D200,'Concept heirarchy position'!A$1:I$623,3,0)</f>
        <v>158</v>
      </c>
      <c r="O200" s="23"/>
      <c r="P200" s="23"/>
      <c r="Q200" s="3"/>
    </row>
    <row r="201" spans="1:17" ht="12.75" customHeight="1">
      <c r="A201" s="66">
        <f t="shared" si="2"/>
        <v>200</v>
      </c>
      <c r="B201" s="3" t="str">
        <f>VLOOKUP(D201,'Concept heirarchy position'!A$1:I$623,2,0)</f>
        <v>History of cardiovascular disease</v>
      </c>
      <c r="C201" s="3">
        <v>116</v>
      </c>
      <c r="D201" s="3" t="s">
        <v>523</v>
      </c>
      <c r="E201" s="74" t="s">
        <v>1462</v>
      </c>
      <c r="F201" s="12" t="s">
        <v>1652</v>
      </c>
      <c r="G201" s="12" t="s">
        <v>1278</v>
      </c>
      <c r="H201" s="12" t="s">
        <v>893</v>
      </c>
      <c r="N201" s="3">
        <f>VLOOKUP(D201,'Concept heirarchy position'!A$1:I$623,3,0)</f>
        <v>130</v>
      </c>
      <c r="P201" s="21" t="s">
        <v>93</v>
      </c>
      <c r="Q201" s="3"/>
    </row>
    <row r="202" spans="1:17" ht="12.75" customHeight="1">
      <c r="A202" s="66">
        <f t="shared" si="2"/>
        <v>201</v>
      </c>
      <c r="B202" s="3" t="str">
        <f>VLOOKUP(D202,'Concept heirarchy position'!A$1:I$623,2,0)</f>
        <v>Hypertension</v>
      </c>
      <c r="C202" s="3">
        <v>117</v>
      </c>
      <c r="D202" s="3" t="s">
        <v>1175</v>
      </c>
      <c r="E202" s="74" t="s">
        <v>6</v>
      </c>
      <c r="F202" s="12" t="s">
        <v>1652</v>
      </c>
      <c r="G202" s="12" t="s">
        <v>1278</v>
      </c>
      <c r="H202" s="12" t="s">
        <v>893</v>
      </c>
      <c r="N202" s="3">
        <f>VLOOKUP(D202,'Concept heirarchy position'!A$1:I$623,3,0)</f>
        <v>131</v>
      </c>
      <c r="P202" s="21" t="s">
        <v>93</v>
      </c>
      <c r="Q202" s="3"/>
    </row>
    <row r="203" spans="1:17" ht="12.75" customHeight="1">
      <c r="A203" s="66">
        <f t="shared" si="2"/>
        <v>202</v>
      </c>
      <c r="B203" s="3" t="str">
        <f>VLOOKUP(D203,'Concept heirarchy position'!A$1:I$623,2,0)</f>
        <v>IHD</v>
      </c>
      <c r="C203" s="3">
        <v>119</v>
      </c>
      <c r="D203" s="3" t="s">
        <v>781</v>
      </c>
      <c r="E203" s="74" t="s">
        <v>1147</v>
      </c>
      <c r="F203" s="12" t="s">
        <v>1652</v>
      </c>
      <c r="G203" s="12" t="s">
        <v>1278</v>
      </c>
      <c r="H203" s="12" t="s">
        <v>893</v>
      </c>
      <c r="N203" s="3">
        <f>VLOOKUP(D203,'Concept heirarchy position'!A$1:I$623,3,0)</f>
        <v>132</v>
      </c>
      <c r="P203" s="21" t="s">
        <v>93</v>
      </c>
      <c r="Q203" s="3"/>
    </row>
    <row r="204" spans="1:17" ht="12.75" customHeight="1">
      <c r="A204" s="66">
        <f t="shared" si="2"/>
        <v>203</v>
      </c>
      <c r="B204" s="3" t="str">
        <f>VLOOKUP(D204,'Concept heirarchy position'!A$1:I$623,2,0)</f>
        <v>Angina</v>
      </c>
      <c r="C204" s="3">
        <v>120</v>
      </c>
      <c r="D204" s="3" t="s">
        <v>895</v>
      </c>
      <c r="E204" s="74" t="s">
        <v>1137</v>
      </c>
      <c r="F204" s="3" t="s">
        <v>173</v>
      </c>
      <c r="G204" s="12" t="s">
        <v>1278</v>
      </c>
      <c r="H204" s="29" t="s">
        <v>893</v>
      </c>
      <c r="J204" s="12" t="s">
        <v>1540</v>
      </c>
      <c r="K204" s="12" t="s">
        <v>1730</v>
      </c>
      <c r="L204" s="12"/>
      <c r="M204" s="12"/>
      <c r="N204" s="3">
        <f>VLOOKUP(D204,'Concept heirarchy position'!A$1:I$623,3,0)</f>
        <v>133</v>
      </c>
      <c r="O204" s="24"/>
      <c r="P204" s="21" t="s">
        <v>93</v>
      </c>
      <c r="Q204" s="3"/>
    </row>
    <row r="205" spans="1:17" ht="12.75" customHeight="1">
      <c r="A205" s="66">
        <f t="shared" si="2"/>
        <v>204</v>
      </c>
      <c r="B205" s="3" t="str">
        <f>VLOOKUP(D205,'Concept heirarchy position'!A$1:I$623,2,0)</f>
        <v>Angina class</v>
      </c>
      <c r="C205" s="3">
        <v>122</v>
      </c>
      <c r="D205" s="3" t="s">
        <v>1025</v>
      </c>
      <c r="E205" s="74" t="s">
        <v>7</v>
      </c>
      <c r="F205" s="3" t="s">
        <v>886</v>
      </c>
      <c r="G205" s="12" t="s">
        <v>1278</v>
      </c>
      <c r="H205" s="12" t="s">
        <v>887</v>
      </c>
      <c r="N205" s="3">
        <f>VLOOKUP(D205,'Concept heirarchy position'!A$1:I$623,3,0)</f>
        <v>134</v>
      </c>
      <c r="O205" s="24"/>
      <c r="P205" s="21" t="s">
        <v>93</v>
      </c>
      <c r="Q205" s="3"/>
    </row>
    <row r="206" spans="1:17" ht="12.75" customHeight="1">
      <c r="A206" s="66">
        <f t="shared" si="2"/>
        <v>205</v>
      </c>
      <c r="B206" s="3" t="str">
        <f>VLOOKUP(D206,'Concept heirarchy position'!A$1:I$623,2,0)</f>
        <v>ACS</v>
      </c>
      <c r="C206" s="3">
        <v>124</v>
      </c>
      <c r="D206" s="12" t="s">
        <v>459</v>
      </c>
      <c r="E206" s="74" t="s">
        <v>1010</v>
      </c>
      <c r="F206" s="3" t="s">
        <v>173</v>
      </c>
      <c r="G206" s="12" t="s">
        <v>1278</v>
      </c>
      <c r="H206" s="12" t="s">
        <v>893</v>
      </c>
      <c r="J206" s="12" t="s">
        <v>1540</v>
      </c>
      <c r="K206" s="12" t="s">
        <v>1730</v>
      </c>
      <c r="L206" s="12"/>
      <c r="M206" s="12"/>
      <c r="N206" s="3">
        <f>VLOOKUP(D206,'Concept heirarchy position'!A$1:I$623,3,0)</f>
        <v>136</v>
      </c>
      <c r="O206" s="24"/>
      <c r="P206" s="21" t="s">
        <v>93</v>
      </c>
      <c r="Q206" s="3"/>
    </row>
    <row r="207" spans="1:17" ht="12.75" customHeight="1">
      <c r="A207" s="66">
        <f t="shared" si="2"/>
        <v>206</v>
      </c>
      <c r="B207" s="3" t="str">
        <f>VLOOKUP(D207,'Concept heirarchy position'!A$1:I$623,2,0)</f>
        <v>ACS details</v>
      </c>
      <c r="C207" s="3">
        <v>130</v>
      </c>
      <c r="D207" s="12" t="s">
        <v>392</v>
      </c>
      <c r="E207" s="74" t="s">
        <v>144</v>
      </c>
      <c r="F207" s="12" t="s">
        <v>1599</v>
      </c>
      <c r="G207" s="12" t="s">
        <v>1278</v>
      </c>
      <c r="H207" s="25" t="s">
        <v>1709</v>
      </c>
      <c r="J207" s="12"/>
      <c r="K207" s="12"/>
      <c r="L207" s="12"/>
      <c r="M207" s="12"/>
      <c r="N207" s="3">
        <f>VLOOKUP(D207,'Concept heirarchy position'!A$1:I$623,3,0)</f>
        <v>137</v>
      </c>
      <c r="O207" s="24"/>
      <c r="P207" s="21" t="s">
        <v>93</v>
      </c>
      <c r="Q207" s="3"/>
    </row>
    <row r="208" spans="1:17" ht="12.75" customHeight="1">
      <c r="A208" s="66">
        <f t="shared" ref="A208:A271" si="3">A207+1</f>
        <v>207</v>
      </c>
      <c r="B208" s="3" t="str">
        <f>VLOOKUP(D208,'Concept heirarchy position'!A$1:I$623,2,0)</f>
        <v>Number of previous MI</v>
      </c>
      <c r="C208" s="3">
        <v>125</v>
      </c>
      <c r="D208" s="3" t="s">
        <v>319</v>
      </c>
      <c r="E208" s="74" t="s">
        <v>1043</v>
      </c>
      <c r="F208" s="12" t="s">
        <v>174</v>
      </c>
      <c r="G208" s="12" t="s">
        <v>1172</v>
      </c>
      <c r="N208" s="3">
        <f>VLOOKUP(D208,'Concept heirarchy position'!A$1:I$623,3,0)</f>
        <v>138</v>
      </c>
      <c r="P208" s="21" t="s">
        <v>93</v>
      </c>
      <c r="Q208" s="3"/>
    </row>
    <row r="209" spans="1:17" ht="12.75" customHeight="1">
      <c r="A209" s="66">
        <f t="shared" si="3"/>
        <v>208</v>
      </c>
      <c r="B209" s="3" t="str">
        <f>VLOOKUP(D209,'Concept heirarchy position'!A$1:I$623,2,0)</f>
        <v>Acute coronary syndome (date)</v>
      </c>
      <c r="C209" s="3">
        <v>127</v>
      </c>
      <c r="D209" s="12" t="s">
        <v>485</v>
      </c>
      <c r="E209" s="74" t="s">
        <v>143</v>
      </c>
      <c r="F209" s="12" t="s">
        <v>1599</v>
      </c>
      <c r="G209" s="12" t="s">
        <v>1263</v>
      </c>
      <c r="M209" s="3" t="s">
        <v>1277</v>
      </c>
      <c r="N209" s="3">
        <f>VLOOKUP(D209,'Concept heirarchy position'!A$1:I$623,3,0)</f>
        <v>139</v>
      </c>
      <c r="O209" s="24"/>
      <c r="P209" s="21" t="s">
        <v>93</v>
      </c>
      <c r="Q209" s="3"/>
    </row>
    <row r="210" spans="1:17" ht="12.75" customHeight="1">
      <c r="A210" s="66">
        <f t="shared" si="3"/>
        <v>209</v>
      </c>
      <c r="B210" s="3" t="str">
        <f>VLOOKUP(D210,'Concept heirarchy position'!A$1:I$623,2,0)</f>
        <v>Date of most recent ACS/MI</v>
      </c>
      <c r="C210" s="3">
        <v>128</v>
      </c>
      <c r="D210" s="3" t="s">
        <v>791</v>
      </c>
      <c r="E210" s="74" t="s">
        <v>1567</v>
      </c>
      <c r="F210" s="12" t="s">
        <v>1044</v>
      </c>
      <c r="G210" s="12" t="s">
        <v>1263</v>
      </c>
      <c r="M210" s="3" t="s">
        <v>1277</v>
      </c>
      <c r="N210" s="3">
        <f>VLOOKUP(D210,'Concept heirarchy position'!A$1:I$623,3,0)</f>
        <v>140</v>
      </c>
      <c r="O210" s="24"/>
      <c r="P210" s="24"/>
      <c r="Q210" s="3"/>
    </row>
    <row r="211" spans="1:17" ht="12.75" customHeight="1">
      <c r="A211" s="66">
        <f t="shared" si="3"/>
        <v>210</v>
      </c>
      <c r="B211" s="3" t="str">
        <f>VLOOKUP(D211,'Concept heirarchy position'!A$1:I$623,2,0)</f>
        <v>Previous PCI</v>
      </c>
      <c r="C211" s="3">
        <v>142</v>
      </c>
      <c r="D211" s="12" t="s">
        <v>402</v>
      </c>
      <c r="E211" s="74" t="s">
        <v>1334</v>
      </c>
      <c r="F211" s="3" t="s">
        <v>173</v>
      </c>
      <c r="G211" s="12" t="s">
        <v>1278</v>
      </c>
      <c r="H211" s="12" t="s">
        <v>893</v>
      </c>
      <c r="N211" s="3">
        <f>VLOOKUP(D211,'Concept heirarchy position'!A$1:I$623,3,0)</f>
        <v>141</v>
      </c>
      <c r="P211" s="21" t="s">
        <v>93</v>
      </c>
      <c r="Q211" s="3"/>
    </row>
    <row r="212" spans="1:17" ht="12.75" customHeight="1">
      <c r="A212" s="66">
        <f t="shared" si="3"/>
        <v>211</v>
      </c>
      <c r="B212" s="3" t="str">
        <f>VLOOKUP(D212,'Concept heirarchy position'!A$1:I$623,2,0)</f>
        <v>PCI stent</v>
      </c>
      <c r="C212" s="3">
        <v>143</v>
      </c>
      <c r="D212" s="3" t="s">
        <v>540</v>
      </c>
      <c r="E212" s="74" t="s">
        <v>2537</v>
      </c>
      <c r="F212" s="3" t="s">
        <v>1722</v>
      </c>
      <c r="G212" s="12" t="s">
        <v>1278</v>
      </c>
      <c r="H212" s="12" t="s">
        <v>893</v>
      </c>
      <c r="N212" s="3">
        <f>VLOOKUP(D212,'Concept heirarchy position'!A$1:I$623,3,0)</f>
        <v>142</v>
      </c>
      <c r="P212" s="21" t="s">
        <v>93</v>
      </c>
      <c r="Q212" s="3"/>
    </row>
    <row r="213" spans="1:17" ht="12.75" customHeight="1">
      <c r="A213" s="66">
        <f t="shared" si="3"/>
        <v>212</v>
      </c>
      <c r="B213" s="3" t="str">
        <f>VLOOKUP(D213,'Concept heirarchy position'!A$1:I$623,2,0)</f>
        <v>PCI date</v>
      </c>
      <c r="C213" s="3">
        <v>144</v>
      </c>
      <c r="D213" s="3" t="s">
        <v>675</v>
      </c>
      <c r="E213" s="74" t="s">
        <v>795</v>
      </c>
      <c r="F213" s="3" t="s">
        <v>1722</v>
      </c>
      <c r="G213" s="12" t="s">
        <v>1263</v>
      </c>
      <c r="M213" s="3" t="s">
        <v>1277</v>
      </c>
      <c r="N213" s="3">
        <f>VLOOKUP(D213,'Concept heirarchy position'!A$1:I$623,3,0)</f>
        <v>143</v>
      </c>
      <c r="P213" s="21" t="s">
        <v>93</v>
      </c>
      <c r="Q213" s="3"/>
    </row>
    <row r="214" spans="1:17" ht="12.75" customHeight="1">
      <c r="A214" s="66">
        <f t="shared" si="3"/>
        <v>213</v>
      </c>
      <c r="B214" s="3" t="str">
        <f>VLOOKUP(D214,'Concept heirarchy position'!A$1:I$623,2,0)</f>
        <v>Drug eluting stent</v>
      </c>
      <c r="C214" s="3">
        <v>145</v>
      </c>
      <c r="D214" s="3" t="s">
        <v>796</v>
      </c>
      <c r="E214" s="74" t="s">
        <v>827</v>
      </c>
      <c r="F214" s="12" t="s">
        <v>1589</v>
      </c>
      <c r="G214" s="12" t="s">
        <v>1278</v>
      </c>
      <c r="H214" s="12" t="s">
        <v>893</v>
      </c>
      <c r="J214" s="12" t="s">
        <v>1540</v>
      </c>
      <c r="K214" s="12" t="s">
        <v>1730</v>
      </c>
      <c r="L214" s="12"/>
      <c r="M214" s="12"/>
      <c r="N214" s="3">
        <f>VLOOKUP(D214,'Concept heirarchy position'!A$1:I$623,3,0)</f>
        <v>144</v>
      </c>
      <c r="O214" s="24"/>
      <c r="P214" s="21" t="s">
        <v>93</v>
      </c>
      <c r="Q214" s="3"/>
    </row>
    <row r="215" spans="1:17" ht="12.75" customHeight="1">
      <c r="A215" s="66">
        <f t="shared" si="3"/>
        <v>214</v>
      </c>
      <c r="B215" s="3" t="str">
        <f>VLOOKUP(D215,'Concept heirarchy position'!A$1:I$623,2,0)</f>
        <v>Heart failure</v>
      </c>
      <c r="C215" s="3">
        <v>131</v>
      </c>
      <c r="D215" s="3" t="s">
        <v>394</v>
      </c>
      <c r="E215" s="74" t="s">
        <v>528</v>
      </c>
      <c r="F215" s="12" t="s">
        <v>1652</v>
      </c>
      <c r="G215" s="12" t="s">
        <v>1278</v>
      </c>
      <c r="H215" s="12" t="s">
        <v>893</v>
      </c>
      <c r="J215" s="12" t="s">
        <v>1540</v>
      </c>
      <c r="K215" s="12" t="s">
        <v>1730</v>
      </c>
      <c r="L215" s="12"/>
      <c r="M215" s="12"/>
      <c r="N215" s="3">
        <f>VLOOKUP(D215,'Concept heirarchy position'!A$1:I$623,3,0)</f>
        <v>145</v>
      </c>
      <c r="O215" s="24"/>
      <c r="P215" s="21" t="s">
        <v>93</v>
      </c>
      <c r="Q215" s="3"/>
    </row>
    <row r="216" spans="1:17" ht="12.75" customHeight="1">
      <c r="A216" s="66">
        <f t="shared" si="3"/>
        <v>215</v>
      </c>
      <c r="B216" s="3" t="str">
        <f>VLOOKUP(D216,'Concept heirarchy position'!A$1:I$623,2,0)</f>
        <v>NHYA grade</v>
      </c>
      <c r="C216" s="3">
        <v>133</v>
      </c>
      <c r="D216" s="3" t="s">
        <v>667</v>
      </c>
      <c r="E216" s="74" t="s">
        <v>2205</v>
      </c>
      <c r="F216" s="12" t="s">
        <v>2044</v>
      </c>
      <c r="G216" s="12" t="s">
        <v>1278</v>
      </c>
      <c r="H216" s="25" t="s">
        <v>2045</v>
      </c>
      <c r="N216" s="3">
        <f>VLOOKUP(D216,'Concept heirarchy position'!A$1:I$623,3,0)</f>
        <v>146</v>
      </c>
      <c r="P216" s="21" t="s">
        <v>93</v>
      </c>
      <c r="Q216" s="3"/>
    </row>
    <row r="217" spans="1:17" ht="12.75" customHeight="1">
      <c r="A217" s="66">
        <f t="shared" si="3"/>
        <v>216</v>
      </c>
      <c r="B217" s="3" t="str">
        <f>VLOOKUP(D217,'Concept heirarchy position'!A$1:I$623,2,0)</f>
        <v>Cardiomyopathy</v>
      </c>
      <c r="C217" s="3">
        <v>134</v>
      </c>
      <c r="D217" s="12" t="s">
        <v>1178</v>
      </c>
      <c r="E217" s="74" t="s">
        <v>1178</v>
      </c>
      <c r="F217" s="12" t="s">
        <v>1652</v>
      </c>
      <c r="G217" s="12" t="s">
        <v>1278</v>
      </c>
      <c r="H217" s="12" t="s">
        <v>893</v>
      </c>
      <c r="J217" s="3" t="s">
        <v>1540</v>
      </c>
      <c r="K217" s="3" t="s">
        <v>1730</v>
      </c>
      <c r="N217" s="3">
        <f>VLOOKUP(D217,'Concept heirarchy position'!A$1:I$623,3,0)</f>
        <v>147</v>
      </c>
      <c r="O217" s="24"/>
      <c r="P217" s="21" t="s">
        <v>93</v>
      </c>
      <c r="Q217" s="3"/>
    </row>
    <row r="218" spans="1:17" ht="12.75" customHeight="1">
      <c r="A218" s="66">
        <f t="shared" si="3"/>
        <v>217</v>
      </c>
      <c r="B218" s="3" t="str">
        <f>VLOOKUP(D218,'Concept heirarchy position'!A$1:I$623,2,0)</f>
        <v>Acute heart failure</v>
      </c>
      <c r="C218" s="3">
        <v>135</v>
      </c>
      <c r="D218" s="12" t="s">
        <v>1353</v>
      </c>
      <c r="E218" s="74" t="s">
        <v>1206</v>
      </c>
      <c r="F218" s="12" t="s">
        <v>2044</v>
      </c>
      <c r="G218" s="12" t="s">
        <v>1278</v>
      </c>
      <c r="H218" s="29" t="s">
        <v>893</v>
      </c>
      <c r="J218" s="3" t="s">
        <v>1540</v>
      </c>
      <c r="K218" s="12" t="s">
        <v>1730</v>
      </c>
      <c r="L218" s="12"/>
      <c r="M218" s="12"/>
      <c r="N218" s="3">
        <f>VLOOKUP(D218,'Concept heirarchy position'!A$1:I$623,3,0)</f>
        <v>149</v>
      </c>
      <c r="O218" s="24"/>
      <c r="P218" s="21" t="s">
        <v>93</v>
      </c>
      <c r="Q218" s="3"/>
    </row>
    <row r="219" spans="1:17" ht="12.75" customHeight="1">
      <c r="A219" s="66">
        <f t="shared" si="3"/>
        <v>218</v>
      </c>
      <c r="B219" s="3" t="str">
        <f>VLOOKUP(D219,'Concept heirarchy position'!A$1:I$623,2,0)</f>
        <v>Right heart failure</v>
      </c>
      <c r="C219" s="3">
        <v>136</v>
      </c>
      <c r="D219" s="3" t="s">
        <v>1604</v>
      </c>
      <c r="E219" s="74" t="s">
        <v>2053</v>
      </c>
      <c r="F219" s="12" t="s">
        <v>2044</v>
      </c>
      <c r="G219" s="12" t="s">
        <v>1278</v>
      </c>
      <c r="H219" s="12" t="s">
        <v>893</v>
      </c>
      <c r="J219" s="12" t="s">
        <v>1540</v>
      </c>
      <c r="K219" s="12" t="s">
        <v>1730</v>
      </c>
      <c r="L219" s="12"/>
      <c r="M219" s="12"/>
      <c r="N219" s="3">
        <f>VLOOKUP(D219,'Concept heirarchy position'!A$1:I$623,3,0)</f>
        <v>151</v>
      </c>
      <c r="P219" s="21" t="s">
        <v>93</v>
      </c>
      <c r="Q219" s="3"/>
    </row>
    <row r="220" spans="1:17" ht="12.75" customHeight="1">
      <c r="A220" s="66">
        <f t="shared" si="3"/>
        <v>219</v>
      </c>
      <c r="B220" s="3" t="str">
        <f>VLOOKUP(D220,'Concept heirarchy position'!A$1:I$623,2,0)</f>
        <v>Arrhythmia</v>
      </c>
      <c r="C220" s="3">
        <v>137</v>
      </c>
      <c r="D220" s="3" t="s">
        <v>1049</v>
      </c>
      <c r="E220" s="74" t="s">
        <v>1034</v>
      </c>
      <c r="F220" s="12" t="s">
        <v>1652</v>
      </c>
      <c r="G220" s="12" t="s">
        <v>1278</v>
      </c>
      <c r="H220" s="29" t="s">
        <v>893</v>
      </c>
      <c r="J220" s="12" t="s">
        <v>1540</v>
      </c>
      <c r="K220" s="12" t="s">
        <v>1730</v>
      </c>
      <c r="L220" s="12"/>
      <c r="M220" s="12"/>
      <c r="N220" s="3">
        <f>VLOOKUP(D220,'Concept heirarchy position'!A$1:I$623,3,0)</f>
        <v>152</v>
      </c>
      <c r="O220" s="24"/>
      <c r="P220" s="21" t="s">
        <v>93</v>
      </c>
      <c r="Q220" s="3"/>
    </row>
    <row r="221" spans="1:17" ht="12.75" customHeight="1">
      <c r="A221" s="66">
        <f t="shared" si="3"/>
        <v>220</v>
      </c>
      <c r="B221" s="3" t="str">
        <f>VLOOKUP(D221,'Concept heirarchy position'!A$1:I$623,2,0)</f>
        <v>Atrial fibrillation</v>
      </c>
      <c r="C221" s="3">
        <v>139</v>
      </c>
      <c r="D221" s="3" t="s">
        <v>1058</v>
      </c>
      <c r="E221" s="74" t="s">
        <v>1059</v>
      </c>
      <c r="F221" s="12" t="s">
        <v>1173</v>
      </c>
      <c r="G221" s="12" t="s">
        <v>1278</v>
      </c>
      <c r="H221" s="29" t="s">
        <v>893</v>
      </c>
      <c r="K221" s="12"/>
      <c r="L221" s="12"/>
      <c r="M221" s="12"/>
      <c r="N221" s="3">
        <f>VLOOKUP(D221,'Concept heirarchy position'!A$1:I$623,3,0)</f>
        <v>153</v>
      </c>
      <c r="O221" s="24"/>
      <c r="P221" s="21" t="s">
        <v>93</v>
      </c>
      <c r="Q221" s="3"/>
    </row>
    <row r="222" spans="1:17" ht="12.75" customHeight="1">
      <c r="A222" s="66">
        <f t="shared" si="3"/>
        <v>221</v>
      </c>
      <c r="B222" s="3" t="str">
        <f>VLOOKUP(D222,'Concept heirarchy position'!A$1:I$623,2,0)</f>
        <v>AF pattern</v>
      </c>
      <c r="C222" s="3">
        <v>141</v>
      </c>
      <c r="D222" s="3" t="s">
        <v>806</v>
      </c>
      <c r="E222" s="74" t="s">
        <v>1302</v>
      </c>
      <c r="F222" s="12" t="s">
        <v>1330</v>
      </c>
      <c r="G222" s="12" t="s">
        <v>1278</v>
      </c>
      <c r="H222" s="12" t="s">
        <v>1714</v>
      </c>
      <c r="J222" s="12" t="s">
        <v>1540</v>
      </c>
      <c r="K222" s="12"/>
      <c r="L222" s="12"/>
      <c r="M222" s="12"/>
      <c r="N222" s="3">
        <f>VLOOKUP(D222,'Concept heirarchy position'!A$1:I$623,3,0)</f>
        <v>154</v>
      </c>
      <c r="O222" s="24"/>
      <c r="P222" s="21" t="s">
        <v>93</v>
      </c>
      <c r="Q222" s="3"/>
    </row>
    <row r="223" spans="1:17" ht="12.75" customHeight="1">
      <c r="A223" s="66">
        <f t="shared" si="3"/>
        <v>222</v>
      </c>
      <c r="B223" s="3" t="str">
        <f>VLOOKUP(D223,'Concept heirarchy position'!A$1:I$623,2,0)</f>
        <v>Valvular heart disease</v>
      </c>
      <c r="C223" s="3">
        <v>146</v>
      </c>
      <c r="D223" s="3" t="s">
        <v>837</v>
      </c>
      <c r="E223" s="74" t="s">
        <v>838</v>
      </c>
      <c r="F223" s="12" t="s">
        <v>1652</v>
      </c>
      <c r="G223" s="12" t="s">
        <v>1278</v>
      </c>
      <c r="H223" s="12" t="s">
        <v>893</v>
      </c>
      <c r="J223" s="3" t="s">
        <v>225</v>
      </c>
      <c r="K223" s="3" t="s">
        <v>337</v>
      </c>
      <c r="N223" s="3">
        <f>VLOOKUP(D223,'Concept heirarchy position'!A$1:I$623,3,0)</f>
        <v>155</v>
      </c>
      <c r="P223" s="21" t="s">
        <v>93</v>
      </c>
      <c r="Q223" s="3"/>
    </row>
    <row r="224" spans="1:17" ht="12.75" customHeight="1">
      <c r="A224" s="66">
        <f t="shared" si="3"/>
        <v>223</v>
      </c>
      <c r="B224" s="3" t="str">
        <f>VLOOKUP(D224,'Concept heirarchy position'!A$1:I$623,2,0)</f>
        <v>Valve disease</v>
      </c>
      <c r="C224" s="3">
        <v>148</v>
      </c>
      <c r="D224" s="3" t="s">
        <v>745</v>
      </c>
      <c r="E224" s="74" t="s">
        <v>1940</v>
      </c>
      <c r="F224" s="3" t="s">
        <v>2664</v>
      </c>
      <c r="G224" s="12" t="s">
        <v>822</v>
      </c>
      <c r="H224" s="12" t="s">
        <v>1735</v>
      </c>
      <c r="J224" s="3" t="s">
        <v>1540</v>
      </c>
      <c r="K224" s="3" t="s">
        <v>1736</v>
      </c>
      <c r="N224" s="3">
        <f>VLOOKUP(D224,'Concept heirarchy position'!A$1:I$623,3,0)</f>
        <v>156</v>
      </c>
      <c r="P224" s="21" t="s">
        <v>93</v>
      </c>
      <c r="Q224" s="3"/>
    </row>
    <row r="225" spans="1:17" ht="12.75" customHeight="1">
      <c r="A225" s="66">
        <f t="shared" si="3"/>
        <v>224</v>
      </c>
      <c r="B225" s="3" t="str">
        <f>VLOOKUP(D225,'Concept heirarchy position'!A$1:I$623,2,0)</f>
        <v>Endocarditis previous</v>
      </c>
      <c r="C225" s="3">
        <v>149</v>
      </c>
      <c r="D225" s="3" t="s">
        <v>584</v>
      </c>
      <c r="E225" s="74" t="s">
        <v>1737</v>
      </c>
      <c r="F225" s="12" t="s">
        <v>1652</v>
      </c>
      <c r="G225" s="12" t="s">
        <v>1278</v>
      </c>
      <c r="H225" s="12" t="s">
        <v>893</v>
      </c>
      <c r="N225" s="3">
        <f>VLOOKUP(D225,'Concept heirarchy position'!A$1:I$623,3,0)</f>
        <v>158</v>
      </c>
      <c r="P225" s="21" t="s">
        <v>93</v>
      </c>
      <c r="Q225" s="3"/>
    </row>
    <row r="226" spans="1:17" ht="12.75" customHeight="1">
      <c r="A226" s="66">
        <f t="shared" si="3"/>
        <v>225</v>
      </c>
      <c r="B226" s="3" t="str">
        <f>VLOOKUP(D226,'Concept heirarchy position'!A$1:I$623,2,0)</f>
        <v>Endocarditis current</v>
      </c>
      <c r="C226" s="3">
        <v>151</v>
      </c>
      <c r="D226" s="3" t="s">
        <v>586</v>
      </c>
      <c r="E226" s="74" t="s">
        <v>2665</v>
      </c>
      <c r="F226" s="12" t="s">
        <v>1652</v>
      </c>
      <c r="G226" s="12" t="s">
        <v>1278</v>
      </c>
      <c r="H226" s="12" t="s">
        <v>893</v>
      </c>
      <c r="J226" s="3" t="s">
        <v>2588</v>
      </c>
      <c r="K226" s="3" t="s">
        <v>2666</v>
      </c>
      <c r="N226" s="3">
        <f>VLOOKUP(D226,'Concept heirarchy position'!A$1:I$623,3,0)</f>
        <v>159</v>
      </c>
      <c r="P226" s="21" t="s">
        <v>93</v>
      </c>
      <c r="Q226" s="3"/>
    </row>
    <row r="227" spans="1:17" ht="12.75" customHeight="1">
      <c r="A227" s="66">
        <f t="shared" si="3"/>
        <v>226</v>
      </c>
      <c r="B227" s="3" t="str">
        <f>VLOOKUP(D227,'Concept heirarchy position'!A$1:I$623,2,0)</f>
        <v>Pacemaker / ICD</v>
      </c>
      <c r="C227" s="3">
        <v>152</v>
      </c>
      <c r="D227" s="3" t="s">
        <v>1098</v>
      </c>
      <c r="E227" s="74" t="s">
        <v>1099</v>
      </c>
      <c r="F227" s="12" t="s">
        <v>1652</v>
      </c>
      <c r="G227" s="12" t="s">
        <v>1278</v>
      </c>
      <c r="H227" s="12" t="s">
        <v>893</v>
      </c>
      <c r="J227" s="12" t="s">
        <v>1540</v>
      </c>
      <c r="K227" s="12" t="s">
        <v>1730</v>
      </c>
      <c r="L227" s="12"/>
      <c r="M227" s="12"/>
      <c r="N227" s="3">
        <f>VLOOKUP(D227,'Concept heirarchy position'!A$1:I$623,3,0)</f>
        <v>160</v>
      </c>
      <c r="P227" s="21" t="s">
        <v>93</v>
      </c>
      <c r="Q227" s="3"/>
    </row>
    <row r="228" spans="1:17" ht="12.75" customHeight="1">
      <c r="A228" s="66">
        <f t="shared" si="3"/>
        <v>227</v>
      </c>
      <c r="B228" s="3" t="str">
        <f>VLOOKUP(D228,'Concept heirarchy position'!A$1:I$623,2,0)</f>
        <v>Pacemaker / ICD type</v>
      </c>
      <c r="C228" s="3">
        <v>154</v>
      </c>
      <c r="D228" s="3" t="s">
        <v>971</v>
      </c>
      <c r="E228" s="74" t="s">
        <v>1588</v>
      </c>
      <c r="F228" s="12" t="s">
        <v>1591</v>
      </c>
      <c r="G228" s="12" t="s">
        <v>822</v>
      </c>
      <c r="H228" s="25" t="s">
        <v>1464</v>
      </c>
      <c r="J228" s="12"/>
      <c r="N228" s="3">
        <f>VLOOKUP(D228,'Concept heirarchy position'!A$1:I$623,3,0)</f>
        <v>162</v>
      </c>
      <c r="P228" s="21" t="s">
        <v>93</v>
      </c>
      <c r="Q228" s="3"/>
    </row>
    <row r="229" spans="1:17" ht="12.75" customHeight="1">
      <c r="A229" s="66">
        <f t="shared" si="3"/>
        <v>228</v>
      </c>
      <c r="B229" s="3" t="str">
        <f>VLOOKUP(D229,'Concept heirarchy position'!A$1:I$623,2,0)</f>
        <v>Pacemaker / ICD details</v>
      </c>
      <c r="C229" s="3">
        <v>155</v>
      </c>
      <c r="D229" s="3" t="s">
        <v>590</v>
      </c>
      <c r="E229" s="74" t="s">
        <v>2079</v>
      </c>
      <c r="F229" s="12" t="s">
        <v>1591</v>
      </c>
      <c r="G229" s="12" t="s">
        <v>1398</v>
      </c>
      <c r="H229" s="25"/>
      <c r="I229" s="29">
        <v>65535</v>
      </c>
      <c r="J229" s="12"/>
      <c r="N229" s="3">
        <f>VLOOKUP(D229,'Concept heirarchy position'!A$1:I$623,3,0)</f>
        <v>163</v>
      </c>
      <c r="P229" s="21" t="s">
        <v>93</v>
      </c>
      <c r="Q229" s="3"/>
    </row>
    <row r="230" spans="1:17" ht="12.75" customHeight="1">
      <c r="A230" s="66">
        <f t="shared" si="3"/>
        <v>229</v>
      </c>
      <c r="B230" s="3" t="str">
        <f>VLOOKUP(D230,'Concept heirarchy position'!A$1:I$623,2,0)</f>
        <v>Peripheral vascular disease</v>
      </c>
      <c r="C230" s="3">
        <v>156</v>
      </c>
      <c r="D230" s="3" t="s">
        <v>715</v>
      </c>
      <c r="E230" s="74" t="s">
        <v>366</v>
      </c>
      <c r="F230" s="12" t="s">
        <v>1652</v>
      </c>
      <c r="G230" s="12" t="s">
        <v>1278</v>
      </c>
      <c r="H230" s="12" t="s">
        <v>893</v>
      </c>
      <c r="J230" s="3" t="s">
        <v>367</v>
      </c>
      <c r="K230" s="3" t="s">
        <v>368</v>
      </c>
      <c r="N230" s="3">
        <f>VLOOKUP(D230,'Concept heirarchy position'!A$1:I$623,3,0)</f>
        <v>164</v>
      </c>
      <c r="P230" s="21" t="s">
        <v>93</v>
      </c>
      <c r="Q230" s="3"/>
    </row>
    <row r="231" spans="1:17" ht="12.75" customHeight="1">
      <c r="A231" s="66">
        <f t="shared" si="3"/>
        <v>230</v>
      </c>
      <c r="B231" s="3" t="str">
        <f>VLOOKUP(D231,'Concept heirarchy position'!A$1:I$623,2,0)</f>
        <v>DVT</v>
      </c>
      <c r="C231" s="3">
        <v>158</v>
      </c>
      <c r="D231" s="3" t="s">
        <v>463</v>
      </c>
      <c r="E231" s="74" t="s">
        <v>464</v>
      </c>
      <c r="F231" s="22" t="s">
        <v>1652</v>
      </c>
      <c r="G231" s="12" t="s">
        <v>1278</v>
      </c>
      <c r="H231" s="12" t="s">
        <v>893</v>
      </c>
      <c r="J231" s="3" t="s">
        <v>1540</v>
      </c>
      <c r="K231" s="3" t="s">
        <v>1730</v>
      </c>
      <c r="N231" s="3">
        <f>VLOOKUP(D231,'Concept heirarchy position'!A$1:I$623,3,0)</f>
        <v>165</v>
      </c>
      <c r="O231" s="24"/>
      <c r="P231" s="21" t="s">
        <v>93</v>
      </c>
      <c r="Q231" s="3"/>
    </row>
    <row r="232" spans="1:17" ht="12.75" customHeight="1">
      <c r="A232" s="66">
        <f t="shared" si="3"/>
        <v>231</v>
      </c>
      <c r="B232" s="3" t="str">
        <f>VLOOKUP(D232,'Concept heirarchy position'!A$1:I$623,2,0)</f>
        <v>Congenital heart disease</v>
      </c>
      <c r="C232" s="3">
        <v>160</v>
      </c>
      <c r="D232" s="3" t="s">
        <v>1359</v>
      </c>
      <c r="E232" s="74" t="s">
        <v>2628</v>
      </c>
      <c r="F232" s="12" t="s">
        <v>1652</v>
      </c>
      <c r="G232" s="12" t="s">
        <v>1278</v>
      </c>
      <c r="H232" s="12" t="s">
        <v>893</v>
      </c>
      <c r="J232" s="3" t="s">
        <v>369</v>
      </c>
      <c r="K232" s="3" t="s">
        <v>368</v>
      </c>
      <c r="N232" s="3">
        <f>VLOOKUP(D232,'Concept heirarchy position'!A$1:I$623,3,0)</f>
        <v>166</v>
      </c>
      <c r="O232" s="24"/>
      <c r="P232" s="21" t="s">
        <v>93</v>
      </c>
      <c r="Q232" s="3"/>
    </row>
    <row r="233" spans="1:17" ht="12.75" customHeight="1">
      <c r="A233" s="66">
        <f t="shared" si="3"/>
        <v>232</v>
      </c>
      <c r="B233" s="3" t="str">
        <f>VLOOKUP(D233,'Concept heirarchy position'!A$1:I$623,2,0)</f>
        <v>Congenital heart disease type</v>
      </c>
      <c r="C233" s="3">
        <v>162</v>
      </c>
      <c r="D233" s="3" t="s">
        <v>489</v>
      </c>
      <c r="E233" s="74" t="s">
        <v>816</v>
      </c>
      <c r="F233" s="12" t="s">
        <v>1071</v>
      </c>
      <c r="G233" s="12" t="s">
        <v>822</v>
      </c>
      <c r="H233" s="12" t="s">
        <v>489</v>
      </c>
      <c r="N233" s="3">
        <f>VLOOKUP(D233,'Concept heirarchy position'!A$1:I$623,3,0)</f>
        <v>167</v>
      </c>
      <c r="O233" s="24"/>
      <c r="P233" s="24"/>
      <c r="Q233" s="3"/>
    </row>
    <row r="234" spans="1:17" ht="12.75" customHeight="1">
      <c r="A234" s="66">
        <f t="shared" si="3"/>
        <v>233</v>
      </c>
      <c r="B234" s="3" t="str">
        <f>VLOOKUP(D234,'Concept heirarchy position'!A$1:I$623,2,0)</f>
        <v>Aortic disease</v>
      </c>
      <c r="C234" s="3">
        <v>163</v>
      </c>
      <c r="D234" s="12" t="s">
        <v>978</v>
      </c>
      <c r="E234" s="74" t="s">
        <v>742</v>
      </c>
      <c r="F234" s="12" t="s">
        <v>1652</v>
      </c>
      <c r="G234" s="12" t="s">
        <v>1278</v>
      </c>
      <c r="H234" s="29" t="s">
        <v>893</v>
      </c>
      <c r="J234" s="12" t="s">
        <v>1540</v>
      </c>
      <c r="K234" s="12" t="s">
        <v>1730</v>
      </c>
      <c r="L234" s="12"/>
      <c r="M234" s="12"/>
      <c r="N234" s="3">
        <f>VLOOKUP(D234,'Concept heirarchy position'!A$1:I$623,3,0)</f>
        <v>171</v>
      </c>
      <c r="O234" s="24"/>
      <c r="P234" s="21" t="s">
        <v>93</v>
      </c>
      <c r="Q234" s="3"/>
    </row>
    <row r="235" spans="1:17" ht="12.75" customHeight="1">
      <c r="A235" s="66">
        <f t="shared" si="3"/>
        <v>234</v>
      </c>
      <c r="B235" s="3" t="str">
        <f>VLOOKUP(D235,'Concept heirarchy position'!A$1:I$623,2,0)</f>
        <v>Current inotropes</v>
      </c>
      <c r="C235" s="3">
        <v>164</v>
      </c>
      <c r="D235" s="3" t="s">
        <v>743</v>
      </c>
      <c r="E235" s="74" t="s">
        <v>1221</v>
      </c>
      <c r="F235" s="12" t="s">
        <v>1652</v>
      </c>
      <c r="G235" s="12" t="s">
        <v>1278</v>
      </c>
      <c r="H235" s="12" t="s">
        <v>893</v>
      </c>
      <c r="J235" s="12" t="s">
        <v>1540</v>
      </c>
      <c r="K235" s="12" t="s">
        <v>1730</v>
      </c>
      <c r="L235" s="12"/>
      <c r="M235" s="12"/>
      <c r="N235" s="3">
        <f>VLOOKUP(D235,'Concept heirarchy position'!A$1:I$623,3,0)</f>
        <v>172</v>
      </c>
      <c r="O235" s="24"/>
      <c r="P235" s="21" t="s">
        <v>93</v>
      </c>
      <c r="Q235" s="3"/>
    </row>
    <row r="236" spans="1:17" ht="12.75" customHeight="1">
      <c r="A236" s="66">
        <f t="shared" si="3"/>
        <v>235</v>
      </c>
      <c r="B236" s="3" t="str">
        <f>VLOOKUP(D236,'Concept heirarchy position'!A$1:I$623,2,0)</f>
        <v>Cardiac surgery</v>
      </c>
      <c r="C236" s="3">
        <v>165</v>
      </c>
      <c r="D236" s="3" t="s">
        <v>982</v>
      </c>
      <c r="E236" s="74" t="s">
        <v>1222</v>
      </c>
      <c r="F236" s="3" t="s">
        <v>1503</v>
      </c>
      <c r="G236" s="12" t="s">
        <v>1278</v>
      </c>
      <c r="H236" s="12" t="s">
        <v>893</v>
      </c>
      <c r="N236" s="3">
        <f>VLOOKUP(D236,'Concept heirarchy position'!A$1:I$623,3,0)</f>
        <v>173</v>
      </c>
      <c r="O236" s="24"/>
      <c r="P236" s="21" t="s">
        <v>93</v>
      </c>
      <c r="Q236" s="3"/>
    </row>
    <row r="237" spans="1:17" ht="12.75" customHeight="1">
      <c r="A237" s="66">
        <f t="shared" si="3"/>
        <v>236</v>
      </c>
      <c r="B237" s="3" t="str">
        <f>VLOOKUP(D237,'Concept heirarchy position'!A$1:I$623,2,0)</f>
        <v>Cardiac surgery type</v>
      </c>
      <c r="C237" s="3">
        <v>167</v>
      </c>
      <c r="D237" s="3" t="s">
        <v>976</v>
      </c>
      <c r="E237" s="74" t="s">
        <v>1382</v>
      </c>
      <c r="F237" s="3" t="s">
        <v>1083</v>
      </c>
      <c r="G237" s="12" t="s">
        <v>822</v>
      </c>
      <c r="H237" s="12" t="s">
        <v>1108</v>
      </c>
      <c r="J237" s="3" t="s">
        <v>1540</v>
      </c>
      <c r="K237" s="3" t="s">
        <v>1736</v>
      </c>
      <c r="N237" s="3">
        <f>VLOOKUP(D237,'Concept heirarchy position'!A$1:I$623,3,0)</f>
        <v>174</v>
      </c>
      <c r="O237" s="24"/>
      <c r="P237" s="21" t="s">
        <v>93</v>
      </c>
      <c r="Q237" s="3"/>
    </row>
    <row r="238" spans="1:17" ht="12.75" customHeight="1">
      <c r="A238" s="66">
        <f t="shared" si="3"/>
        <v>237</v>
      </c>
      <c r="B238" s="3" t="str">
        <f>VLOOKUP(D238,'Concept heirarchy position'!A$1:I$623,2,0)</f>
        <v>Other cardiovascular disease</v>
      </c>
      <c r="C238" s="3">
        <v>168</v>
      </c>
      <c r="D238" s="3" t="s">
        <v>1407</v>
      </c>
      <c r="E238" s="74" t="s">
        <v>1257</v>
      </c>
      <c r="F238" s="12" t="s">
        <v>1652</v>
      </c>
      <c r="G238" s="12" t="s">
        <v>1278</v>
      </c>
      <c r="H238" s="12" t="s">
        <v>893</v>
      </c>
      <c r="J238" s="12" t="s">
        <v>1540</v>
      </c>
      <c r="K238" s="12" t="s">
        <v>1730</v>
      </c>
      <c r="L238" s="12"/>
      <c r="M238" s="12"/>
      <c r="N238" s="3">
        <f>VLOOKUP(D238,'Concept heirarchy position'!A$1:I$623,3,0)</f>
        <v>175</v>
      </c>
      <c r="P238" s="21" t="s">
        <v>93</v>
      </c>
      <c r="Q238" s="3"/>
    </row>
    <row r="239" spans="1:17" ht="12.75" customHeight="1">
      <c r="A239" s="66">
        <f t="shared" si="3"/>
        <v>238</v>
      </c>
      <c r="B239" s="3" t="e">
        <f>VLOOKUP(D239,'Concept heirarchy position'!A$1:I$623,2,0)</f>
        <v>#N/A</v>
      </c>
      <c r="C239" s="3">
        <v>438</v>
      </c>
      <c r="E239" s="74" t="s">
        <v>71</v>
      </c>
      <c r="F239" s="71"/>
      <c r="G239" s="71" t="s">
        <v>59</v>
      </c>
      <c r="H239" s="12"/>
      <c r="J239" s="12"/>
      <c r="K239" s="12"/>
      <c r="L239" s="12"/>
      <c r="M239" s="12"/>
      <c r="P239" s="21" t="s">
        <v>93</v>
      </c>
      <c r="Q239" s="3"/>
    </row>
    <row r="240" spans="1:17" ht="12.75" customHeight="1">
      <c r="A240" s="66">
        <f t="shared" si="3"/>
        <v>239</v>
      </c>
      <c r="B240" s="3" t="e">
        <f>VLOOKUP(D240,'Concept heirarchy position'!A$1:I$623,2,0)</f>
        <v>#N/A</v>
      </c>
      <c r="C240" s="3">
        <v>439</v>
      </c>
      <c r="E240" s="74" t="s">
        <v>72</v>
      </c>
      <c r="F240" s="71"/>
      <c r="G240" s="71" t="s">
        <v>63</v>
      </c>
      <c r="H240" s="12"/>
      <c r="J240" s="12"/>
      <c r="K240" s="12"/>
      <c r="L240" s="12"/>
      <c r="M240" s="12"/>
      <c r="P240" s="21" t="s">
        <v>93</v>
      </c>
      <c r="Q240" s="3"/>
    </row>
    <row r="241" spans="1:17" ht="12.75" customHeight="1">
      <c r="A241" s="66">
        <f t="shared" si="3"/>
        <v>240</v>
      </c>
      <c r="B241" s="3" t="str">
        <f>VLOOKUP(D241,'Concept heirarchy position'!A$1:I$623,2,0)</f>
        <v>Pulmonary disease</v>
      </c>
      <c r="C241" s="3">
        <v>169</v>
      </c>
      <c r="D241" s="3" t="s">
        <v>1017</v>
      </c>
      <c r="E241" s="74" t="s">
        <v>1018</v>
      </c>
      <c r="F241" s="12" t="s">
        <v>1652</v>
      </c>
      <c r="G241" s="12" t="s">
        <v>1278</v>
      </c>
      <c r="H241" s="12" t="s">
        <v>893</v>
      </c>
      <c r="N241" s="3">
        <f>VLOOKUP(D241,'Concept heirarchy position'!A$1:I$623,3,0)</f>
        <v>177</v>
      </c>
      <c r="P241" s="21" t="s">
        <v>93</v>
      </c>
      <c r="Q241" s="3"/>
    </row>
    <row r="242" spans="1:17" ht="12.75" customHeight="1">
      <c r="A242" s="66">
        <f t="shared" si="3"/>
        <v>241</v>
      </c>
      <c r="B242" s="3" t="str">
        <f>VLOOKUP(D242,'Concept heirarchy position'!A$1:I$623,2,0)</f>
        <v>COPD</v>
      </c>
      <c r="C242" s="3">
        <v>170</v>
      </c>
      <c r="D242" s="12" t="s">
        <v>1373</v>
      </c>
      <c r="E242" s="74" t="s">
        <v>1373</v>
      </c>
      <c r="F242" s="12" t="s">
        <v>1652</v>
      </c>
      <c r="G242" s="12" t="s">
        <v>1278</v>
      </c>
      <c r="H242" s="12" t="s">
        <v>893</v>
      </c>
      <c r="N242" s="3">
        <f>VLOOKUP(D242,'Concept heirarchy position'!A$1:I$623,3,0)</f>
        <v>178</v>
      </c>
      <c r="O242" s="24"/>
      <c r="P242" s="21" t="s">
        <v>93</v>
      </c>
      <c r="Q242" s="3"/>
    </row>
    <row r="243" spans="1:17" ht="12.75" customHeight="1">
      <c r="A243" s="66">
        <f t="shared" si="3"/>
        <v>242</v>
      </c>
      <c r="B243" s="3" t="str">
        <f>VLOOKUP(D243,'Concept heirarchy position'!A$1:I$623,2,0)</f>
        <v>COPD</v>
      </c>
      <c r="C243" s="3">
        <v>171</v>
      </c>
      <c r="D243" s="22" t="s">
        <v>1373</v>
      </c>
      <c r="E243" s="73" t="s">
        <v>1218</v>
      </c>
      <c r="F243" s="3" t="s">
        <v>504</v>
      </c>
      <c r="G243" s="22" t="s">
        <v>1278</v>
      </c>
      <c r="H243" s="28" t="s">
        <v>1001</v>
      </c>
      <c r="N243" s="3">
        <f>VLOOKUP(D243,'Concept heirarchy position'!A$1:I$623,3,0)</f>
        <v>178</v>
      </c>
      <c r="O243" s="67" t="s">
        <v>2535</v>
      </c>
      <c r="P243" s="23"/>
      <c r="Q243" s="3"/>
    </row>
    <row r="244" spans="1:17" ht="12.75" customHeight="1">
      <c r="A244" s="66">
        <f t="shared" si="3"/>
        <v>243</v>
      </c>
      <c r="B244" s="3" t="str">
        <f>VLOOKUP(D244,'Concept heirarchy position'!A$1:I$623,2,0)</f>
        <v>COPD (severity)</v>
      </c>
      <c r="C244" s="3">
        <v>172</v>
      </c>
      <c r="D244" s="3" t="s">
        <v>1118</v>
      </c>
      <c r="E244" s="74" t="s">
        <v>1119</v>
      </c>
      <c r="F244" s="12" t="s">
        <v>1219</v>
      </c>
      <c r="G244" s="12" t="s">
        <v>1278</v>
      </c>
      <c r="H244" s="30" t="s">
        <v>1220</v>
      </c>
      <c r="N244" s="3">
        <f>VLOOKUP(D244,'Concept heirarchy position'!A$1:I$623,3,0)</f>
        <v>179</v>
      </c>
      <c r="O244" s="24"/>
      <c r="P244" s="21" t="s">
        <v>93</v>
      </c>
      <c r="Q244" s="3"/>
    </row>
    <row r="245" spans="1:17" ht="12.75" customHeight="1">
      <c r="A245" s="66">
        <f t="shared" si="3"/>
        <v>244</v>
      </c>
      <c r="B245" s="3" t="str">
        <f>VLOOKUP(D245,'Concept heirarchy position'!A$1:I$623,2,0)</f>
        <v>Asthma</v>
      </c>
      <c r="C245" s="3">
        <v>173</v>
      </c>
      <c r="D245" s="12" t="s">
        <v>1120</v>
      </c>
      <c r="E245" s="74" t="s">
        <v>1120</v>
      </c>
      <c r="F245" s="12" t="s">
        <v>1652</v>
      </c>
      <c r="G245" s="12" t="s">
        <v>1278</v>
      </c>
      <c r="H245" s="29" t="s">
        <v>893</v>
      </c>
      <c r="J245" s="12" t="s">
        <v>1540</v>
      </c>
      <c r="K245" s="12" t="s">
        <v>1730</v>
      </c>
      <c r="L245" s="12"/>
      <c r="M245" s="12"/>
      <c r="N245" s="3">
        <f>VLOOKUP(D245,'Concept heirarchy position'!A$1:I$623,3,0)</f>
        <v>180</v>
      </c>
      <c r="O245" s="24"/>
      <c r="P245" s="21" t="s">
        <v>93</v>
      </c>
      <c r="Q245" s="3"/>
    </row>
    <row r="246" spans="1:17" ht="12.75" customHeight="1">
      <c r="A246" s="66">
        <f t="shared" si="3"/>
        <v>245</v>
      </c>
      <c r="B246" s="3" t="str">
        <f>VLOOKUP(D246,'Concept heirarchy position'!A$1:I$623,2,0)</f>
        <v>Asthma</v>
      </c>
      <c r="C246" s="3">
        <v>174</v>
      </c>
      <c r="D246" s="22" t="s">
        <v>1120</v>
      </c>
      <c r="E246" s="73" t="s">
        <v>951</v>
      </c>
      <c r="F246" s="3" t="s">
        <v>504</v>
      </c>
      <c r="G246" s="22" t="s">
        <v>1278</v>
      </c>
      <c r="H246" s="28" t="s">
        <v>279</v>
      </c>
      <c r="J246" s="22"/>
      <c r="K246" s="22"/>
      <c r="L246" s="22"/>
      <c r="M246" s="22"/>
      <c r="N246" s="3">
        <f>VLOOKUP(D246,'Concept heirarchy position'!A$1:I$623,3,0)</f>
        <v>180</v>
      </c>
      <c r="O246" s="67" t="s">
        <v>2535</v>
      </c>
      <c r="P246" s="23"/>
      <c r="Q246" s="3"/>
    </row>
    <row r="247" spans="1:17" ht="12.75" customHeight="1">
      <c r="A247" s="66">
        <f t="shared" si="3"/>
        <v>246</v>
      </c>
      <c r="B247" s="3" t="str">
        <f>VLOOKUP(D247,'Concept heirarchy position'!A$1:I$623,2,0)</f>
        <v>Asthma (severity)</v>
      </c>
      <c r="C247" s="3">
        <v>175</v>
      </c>
      <c r="D247" s="3" t="s">
        <v>468</v>
      </c>
      <c r="E247" s="74" t="s">
        <v>598</v>
      </c>
      <c r="F247" s="12" t="s">
        <v>2629</v>
      </c>
      <c r="G247" s="12" t="s">
        <v>1278</v>
      </c>
      <c r="H247" s="12" t="s">
        <v>468</v>
      </c>
      <c r="N247" s="3">
        <f>VLOOKUP(D247,'Concept heirarchy position'!A$1:I$623,3,0)</f>
        <v>181</v>
      </c>
      <c r="O247" s="24"/>
      <c r="P247" s="21" t="s">
        <v>93</v>
      </c>
      <c r="Q247" s="3"/>
    </row>
    <row r="248" spans="1:17" ht="12.75" customHeight="1">
      <c r="A248" s="66">
        <f t="shared" si="3"/>
        <v>247</v>
      </c>
      <c r="B248" s="3" t="str">
        <f>VLOOKUP(D248,'Concept heirarchy position'!A$1:I$623,2,0)</f>
        <v>Asthma ER attendance</v>
      </c>
      <c r="C248" s="3">
        <v>397</v>
      </c>
      <c r="D248" s="9" t="s">
        <v>599</v>
      </c>
      <c r="E248" s="74" t="s">
        <v>2630</v>
      </c>
      <c r="F248" s="22" t="s">
        <v>651</v>
      </c>
      <c r="G248" s="22" t="s">
        <v>1278</v>
      </c>
      <c r="H248" s="12" t="s">
        <v>893</v>
      </c>
      <c r="N248" s="3">
        <f>VLOOKUP(D248,'Concept heirarchy position'!A$1:I$623,3,0)</f>
        <v>182</v>
      </c>
      <c r="O248" s="67"/>
      <c r="P248" s="21" t="s">
        <v>93</v>
      </c>
      <c r="Q248" s="3"/>
    </row>
    <row r="249" spans="1:17" ht="12.75" customHeight="1">
      <c r="A249" s="66">
        <f t="shared" si="3"/>
        <v>248</v>
      </c>
      <c r="B249" s="3" t="str">
        <f>VLOOKUP(D249,'Concept heirarchy position'!A$1:I$623,2,0)</f>
        <v>Asthma ER attendance</v>
      </c>
      <c r="C249" s="3">
        <v>357</v>
      </c>
      <c r="D249" s="9" t="s">
        <v>599</v>
      </c>
      <c r="E249" s="74" t="s">
        <v>786</v>
      </c>
      <c r="F249" s="22" t="s">
        <v>651</v>
      </c>
      <c r="G249" s="22" t="s">
        <v>1278</v>
      </c>
      <c r="H249" s="28" t="s">
        <v>279</v>
      </c>
      <c r="N249" s="3">
        <f>VLOOKUP(D249,'Concept heirarchy position'!A$1:I$623,3,0)</f>
        <v>182</v>
      </c>
      <c r="O249" s="67" t="s">
        <v>2535</v>
      </c>
      <c r="P249" s="24"/>
      <c r="Q249" s="3"/>
    </row>
    <row r="250" spans="1:17" ht="12.75" customHeight="1">
      <c r="A250" s="66">
        <f t="shared" si="3"/>
        <v>249</v>
      </c>
      <c r="B250" s="3" t="str">
        <f>VLOOKUP(D250,'Concept heirarchy position'!A$1:I$623,2,0)</f>
        <v>Asthma hospitalisations</v>
      </c>
      <c r="C250" s="3">
        <v>398</v>
      </c>
      <c r="D250" s="9" t="s">
        <v>329</v>
      </c>
      <c r="E250" s="74" t="s">
        <v>2631</v>
      </c>
      <c r="F250" s="22" t="s">
        <v>651</v>
      </c>
      <c r="G250" s="22" t="s">
        <v>1278</v>
      </c>
      <c r="H250" s="12" t="s">
        <v>893</v>
      </c>
      <c r="N250" s="3">
        <f>VLOOKUP(D250,'Concept heirarchy position'!A$1:I$623,3,0)</f>
        <v>183</v>
      </c>
      <c r="O250" s="67"/>
      <c r="P250" s="21" t="s">
        <v>93</v>
      </c>
      <c r="Q250" s="3"/>
    </row>
    <row r="251" spans="1:17" ht="12.75" customHeight="1">
      <c r="A251" s="66">
        <f t="shared" si="3"/>
        <v>250</v>
      </c>
      <c r="B251" s="3" t="str">
        <f>VLOOKUP(D251,'Concept heirarchy position'!A$1:I$623,2,0)</f>
        <v>Asthma hospitalisations</v>
      </c>
      <c r="C251" s="3">
        <v>358</v>
      </c>
      <c r="D251" s="9" t="s">
        <v>329</v>
      </c>
      <c r="E251" s="74" t="s">
        <v>522</v>
      </c>
      <c r="F251" s="22" t="s">
        <v>651</v>
      </c>
      <c r="G251" s="22" t="s">
        <v>1278</v>
      </c>
      <c r="H251" s="28" t="s">
        <v>279</v>
      </c>
      <c r="N251" s="3">
        <f>VLOOKUP(D251,'Concept heirarchy position'!A$1:I$623,3,0)</f>
        <v>183</v>
      </c>
      <c r="O251" s="67" t="s">
        <v>2535</v>
      </c>
      <c r="P251" s="24"/>
      <c r="Q251" s="3"/>
    </row>
    <row r="252" spans="1:17" ht="12.75" customHeight="1">
      <c r="A252" s="66">
        <f t="shared" si="3"/>
        <v>251</v>
      </c>
      <c r="B252" s="3" t="str">
        <f>VLOOKUP(D252,'Concept heirarchy position'!A$1:I$623,2,0)</f>
        <v>Aspirin sensitive asthma</v>
      </c>
      <c r="C252" s="3">
        <v>406</v>
      </c>
      <c r="D252" s="70" t="s">
        <v>119</v>
      </c>
      <c r="E252" s="74" t="s">
        <v>122</v>
      </c>
      <c r="F252" s="22" t="s">
        <v>651</v>
      </c>
      <c r="G252" s="22" t="s">
        <v>1278</v>
      </c>
      <c r="H252" s="28" t="s">
        <v>1001</v>
      </c>
      <c r="N252" s="3">
        <f>VLOOKUP(D252,'Concept heirarchy position'!A$1:I$623,3,0)</f>
        <v>187</v>
      </c>
      <c r="O252" s="67" t="s">
        <v>367</v>
      </c>
      <c r="P252" s="24"/>
      <c r="Q252" s="3"/>
    </row>
    <row r="253" spans="1:17" ht="12.75" customHeight="1">
      <c r="A253" s="66">
        <f t="shared" si="3"/>
        <v>252</v>
      </c>
      <c r="B253" s="3" t="str">
        <f>VLOOKUP(D253,'Concept heirarchy position'!A$1:I$623,2,0)</f>
        <v>Aspirin sensitive asthma</v>
      </c>
      <c r="C253" s="3">
        <v>407</v>
      </c>
      <c r="D253" s="70" t="s">
        <v>119</v>
      </c>
      <c r="E253" s="74" t="s">
        <v>123</v>
      </c>
      <c r="F253" s="22" t="s">
        <v>651</v>
      </c>
      <c r="G253" s="22" t="s">
        <v>1278</v>
      </c>
      <c r="H253" s="12" t="s">
        <v>893</v>
      </c>
      <c r="N253" s="3">
        <f>VLOOKUP(D253,'Concept heirarchy position'!A$1:I$623,3,0)</f>
        <v>187</v>
      </c>
      <c r="O253" s="67"/>
      <c r="P253" s="21" t="s">
        <v>93</v>
      </c>
      <c r="Q253" s="3"/>
    </row>
    <row r="254" spans="1:17" ht="12.75" customHeight="1">
      <c r="A254" s="66">
        <f t="shared" si="3"/>
        <v>253</v>
      </c>
      <c r="B254" s="3" t="str">
        <f>VLOOKUP(D254,'Concept heirarchy position'!A$1:I$623,2,0)</f>
        <v>Snorer</v>
      </c>
      <c r="C254" s="3">
        <v>399</v>
      </c>
      <c r="D254" s="9" t="s">
        <v>2696</v>
      </c>
      <c r="E254" s="74" t="s">
        <v>2632</v>
      </c>
      <c r="F254" s="22" t="s">
        <v>434</v>
      </c>
      <c r="G254" s="22" t="s">
        <v>377</v>
      </c>
      <c r="H254" s="12" t="s">
        <v>893</v>
      </c>
      <c r="N254" s="3">
        <f>VLOOKUP(D254,'Concept heirarchy position'!A$1:I$623,3,0)</f>
        <v>188</v>
      </c>
      <c r="O254" s="67"/>
      <c r="P254" s="21" t="s">
        <v>93</v>
      </c>
      <c r="Q254" s="3"/>
    </row>
    <row r="255" spans="1:17" ht="12.75" customHeight="1">
      <c r="A255" s="66">
        <f t="shared" si="3"/>
        <v>254</v>
      </c>
      <c r="B255" s="3" t="str">
        <f>VLOOKUP(D255,'Concept heirarchy position'!A$1:I$623,2,0)</f>
        <v>Snorer</v>
      </c>
      <c r="C255" s="3">
        <v>370</v>
      </c>
      <c r="D255" s="9" t="s">
        <v>2696</v>
      </c>
      <c r="E255" s="74" t="s">
        <v>2581</v>
      </c>
      <c r="F255" s="22" t="s">
        <v>2347</v>
      </c>
      <c r="G255" s="22" t="s">
        <v>2582</v>
      </c>
      <c r="H255" s="28" t="s">
        <v>1001</v>
      </c>
      <c r="N255" s="3">
        <f>VLOOKUP(D255,'Concept heirarchy position'!A$1:I$623,3,0)</f>
        <v>188</v>
      </c>
      <c r="O255" s="67" t="s">
        <v>2535</v>
      </c>
      <c r="P255" s="24"/>
      <c r="Q255" s="3"/>
    </row>
    <row r="256" spans="1:17" ht="12.75" customHeight="1">
      <c r="A256" s="66">
        <f t="shared" si="3"/>
        <v>255</v>
      </c>
      <c r="B256" s="3" t="str">
        <f>VLOOKUP(D256,'Concept heirarchy position'!A$1:I$623,2,0)</f>
        <v>Obstructive sleep apnoea</v>
      </c>
      <c r="C256" s="3">
        <v>176</v>
      </c>
      <c r="D256" s="3" t="s">
        <v>295</v>
      </c>
      <c r="E256" s="74" t="s">
        <v>1362</v>
      </c>
      <c r="F256" s="12" t="s">
        <v>1652</v>
      </c>
      <c r="G256" s="12" t="s">
        <v>1278</v>
      </c>
      <c r="H256" s="12" t="s">
        <v>893</v>
      </c>
      <c r="N256" s="3">
        <f>VLOOKUP(D256,'Concept heirarchy position'!A$1:I$623,3,0)</f>
        <v>189</v>
      </c>
      <c r="P256" s="21" t="s">
        <v>93</v>
      </c>
      <c r="Q256" s="3"/>
    </row>
    <row r="257" spans="1:17" ht="12.75" customHeight="1">
      <c r="A257" s="66">
        <f t="shared" si="3"/>
        <v>256</v>
      </c>
      <c r="B257" s="3" t="str">
        <f>VLOOKUP(D257,'Concept heirarchy position'!A$1:I$623,2,0)</f>
        <v>Obstructive sleep apnoea</v>
      </c>
      <c r="C257" s="3">
        <v>177</v>
      </c>
      <c r="D257" s="3" t="s">
        <v>295</v>
      </c>
      <c r="E257" s="73" t="s">
        <v>2365</v>
      </c>
      <c r="F257" s="22" t="s">
        <v>1652</v>
      </c>
      <c r="G257" s="22" t="s">
        <v>1278</v>
      </c>
      <c r="H257" s="28" t="s">
        <v>279</v>
      </c>
      <c r="N257" s="3">
        <f>VLOOKUP(D257,'Concept heirarchy position'!A$1:I$623,3,0)</f>
        <v>189</v>
      </c>
      <c r="O257" s="67" t="s">
        <v>2535</v>
      </c>
      <c r="P257" s="23"/>
      <c r="Q257" s="3"/>
    </row>
    <row r="258" spans="1:17" ht="12.75" customHeight="1">
      <c r="A258" s="66">
        <f t="shared" si="3"/>
        <v>257</v>
      </c>
      <c r="B258" s="3" t="str">
        <f>VLOOKUP(D258,'Concept heirarchy position'!A$1:I$623,2,0)</f>
        <v>CPAP</v>
      </c>
      <c r="C258" s="3">
        <v>178</v>
      </c>
      <c r="D258" s="12" t="s">
        <v>1031</v>
      </c>
      <c r="E258" s="74" t="s">
        <v>1486</v>
      </c>
      <c r="F258" s="12" t="s">
        <v>2695</v>
      </c>
      <c r="G258" s="22" t="s">
        <v>1278</v>
      </c>
      <c r="H258" s="12" t="s">
        <v>893</v>
      </c>
      <c r="N258" s="3">
        <f>VLOOKUP(D258,'Concept heirarchy position'!A$1:I$623,3,0)</f>
        <v>190</v>
      </c>
      <c r="O258" s="24"/>
      <c r="P258" s="21" t="s">
        <v>93</v>
      </c>
      <c r="Q258" s="3"/>
    </row>
    <row r="259" spans="1:17" ht="12.75" customHeight="1">
      <c r="A259" s="66">
        <f t="shared" si="3"/>
        <v>258</v>
      </c>
      <c r="B259" s="3" t="str">
        <f>VLOOKUP(D259,'Concept heirarchy position'!A$1:I$623,2,0)</f>
        <v>CPAP</v>
      </c>
      <c r="C259" s="3">
        <v>179</v>
      </c>
      <c r="D259" s="22" t="s">
        <v>1031</v>
      </c>
      <c r="E259" s="73" t="s">
        <v>1862</v>
      </c>
      <c r="F259" s="12" t="s">
        <v>2695</v>
      </c>
      <c r="G259" s="22" t="s">
        <v>1278</v>
      </c>
      <c r="H259" s="9" t="s">
        <v>2585</v>
      </c>
      <c r="N259" s="3">
        <f>VLOOKUP(D259,'Concept heirarchy position'!A$1:I$623,3,0)</f>
        <v>190</v>
      </c>
      <c r="O259" s="67" t="s">
        <v>2535</v>
      </c>
      <c r="P259" s="23"/>
      <c r="Q259" s="3"/>
    </row>
    <row r="260" spans="1:17" ht="12.75" customHeight="1">
      <c r="A260" s="66">
        <f t="shared" si="3"/>
        <v>259</v>
      </c>
      <c r="B260" s="3" t="str">
        <f>VLOOKUP(D260,'Concept heirarchy position'!A$1:I$623,2,0)</f>
        <v>STOP S</v>
      </c>
      <c r="C260" s="3">
        <v>381</v>
      </c>
      <c r="D260" s="70" t="s">
        <v>2396</v>
      </c>
      <c r="E260" s="73" t="s">
        <v>2376</v>
      </c>
      <c r="F260" s="22" t="s">
        <v>2669</v>
      </c>
      <c r="G260" s="22" t="s">
        <v>1278</v>
      </c>
      <c r="H260" s="9" t="s">
        <v>2585</v>
      </c>
      <c r="N260" s="3">
        <f>VLOOKUP(D260,'Concept heirarchy position'!A$1:I$623,3,0)</f>
        <v>191</v>
      </c>
      <c r="O260" s="67" t="s">
        <v>2535</v>
      </c>
      <c r="P260" s="23"/>
      <c r="Q260" s="3"/>
    </row>
    <row r="261" spans="1:17" ht="12.75" customHeight="1">
      <c r="A261" s="66">
        <f t="shared" si="3"/>
        <v>260</v>
      </c>
      <c r="B261" s="3" t="str">
        <f>VLOOKUP(D261,'Concept heirarchy position'!A$1:I$623,2,0)</f>
        <v>STOP S</v>
      </c>
      <c r="C261" s="3">
        <v>408</v>
      </c>
      <c r="D261" s="70" t="s">
        <v>2396</v>
      </c>
      <c r="E261" s="73" t="s">
        <v>2376</v>
      </c>
      <c r="F261" s="22" t="s">
        <v>2669</v>
      </c>
      <c r="G261" s="22" t="s">
        <v>1278</v>
      </c>
      <c r="H261" s="9" t="s">
        <v>2585</v>
      </c>
      <c r="N261" s="3">
        <f>VLOOKUP(D261,'Concept heirarchy position'!A$1:I$623,3,0)</f>
        <v>191</v>
      </c>
      <c r="P261" s="21" t="s">
        <v>93</v>
      </c>
      <c r="Q261" s="3"/>
    </row>
    <row r="262" spans="1:17" ht="12.75" customHeight="1">
      <c r="A262" s="66">
        <f t="shared" si="3"/>
        <v>261</v>
      </c>
      <c r="B262" s="3" t="str">
        <f>VLOOKUP(D262,'Concept heirarchy position'!A$1:I$623,2,0)</f>
        <v>STOP T</v>
      </c>
      <c r="C262" s="3">
        <v>382</v>
      </c>
      <c r="D262" s="70" t="s">
        <v>2398</v>
      </c>
      <c r="E262" s="73" t="s">
        <v>2378</v>
      </c>
      <c r="F262" s="22" t="s">
        <v>2669</v>
      </c>
      <c r="G262" s="22" t="s">
        <v>1278</v>
      </c>
      <c r="H262" s="9" t="s">
        <v>2585</v>
      </c>
      <c r="N262" s="3">
        <f>VLOOKUP(D262,'Concept heirarchy position'!A$1:I$623,3,0)</f>
        <v>192</v>
      </c>
      <c r="O262" s="67" t="s">
        <v>2535</v>
      </c>
      <c r="P262" s="23"/>
      <c r="Q262" s="3"/>
    </row>
    <row r="263" spans="1:17" ht="12.75" customHeight="1">
      <c r="A263" s="66">
        <f t="shared" si="3"/>
        <v>262</v>
      </c>
      <c r="B263" s="3" t="str">
        <f>VLOOKUP(D263,'Concept heirarchy position'!A$1:I$623,2,0)</f>
        <v>STOP T</v>
      </c>
      <c r="C263" s="3">
        <v>409</v>
      </c>
      <c r="D263" s="70" t="s">
        <v>2398</v>
      </c>
      <c r="E263" s="73" t="s">
        <v>2378</v>
      </c>
      <c r="F263" s="22" t="s">
        <v>2669</v>
      </c>
      <c r="G263" s="22" t="s">
        <v>1278</v>
      </c>
      <c r="H263" s="9" t="s">
        <v>2585</v>
      </c>
      <c r="N263" s="3">
        <f>VLOOKUP(D263,'Concept heirarchy position'!A$1:I$623,3,0)</f>
        <v>192</v>
      </c>
      <c r="P263" s="21" t="s">
        <v>93</v>
      </c>
      <c r="Q263" s="3"/>
    </row>
    <row r="264" spans="1:17" ht="12.75" customHeight="1">
      <c r="A264" s="66">
        <f t="shared" si="3"/>
        <v>263</v>
      </c>
      <c r="B264" s="3" t="str">
        <f>VLOOKUP(D264,'Concept heirarchy position'!A$1:I$623,2,0)</f>
        <v>STOP O</v>
      </c>
      <c r="C264" s="3">
        <v>383</v>
      </c>
      <c r="D264" s="70" t="s">
        <v>2400</v>
      </c>
      <c r="E264" s="73" t="s">
        <v>2617</v>
      </c>
      <c r="F264" s="22" t="s">
        <v>2669</v>
      </c>
      <c r="G264" s="22" t="s">
        <v>1278</v>
      </c>
      <c r="H264" s="9" t="s">
        <v>2585</v>
      </c>
      <c r="N264" s="3">
        <f>VLOOKUP(D264,'Concept heirarchy position'!A$1:I$623,3,0)</f>
        <v>193</v>
      </c>
      <c r="O264" s="67" t="s">
        <v>2535</v>
      </c>
      <c r="P264" s="23"/>
      <c r="Q264" s="3"/>
    </row>
    <row r="265" spans="1:17" ht="12.75" customHeight="1">
      <c r="A265" s="66">
        <f t="shared" si="3"/>
        <v>264</v>
      </c>
      <c r="B265" s="3" t="str">
        <f>VLOOKUP(D265,'Concept heirarchy position'!A$1:I$623,2,0)</f>
        <v>STOP O</v>
      </c>
      <c r="C265" s="3">
        <v>410</v>
      </c>
      <c r="D265" s="70" t="s">
        <v>2400</v>
      </c>
      <c r="E265" s="73" t="s">
        <v>2617</v>
      </c>
      <c r="F265" s="22" t="s">
        <v>2669</v>
      </c>
      <c r="G265" s="22" t="s">
        <v>1278</v>
      </c>
      <c r="H265" s="9" t="s">
        <v>2585</v>
      </c>
      <c r="N265" s="3">
        <f>VLOOKUP(D265,'Concept heirarchy position'!A$1:I$623,3,0)</f>
        <v>193</v>
      </c>
      <c r="P265" s="21" t="s">
        <v>93</v>
      </c>
      <c r="Q265" s="3"/>
    </row>
    <row r="266" spans="1:17" ht="12.75" customHeight="1">
      <c r="A266" s="66">
        <f t="shared" si="3"/>
        <v>265</v>
      </c>
      <c r="B266" s="3" t="str">
        <f>VLOOKUP(D266,'Concept heirarchy position'!A$1:I$623,2,0)</f>
        <v>Oxygen at present</v>
      </c>
      <c r="C266" s="3">
        <v>180</v>
      </c>
      <c r="D266" s="3" t="s">
        <v>1427</v>
      </c>
      <c r="E266" s="74" t="s">
        <v>1190</v>
      </c>
      <c r="F266" s="12" t="s">
        <v>1652</v>
      </c>
      <c r="G266" s="12" t="s">
        <v>1278</v>
      </c>
      <c r="H266" s="12" t="s">
        <v>893</v>
      </c>
      <c r="J266" s="12"/>
      <c r="N266" s="3">
        <f>VLOOKUP(D266,'Concept heirarchy position'!A$1:I$623,3,0)</f>
        <v>203</v>
      </c>
      <c r="P266" s="21" t="s">
        <v>93</v>
      </c>
      <c r="Q266" s="3"/>
    </row>
    <row r="267" spans="1:17" ht="12.75" customHeight="1">
      <c r="A267" s="66">
        <f t="shared" si="3"/>
        <v>266</v>
      </c>
      <c r="B267" s="3" t="str">
        <f>VLOOKUP(D267,'Concept heirarchy position'!A$1:I$623,2,0)</f>
        <v>Home oxygen</v>
      </c>
      <c r="C267" s="3">
        <v>181</v>
      </c>
      <c r="D267" s="3" t="s">
        <v>1301</v>
      </c>
      <c r="E267" s="74" t="s">
        <v>370</v>
      </c>
      <c r="F267" s="12" t="s">
        <v>1652</v>
      </c>
      <c r="G267" s="12" t="s">
        <v>1278</v>
      </c>
      <c r="H267" s="12" t="s">
        <v>893</v>
      </c>
      <c r="N267" s="3">
        <f>VLOOKUP(D267,'Concept heirarchy position'!A$1:I$623,3,0)</f>
        <v>204</v>
      </c>
      <c r="P267" s="21" t="s">
        <v>93</v>
      </c>
      <c r="Q267" s="3"/>
    </row>
    <row r="268" spans="1:17" ht="12.75" customHeight="1">
      <c r="A268" s="66">
        <f t="shared" si="3"/>
        <v>267</v>
      </c>
      <c r="B268" s="3" t="str">
        <f>VLOOKUP(D268,'Concept heirarchy position'!A$1:I$623,2,0)</f>
        <v>Home oxygen</v>
      </c>
      <c r="C268" s="3">
        <v>182</v>
      </c>
      <c r="D268" s="3" t="s">
        <v>1301</v>
      </c>
      <c r="E268" s="73" t="s">
        <v>1198</v>
      </c>
      <c r="F268" s="12" t="s">
        <v>1219</v>
      </c>
      <c r="G268" s="22" t="s">
        <v>1278</v>
      </c>
      <c r="H268" s="9" t="s">
        <v>2585</v>
      </c>
      <c r="N268" s="3">
        <f>VLOOKUP(D268,'Concept heirarchy position'!A$1:I$623,3,0)</f>
        <v>204</v>
      </c>
      <c r="O268" s="67" t="s">
        <v>2535</v>
      </c>
      <c r="P268" s="23"/>
      <c r="Q268" s="3"/>
    </row>
    <row r="269" spans="1:17" ht="12.75" customHeight="1">
      <c r="A269" s="66">
        <f t="shared" si="3"/>
        <v>268</v>
      </c>
      <c r="B269" s="3" t="str">
        <f>VLOOKUP(D269,'Concept heirarchy position'!A$1:I$623,2,0)</f>
        <v>Other pulmonary disease</v>
      </c>
      <c r="C269" s="3">
        <v>183</v>
      </c>
      <c r="D269" s="3" t="s">
        <v>793</v>
      </c>
      <c r="E269" s="74" t="s">
        <v>1426</v>
      </c>
      <c r="F269" s="12" t="s">
        <v>1652</v>
      </c>
      <c r="G269" s="12" t="s">
        <v>1278</v>
      </c>
      <c r="H269" s="12" t="s">
        <v>893</v>
      </c>
      <c r="J269" s="12" t="s">
        <v>1540</v>
      </c>
      <c r="K269" s="12" t="s">
        <v>1730</v>
      </c>
      <c r="L269" s="12"/>
      <c r="M269" s="12"/>
      <c r="N269" s="3">
        <f>VLOOKUP(D269,'Concept heirarchy position'!A$1:I$623,3,0)</f>
        <v>206</v>
      </c>
      <c r="P269" s="21" t="s">
        <v>93</v>
      </c>
      <c r="Q269" s="3"/>
    </row>
    <row r="270" spans="1:17" ht="12.75" customHeight="1">
      <c r="A270" s="66">
        <f t="shared" si="3"/>
        <v>269</v>
      </c>
      <c r="B270" s="3" t="e">
        <f>VLOOKUP(D270,'Concept heirarchy position'!A$1:I$623,2,0)</f>
        <v>#N/A</v>
      </c>
      <c r="C270" s="3">
        <v>440</v>
      </c>
      <c r="E270" s="74" t="s">
        <v>72</v>
      </c>
      <c r="F270" s="71"/>
      <c r="G270" s="71" t="s">
        <v>59</v>
      </c>
      <c r="H270" s="12"/>
      <c r="J270" s="12"/>
      <c r="K270" s="12"/>
      <c r="L270" s="12"/>
      <c r="M270" s="12"/>
      <c r="P270" s="21" t="s">
        <v>93</v>
      </c>
      <c r="Q270" s="3"/>
    </row>
    <row r="271" spans="1:17" ht="12.75" customHeight="1">
      <c r="A271" s="66">
        <f t="shared" si="3"/>
        <v>270</v>
      </c>
      <c r="B271" s="3" t="e">
        <f>VLOOKUP(D271,'Concept heirarchy position'!A$1:I$623,2,0)</f>
        <v>#N/A</v>
      </c>
      <c r="C271" s="3">
        <v>441</v>
      </c>
      <c r="E271" s="74" t="s">
        <v>73</v>
      </c>
      <c r="F271" s="71"/>
      <c r="G271" s="71" t="s">
        <v>63</v>
      </c>
      <c r="H271" s="12"/>
      <c r="J271" s="12"/>
      <c r="K271" s="12"/>
      <c r="L271" s="12"/>
      <c r="M271" s="12"/>
      <c r="P271" s="21" t="s">
        <v>93</v>
      </c>
      <c r="Q271" s="3"/>
    </row>
    <row r="272" spans="1:17" ht="12.75" customHeight="1">
      <c r="A272" s="66">
        <f t="shared" ref="A272:A325" si="4">A271+1</f>
        <v>271</v>
      </c>
      <c r="B272" s="3" t="str">
        <f>VLOOKUP(D272,'Concept heirarchy position'!A$1:I$623,2,0)</f>
        <v>Cerebrovascular disease</v>
      </c>
      <c r="C272" s="3">
        <v>184</v>
      </c>
      <c r="D272" s="3" t="s">
        <v>1100</v>
      </c>
      <c r="E272" s="74" t="s">
        <v>1324</v>
      </c>
      <c r="F272" s="12" t="s">
        <v>1652</v>
      </c>
      <c r="G272" s="12" t="s">
        <v>2620</v>
      </c>
      <c r="H272" s="12" t="s">
        <v>893</v>
      </c>
      <c r="J272" s="3" t="s">
        <v>367</v>
      </c>
      <c r="K272" s="3" t="s">
        <v>368</v>
      </c>
      <c r="N272" s="3">
        <f>VLOOKUP(D272,'Concept heirarchy position'!A$1:I$623,3,0)</f>
        <v>207</v>
      </c>
      <c r="O272" s="24"/>
      <c r="P272" s="21" t="s">
        <v>93</v>
      </c>
      <c r="Q272" s="3"/>
    </row>
    <row r="273" spans="1:17" ht="12.75" customHeight="1">
      <c r="A273" s="66">
        <f t="shared" si="4"/>
        <v>272</v>
      </c>
      <c r="B273" s="3" t="str">
        <f>VLOOKUP(D273,'Concept heirarchy position'!A$1:I$623,2,0)</f>
        <v>Stroke</v>
      </c>
      <c r="C273" s="3">
        <v>400</v>
      </c>
      <c r="D273" s="9" t="s">
        <v>2442</v>
      </c>
      <c r="E273" s="74" t="s">
        <v>2539</v>
      </c>
      <c r="F273" s="3" t="s">
        <v>2686</v>
      </c>
      <c r="G273" s="12" t="s">
        <v>377</v>
      </c>
      <c r="H273" s="12" t="s">
        <v>893</v>
      </c>
      <c r="J273" s="12" t="s">
        <v>338</v>
      </c>
      <c r="K273" s="12" t="s">
        <v>428</v>
      </c>
      <c r="L273" s="12"/>
      <c r="M273" s="12"/>
      <c r="N273" s="3">
        <f>VLOOKUP(D273,'Concept heirarchy position'!A$1:I$623,3,0)</f>
        <v>208</v>
      </c>
      <c r="O273" s="67"/>
      <c r="P273" s="21" t="s">
        <v>93</v>
      </c>
      <c r="Q273" s="3"/>
    </row>
    <row r="274" spans="1:17" ht="12.75" customHeight="1">
      <c r="A274" s="66">
        <f t="shared" si="4"/>
        <v>273</v>
      </c>
      <c r="B274" s="3" t="str">
        <f>VLOOKUP(D274,'Concept heirarchy position'!A$1:I$623,2,0)</f>
        <v>Stroke</v>
      </c>
      <c r="C274" s="3">
        <v>380</v>
      </c>
      <c r="D274" s="9" t="s">
        <v>2442</v>
      </c>
      <c r="E274" s="74" t="s">
        <v>132</v>
      </c>
      <c r="F274" s="12" t="s">
        <v>2300</v>
      </c>
      <c r="G274" s="12" t="s">
        <v>2301</v>
      </c>
      <c r="H274" s="12" t="s">
        <v>2395</v>
      </c>
      <c r="J274" s="12" t="s">
        <v>133</v>
      </c>
      <c r="K274" s="12" t="s">
        <v>428</v>
      </c>
      <c r="L274" s="12"/>
      <c r="M274" s="12"/>
      <c r="N274" s="3">
        <f>VLOOKUP(D274,'Concept heirarchy position'!A$1:I$623,3,0)</f>
        <v>208</v>
      </c>
      <c r="O274" s="67" t="s">
        <v>2535</v>
      </c>
      <c r="P274" s="24"/>
      <c r="Q274" s="3"/>
    </row>
    <row r="275" spans="1:17" ht="12.75" customHeight="1">
      <c r="A275" s="66">
        <f t="shared" si="4"/>
        <v>274</v>
      </c>
      <c r="B275" s="3" t="str">
        <f>VLOOKUP(D275,'Concept heirarchy position'!A$1:I$623,2,0)</f>
        <v>Cerebrovascular disease (details)</v>
      </c>
      <c r="C275" s="3">
        <v>411</v>
      </c>
      <c r="D275" s="9" t="s">
        <v>2619</v>
      </c>
      <c r="E275" s="74" t="s">
        <v>2662</v>
      </c>
      <c r="F275" s="3" t="s">
        <v>2686</v>
      </c>
      <c r="G275" s="22" t="s">
        <v>492</v>
      </c>
      <c r="H275" s="12" t="s">
        <v>1413</v>
      </c>
      <c r="J275" s="12" t="s">
        <v>2663</v>
      </c>
      <c r="K275" s="12"/>
      <c r="L275" s="12"/>
      <c r="M275" s="12"/>
      <c r="N275" s="3">
        <f>VLOOKUP(D275,'Concept heirarchy position'!A$1:I$623,3,0)</f>
        <v>209</v>
      </c>
      <c r="O275" s="67"/>
      <c r="P275" s="21" t="s">
        <v>93</v>
      </c>
      <c r="Q275" s="3"/>
    </row>
    <row r="276" spans="1:17" ht="12.75" customHeight="1">
      <c r="A276" s="66">
        <f t="shared" si="4"/>
        <v>275</v>
      </c>
      <c r="B276" s="3" t="str">
        <f>VLOOKUP(D276,'Concept heirarchy position'!A$1:I$623,2,0)</f>
        <v>Seizure disorder</v>
      </c>
      <c r="C276" s="3">
        <v>186</v>
      </c>
      <c r="D276" s="3" t="s">
        <v>1472</v>
      </c>
      <c r="E276" s="74" t="s">
        <v>1068</v>
      </c>
      <c r="F276" s="12" t="s">
        <v>1652</v>
      </c>
      <c r="G276" s="12" t="s">
        <v>1278</v>
      </c>
      <c r="H276" s="12" t="s">
        <v>893</v>
      </c>
      <c r="J276" s="3" t="s">
        <v>1540</v>
      </c>
      <c r="K276" s="3" t="s">
        <v>1730</v>
      </c>
      <c r="N276" s="3">
        <f>VLOOKUP(D276,'Concept heirarchy position'!A$1:I$623,3,0)</f>
        <v>210</v>
      </c>
      <c r="P276" s="21" t="s">
        <v>93</v>
      </c>
      <c r="Q276" s="3"/>
    </row>
    <row r="277" spans="1:17" ht="12.75" customHeight="1">
      <c r="A277" s="66">
        <f t="shared" si="4"/>
        <v>276</v>
      </c>
      <c r="B277" s="3" t="str">
        <f>VLOOKUP(D277,'Concept heirarchy position'!A$1:I$623,2,0)</f>
        <v>Seizure disorder</v>
      </c>
      <c r="C277" s="3">
        <v>187</v>
      </c>
      <c r="D277" s="3" t="s">
        <v>1472</v>
      </c>
      <c r="E277" s="73" t="s">
        <v>1981</v>
      </c>
      <c r="F277" s="22" t="s">
        <v>1652</v>
      </c>
      <c r="G277" s="22" t="s">
        <v>1278</v>
      </c>
      <c r="H277" s="12" t="s">
        <v>2395</v>
      </c>
      <c r="N277" s="3">
        <f>VLOOKUP(D277,'Concept heirarchy position'!A$1:I$623,3,0)</f>
        <v>210</v>
      </c>
      <c r="O277" s="67" t="s">
        <v>2535</v>
      </c>
      <c r="P277" s="23"/>
      <c r="Q277" s="3"/>
    </row>
    <row r="278" spans="1:17" ht="12.75" customHeight="1">
      <c r="A278" s="66">
        <f t="shared" si="4"/>
        <v>277</v>
      </c>
      <c r="B278" s="3" t="str">
        <f>VLOOKUP(D278,'Concept heirarchy position'!A$1:I$623,2,0)</f>
        <v>Parkinson's Disease</v>
      </c>
      <c r="C278" s="3">
        <v>188</v>
      </c>
      <c r="D278" s="3" t="s">
        <v>1200</v>
      </c>
      <c r="E278" s="74" t="s">
        <v>1507</v>
      </c>
      <c r="F278" s="12" t="s">
        <v>1652</v>
      </c>
      <c r="G278" s="12" t="s">
        <v>1278</v>
      </c>
      <c r="H278" s="12" t="s">
        <v>893</v>
      </c>
      <c r="N278" s="3">
        <f>VLOOKUP(D278,'Concept heirarchy position'!A$1:I$623,3,0)</f>
        <v>211</v>
      </c>
      <c r="P278" s="21" t="s">
        <v>93</v>
      </c>
      <c r="Q278" s="3"/>
    </row>
    <row r="279" spans="1:17" ht="12.75" customHeight="1">
      <c r="A279" s="66">
        <f t="shared" si="4"/>
        <v>278</v>
      </c>
      <c r="B279" s="3" t="str">
        <f>VLOOKUP(D279,'Concept heirarchy position'!A$1:I$623,2,0)</f>
        <v>Parkinson's Disease</v>
      </c>
      <c r="C279" s="3">
        <v>189</v>
      </c>
      <c r="D279" s="3" t="s">
        <v>1200</v>
      </c>
      <c r="E279" s="73" t="s">
        <v>1386</v>
      </c>
      <c r="F279" s="22" t="s">
        <v>1652</v>
      </c>
      <c r="G279" s="22" t="s">
        <v>1278</v>
      </c>
      <c r="H279" s="12" t="s">
        <v>2395</v>
      </c>
      <c r="N279" s="3">
        <f>VLOOKUP(D279,'Concept heirarchy position'!A$1:I$623,3,0)</f>
        <v>211</v>
      </c>
      <c r="O279" s="23"/>
      <c r="P279" s="23"/>
      <c r="Q279" s="3"/>
    </row>
    <row r="280" spans="1:17" ht="12.75" customHeight="1">
      <c r="A280" s="66">
        <f t="shared" si="4"/>
        <v>279</v>
      </c>
      <c r="B280" s="3" t="str">
        <f>VLOOKUP(D280,'Concept heirarchy position'!A$1:I$623,2,0)</f>
        <v>Psychiatric disorders</v>
      </c>
      <c r="C280" s="3">
        <v>190</v>
      </c>
      <c r="D280" s="3" t="s">
        <v>543</v>
      </c>
      <c r="E280" s="74" t="s">
        <v>544</v>
      </c>
      <c r="F280" s="12" t="s">
        <v>1652</v>
      </c>
      <c r="G280" s="12" t="s">
        <v>1278</v>
      </c>
      <c r="H280" s="12" t="s">
        <v>893</v>
      </c>
      <c r="N280" s="3">
        <f>VLOOKUP(D280,'Concept heirarchy position'!A$1:I$623,3,0)</f>
        <v>213</v>
      </c>
      <c r="P280" s="21" t="s">
        <v>93</v>
      </c>
      <c r="Q280" s="3"/>
    </row>
    <row r="281" spans="1:17" ht="12.75" customHeight="1">
      <c r="A281" s="66">
        <f t="shared" si="4"/>
        <v>280</v>
      </c>
      <c r="B281" s="3" t="str">
        <f>VLOOKUP(D281,'Concept heirarchy position'!A$1:I$623,2,0)</f>
        <v>Psychiatric disorders</v>
      </c>
      <c r="C281" s="3">
        <v>191</v>
      </c>
      <c r="D281" s="3" t="s">
        <v>543</v>
      </c>
      <c r="E281" s="73" t="s">
        <v>2578</v>
      </c>
      <c r="F281" s="22" t="s">
        <v>1652</v>
      </c>
      <c r="G281" s="22" t="s">
        <v>1278</v>
      </c>
      <c r="H281" s="28" t="s">
        <v>1001</v>
      </c>
      <c r="J281" s="3" t="s">
        <v>1540</v>
      </c>
      <c r="K281" s="3" t="s">
        <v>1730</v>
      </c>
      <c r="N281" s="3">
        <f>VLOOKUP(D281,'Concept heirarchy position'!A$1:I$623,3,0)</f>
        <v>213</v>
      </c>
      <c r="O281" s="67" t="s">
        <v>2535</v>
      </c>
      <c r="P281" s="23"/>
      <c r="Q281" s="3"/>
    </row>
    <row r="282" spans="1:17" ht="12.75" customHeight="1">
      <c r="A282" s="66">
        <f t="shared" si="4"/>
        <v>281</v>
      </c>
      <c r="B282" s="3" t="str">
        <f>VLOOKUP(D282,'Concept heirarchy position'!A$1:I$623,2,0)</f>
        <v>Spinal cord injury</v>
      </c>
      <c r="C282" s="3">
        <v>192</v>
      </c>
      <c r="D282" s="3" t="s">
        <v>546</v>
      </c>
      <c r="E282" s="74" t="s">
        <v>835</v>
      </c>
      <c r="F282" s="12" t="s">
        <v>1652</v>
      </c>
      <c r="G282" s="12" t="s">
        <v>1278</v>
      </c>
      <c r="H282" s="12" t="s">
        <v>893</v>
      </c>
      <c r="N282" s="3">
        <f>VLOOKUP(D282,'Concept heirarchy position'!A$1:I$623,3,0)</f>
        <v>214</v>
      </c>
      <c r="P282" s="21" t="s">
        <v>93</v>
      </c>
      <c r="Q282" s="3"/>
    </row>
    <row r="283" spans="1:17" ht="12.75" customHeight="1">
      <c r="A283" s="66">
        <f t="shared" si="4"/>
        <v>282</v>
      </c>
      <c r="B283" s="3" t="str">
        <f>VLOOKUP(D283,'Concept heirarchy position'!A$1:I$623,2,0)</f>
        <v>Spinal cord injury</v>
      </c>
      <c r="C283" s="3">
        <v>193</v>
      </c>
      <c r="D283" s="3" t="s">
        <v>546</v>
      </c>
      <c r="E283" s="73" t="s">
        <v>1956</v>
      </c>
      <c r="F283" s="22" t="s">
        <v>1652</v>
      </c>
      <c r="G283" s="22" t="s">
        <v>1278</v>
      </c>
      <c r="H283" s="12" t="s">
        <v>2395</v>
      </c>
      <c r="J283" s="3" t="s">
        <v>2179</v>
      </c>
      <c r="K283" s="3" t="s">
        <v>2602</v>
      </c>
      <c r="N283" s="3">
        <f>VLOOKUP(D283,'Concept heirarchy position'!A$1:I$623,3,0)</f>
        <v>214</v>
      </c>
      <c r="O283" s="67" t="s">
        <v>2535</v>
      </c>
      <c r="P283" s="23"/>
      <c r="Q283" s="3"/>
    </row>
    <row r="284" spans="1:17" ht="12.75" customHeight="1">
      <c r="A284" s="66">
        <f t="shared" si="4"/>
        <v>283</v>
      </c>
      <c r="B284" s="3" t="str">
        <f>VLOOKUP(D284,'Concept heirarchy position'!A$1:I$623,2,0)</f>
        <v>Spinal cord injury level</v>
      </c>
      <c r="C284" s="3">
        <v>194</v>
      </c>
      <c r="D284" s="3" t="s">
        <v>797</v>
      </c>
      <c r="E284" s="74" t="s">
        <v>798</v>
      </c>
      <c r="F284" s="12" t="s">
        <v>2271</v>
      </c>
      <c r="G284" s="12" t="s">
        <v>1278</v>
      </c>
      <c r="H284" s="30" t="s">
        <v>2350</v>
      </c>
      <c r="N284" s="3">
        <f>VLOOKUP(D284,'Concept heirarchy position'!A$1:I$623,3,0)</f>
        <v>215</v>
      </c>
      <c r="P284" s="21" t="s">
        <v>93</v>
      </c>
      <c r="Q284" s="3"/>
    </row>
    <row r="285" spans="1:17" ht="12.75" customHeight="1">
      <c r="A285" s="66">
        <f t="shared" si="4"/>
        <v>284</v>
      </c>
      <c r="B285" s="3" t="str">
        <f>VLOOKUP(D285,'Concept heirarchy position'!A$1:I$623,2,0)</f>
        <v>Autonomic dysreflexia</v>
      </c>
      <c r="C285" s="3">
        <v>195</v>
      </c>
      <c r="D285" s="3" t="s">
        <v>839</v>
      </c>
      <c r="E285" s="74" t="s">
        <v>616</v>
      </c>
      <c r="F285" s="12" t="s">
        <v>2271</v>
      </c>
      <c r="G285" s="12" t="s">
        <v>1278</v>
      </c>
      <c r="H285" s="29" t="s">
        <v>893</v>
      </c>
      <c r="J285" s="12" t="s">
        <v>1540</v>
      </c>
      <c r="K285" s="12" t="s">
        <v>1730</v>
      </c>
      <c r="L285" s="12"/>
      <c r="M285" s="12"/>
      <c r="N285" s="3">
        <f>VLOOKUP(D285,'Concept heirarchy position'!A$1:I$623,3,0)</f>
        <v>216</v>
      </c>
      <c r="O285" s="24"/>
      <c r="P285" s="21" t="s">
        <v>93</v>
      </c>
      <c r="Q285" s="3"/>
    </row>
    <row r="286" spans="1:17" ht="12.75" customHeight="1">
      <c r="A286" s="66">
        <f t="shared" si="4"/>
        <v>285</v>
      </c>
      <c r="B286" s="3" t="str">
        <f>VLOOKUP(D286,'Concept heirarchy position'!A$1:I$623,2,0)</f>
        <v>Spinal cord injury details</v>
      </c>
      <c r="C286" s="3">
        <v>405</v>
      </c>
      <c r="D286" s="70" t="s">
        <v>195</v>
      </c>
      <c r="E286" s="74" t="s">
        <v>117</v>
      </c>
      <c r="F286" s="12" t="s">
        <v>2271</v>
      </c>
      <c r="G286" s="12" t="s">
        <v>118</v>
      </c>
      <c r="H286" s="29"/>
      <c r="J286" s="12"/>
      <c r="K286" s="12"/>
      <c r="L286" s="12"/>
      <c r="M286" s="12"/>
      <c r="N286" s="3">
        <f>VLOOKUP(D286,'Concept heirarchy position'!A$1:I$623,3,0)</f>
        <v>217</v>
      </c>
      <c r="O286" s="24"/>
      <c r="P286" s="21" t="s">
        <v>93</v>
      </c>
      <c r="Q286" s="3"/>
    </row>
    <row r="287" spans="1:17" ht="12.75" customHeight="1">
      <c r="A287" s="66">
        <f t="shared" si="4"/>
        <v>286</v>
      </c>
      <c r="B287" s="3" t="str">
        <f>VLOOKUP(D287,'Concept heirarchy position'!A$1:I$623,2,0)</f>
        <v>Neuromuscular disease</v>
      </c>
      <c r="C287" s="3">
        <v>196</v>
      </c>
      <c r="D287" s="3" t="s">
        <v>766</v>
      </c>
      <c r="E287" s="74" t="s">
        <v>2156</v>
      </c>
      <c r="F287" s="12" t="s">
        <v>2540</v>
      </c>
      <c r="G287" s="12" t="s">
        <v>1278</v>
      </c>
      <c r="H287" s="12" t="s">
        <v>893</v>
      </c>
      <c r="N287" s="3">
        <f>VLOOKUP(D287,'Concept heirarchy position'!A$1:I$623,3,0)</f>
        <v>218</v>
      </c>
      <c r="P287" s="24"/>
      <c r="Q287" s="3"/>
    </row>
    <row r="288" spans="1:17" ht="12.75" customHeight="1">
      <c r="A288" s="66">
        <f t="shared" si="4"/>
        <v>287</v>
      </c>
      <c r="B288" s="3" t="str">
        <f>VLOOKUP(D288,'Concept heirarchy position'!A$1:I$623,2,0)</f>
        <v>Neuromuscular disease</v>
      </c>
      <c r="C288" s="3">
        <v>197</v>
      </c>
      <c r="D288" s="3" t="s">
        <v>766</v>
      </c>
      <c r="E288" s="74" t="s">
        <v>2095</v>
      </c>
      <c r="F288" s="3" t="s">
        <v>1652</v>
      </c>
      <c r="G288" s="12" t="s">
        <v>1278</v>
      </c>
      <c r="H288" s="12" t="s">
        <v>893</v>
      </c>
      <c r="J288" s="12" t="s">
        <v>1540</v>
      </c>
      <c r="K288" s="12" t="s">
        <v>1730</v>
      </c>
      <c r="L288" s="12"/>
      <c r="M288" s="12"/>
      <c r="N288" s="3">
        <f>VLOOKUP(D288,'Concept heirarchy position'!A$1:I$623,3,0)</f>
        <v>218</v>
      </c>
      <c r="P288" s="21" t="s">
        <v>93</v>
      </c>
      <c r="Q288" s="3"/>
    </row>
    <row r="289" spans="1:17" ht="12.75" customHeight="1">
      <c r="A289" s="66">
        <f t="shared" si="4"/>
        <v>288</v>
      </c>
      <c r="B289" s="3" t="str">
        <f>VLOOKUP(D289,'Concept heirarchy position'!A$1:I$623,2,0)</f>
        <v>Neuromuscular disease</v>
      </c>
      <c r="C289" s="3">
        <v>198</v>
      </c>
      <c r="D289" s="3" t="s">
        <v>766</v>
      </c>
      <c r="E289" s="73" t="s">
        <v>2513</v>
      </c>
      <c r="F289" s="3" t="s">
        <v>1237</v>
      </c>
      <c r="G289" s="22" t="s">
        <v>1278</v>
      </c>
      <c r="H289" s="28" t="s">
        <v>279</v>
      </c>
      <c r="J289" s="3" t="s">
        <v>1540</v>
      </c>
      <c r="K289" s="3" t="s">
        <v>1730</v>
      </c>
      <c r="N289" s="3">
        <f>VLOOKUP(D289,'Concept heirarchy position'!A$1:I$623,3,0)</f>
        <v>218</v>
      </c>
      <c r="O289" s="67" t="s">
        <v>2535</v>
      </c>
      <c r="P289" s="23"/>
      <c r="Q289" s="3"/>
    </row>
    <row r="290" spans="1:17" ht="12.75" customHeight="1">
      <c r="A290" s="66">
        <f t="shared" si="4"/>
        <v>289</v>
      </c>
      <c r="B290" s="3" t="str">
        <f>VLOOKUP(D290,'Concept heirarchy position'!A$1:I$623,2,0)</f>
        <v>Other neurological</v>
      </c>
      <c r="C290" s="3">
        <v>185</v>
      </c>
      <c r="D290" s="9" t="s">
        <v>50</v>
      </c>
      <c r="E290" s="73" t="s">
        <v>2009</v>
      </c>
      <c r="F290" s="22" t="s">
        <v>1652</v>
      </c>
      <c r="G290" s="22" t="s">
        <v>492</v>
      </c>
      <c r="H290" s="9" t="s">
        <v>753</v>
      </c>
      <c r="J290" s="3" t="s">
        <v>561</v>
      </c>
      <c r="K290" s="3" t="s">
        <v>12</v>
      </c>
      <c r="N290" s="3">
        <f>VLOOKUP(D290,'Concept heirarchy position'!A$1:I$623,3,0)</f>
        <v>223</v>
      </c>
      <c r="O290" s="23"/>
      <c r="P290" s="23"/>
      <c r="Q290" s="3"/>
    </row>
    <row r="291" spans="1:17" ht="12.75" customHeight="1">
      <c r="A291" s="66">
        <f t="shared" si="4"/>
        <v>290</v>
      </c>
      <c r="B291" s="3" t="str">
        <f>VLOOKUP(D291,'Concept heirarchy position'!A$1:I$623,2,0)</f>
        <v>Other neurological</v>
      </c>
      <c r="C291" s="3">
        <v>202</v>
      </c>
      <c r="D291" s="3" t="s">
        <v>50</v>
      </c>
      <c r="E291" s="74" t="s">
        <v>1786</v>
      </c>
      <c r="F291" s="12" t="s">
        <v>1652</v>
      </c>
      <c r="G291" s="12" t="s">
        <v>1278</v>
      </c>
      <c r="H291" s="12" t="s">
        <v>893</v>
      </c>
      <c r="J291" s="12" t="s">
        <v>1540</v>
      </c>
      <c r="K291" s="12" t="s">
        <v>1730</v>
      </c>
      <c r="L291" s="12"/>
      <c r="M291" s="12"/>
      <c r="N291" s="3">
        <f>VLOOKUP(D291,'Concept heirarchy position'!A$1:I$623,3,0)</f>
        <v>223</v>
      </c>
      <c r="P291" s="21" t="s">
        <v>93</v>
      </c>
      <c r="Q291" s="3"/>
    </row>
    <row r="292" spans="1:17" ht="12.75" customHeight="1">
      <c r="A292" s="66">
        <f t="shared" si="4"/>
        <v>291</v>
      </c>
      <c r="B292" s="3" t="e">
        <f>VLOOKUP(D292,'Concept heirarchy position'!A$1:I$623,2,0)</f>
        <v>#N/A</v>
      </c>
      <c r="C292" s="3">
        <v>442</v>
      </c>
      <c r="E292" s="74" t="s">
        <v>73</v>
      </c>
      <c r="F292" s="71"/>
      <c r="G292" s="71" t="s">
        <v>59</v>
      </c>
      <c r="H292" s="12"/>
      <c r="J292" s="12"/>
      <c r="K292" s="12"/>
      <c r="L292" s="12"/>
      <c r="M292" s="12"/>
      <c r="P292" s="21" t="s">
        <v>93</v>
      </c>
      <c r="Q292" s="3"/>
    </row>
    <row r="293" spans="1:17" ht="12.75" customHeight="1">
      <c r="A293" s="66">
        <f t="shared" si="4"/>
        <v>292</v>
      </c>
      <c r="B293" s="3" t="e">
        <f>VLOOKUP(D293,'Concept heirarchy position'!A$1:I$623,2,0)</f>
        <v>#N/A</v>
      </c>
      <c r="C293" s="3">
        <v>443</v>
      </c>
      <c r="E293" s="74" t="s">
        <v>74</v>
      </c>
      <c r="F293" s="71"/>
      <c r="G293" s="71" t="s">
        <v>63</v>
      </c>
      <c r="H293" s="12"/>
      <c r="J293" s="12"/>
      <c r="K293" s="12"/>
      <c r="L293" s="12"/>
      <c r="M293" s="12"/>
      <c r="P293" s="21" t="s">
        <v>93</v>
      </c>
      <c r="Q293" s="3"/>
    </row>
    <row r="294" spans="1:17" ht="12.75" customHeight="1">
      <c r="A294" s="66">
        <f t="shared" si="4"/>
        <v>293</v>
      </c>
      <c r="B294" s="3" t="str">
        <f>VLOOKUP(D294,'Concept heirarchy position'!A$1:I$623,2,0)</f>
        <v>Gastroesophageal reflux</v>
      </c>
      <c r="C294" s="3">
        <v>203</v>
      </c>
      <c r="D294" s="3" t="s">
        <v>1368</v>
      </c>
      <c r="E294" s="74" t="s">
        <v>1112</v>
      </c>
      <c r="F294" s="12" t="s">
        <v>1652</v>
      </c>
      <c r="G294" s="12" t="s">
        <v>1278</v>
      </c>
      <c r="H294" s="12" t="s">
        <v>893</v>
      </c>
      <c r="J294" s="12" t="s">
        <v>1540</v>
      </c>
      <c r="K294" s="12" t="s">
        <v>1730</v>
      </c>
      <c r="L294" s="12"/>
      <c r="M294" s="12"/>
      <c r="N294" s="3">
        <f>VLOOKUP(D294,'Concept heirarchy position'!A$1:I$623,3,0)</f>
        <v>224</v>
      </c>
      <c r="P294" s="21" t="s">
        <v>93</v>
      </c>
      <c r="Q294" s="3"/>
    </row>
    <row r="295" spans="1:17" ht="12.75" customHeight="1">
      <c r="A295" s="66">
        <f t="shared" si="4"/>
        <v>294</v>
      </c>
      <c r="B295" s="3" t="str">
        <f>VLOOKUP(D295,'Concept heirarchy position'!A$1:I$623,2,0)</f>
        <v>Gastroesophageal reflux</v>
      </c>
      <c r="C295" s="3">
        <v>204</v>
      </c>
      <c r="D295" s="3" t="s">
        <v>1368</v>
      </c>
      <c r="E295" s="73" t="s">
        <v>1996</v>
      </c>
      <c r="F295" s="22" t="s">
        <v>1652</v>
      </c>
      <c r="G295" s="22" t="s">
        <v>1278</v>
      </c>
      <c r="H295" s="28" t="s">
        <v>1001</v>
      </c>
      <c r="N295" s="3">
        <f>VLOOKUP(D295,'Concept heirarchy position'!A$1:I$623,3,0)</f>
        <v>224</v>
      </c>
      <c r="O295" s="67" t="s">
        <v>2535</v>
      </c>
      <c r="P295" s="23"/>
      <c r="Q295" s="3"/>
    </row>
    <row r="296" spans="1:17" ht="12.75" customHeight="1">
      <c r="A296" s="66">
        <f t="shared" si="4"/>
        <v>295</v>
      </c>
      <c r="B296" s="3" t="str">
        <f>VLOOKUP(D296,'Concept heirarchy position'!A$1:I$623,2,0)</f>
        <v>Liver disease</v>
      </c>
      <c r="C296" s="3">
        <v>205</v>
      </c>
      <c r="D296" s="3" t="s">
        <v>708</v>
      </c>
      <c r="E296" s="74" t="s">
        <v>448</v>
      </c>
      <c r="F296" s="12" t="s">
        <v>1652</v>
      </c>
      <c r="G296" s="12" t="s">
        <v>1278</v>
      </c>
      <c r="H296" s="12" t="s">
        <v>893</v>
      </c>
      <c r="N296" s="3">
        <f>VLOOKUP(D296,'Concept heirarchy position'!A$1:I$623,3,0)</f>
        <v>227</v>
      </c>
      <c r="P296" s="21" t="s">
        <v>93</v>
      </c>
      <c r="Q296" s="3"/>
    </row>
    <row r="297" spans="1:17" ht="12.75" customHeight="1">
      <c r="A297" s="66">
        <f t="shared" si="4"/>
        <v>296</v>
      </c>
      <c r="B297" s="3" t="str">
        <f>VLOOKUP(D297,'Concept heirarchy position'!A$1:I$623,2,0)</f>
        <v>Liver disease</v>
      </c>
      <c r="C297" s="3">
        <v>206</v>
      </c>
      <c r="D297" s="3" t="s">
        <v>708</v>
      </c>
      <c r="E297" s="73" t="s">
        <v>1782</v>
      </c>
      <c r="F297" s="22" t="s">
        <v>1652</v>
      </c>
      <c r="G297" s="22" t="s">
        <v>1278</v>
      </c>
      <c r="H297" s="28" t="s">
        <v>279</v>
      </c>
      <c r="N297" s="3">
        <f>VLOOKUP(D297,'Concept heirarchy position'!A$1:I$623,3,0)</f>
        <v>227</v>
      </c>
      <c r="O297" s="67" t="s">
        <v>2535</v>
      </c>
      <c r="P297" s="23"/>
      <c r="Q297" s="3"/>
    </row>
    <row r="298" spans="1:17" ht="12.75" customHeight="1">
      <c r="A298" s="66">
        <f t="shared" si="4"/>
        <v>297</v>
      </c>
      <c r="B298" s="3" t="str">
        <f>VLOOKUP(D298,'Concept heirarchy position'!A$1:I$623,2,0)</f>
        <v>Hepatitis</v>
      </c>
      <c r="C298" s="3">
        <v>207</v>
      </c>
      <c r="D298" s="3" t="s">
        <v>1095</v>
      </c>
      <c r="E298" s="74" t="s">
        <v>1400</v>
      </c>
      <c r="F298" s="3" t="s">
        <v>784</v>
      </c>
      <c r="G298" s="12" t="s">
        <v>1278</v>
      </c>
      <c r="H298" s="12" t="s">
        <v>893</v>
      </c>
      <c r="J298" s="12" t="s">
        <v>1540</v>
      </c>
      <c r="K298" s="12" t="s">
        <v>1730</v>
      </c>
      <c r="L298" s="12"/>
      <c r="M298" s="12"/>
      <c r="N298" s="3">
        <f>VLOOKUP(D298,'Concept heirarchy position'!A$1:I$623,3,0)</f>
        <v>228</v>
      </c>
      <c r="P298" s="21" t="s">
        <v>93</v>
      </c>
      <c r="Q298" s="3"/>
    </row>
    <row r="299" spans="1:17" ht="12.75" customHeight="1">
      <c r="A299" s="66">
        <f t="shared" si="4"/>
        <v>298</v>
      </c>
      <c r="B299" s="3" t="str">
        <f>VLOOKUP(D299,'Concept heirarchy position'!A$1:I$623,2,0)</f>
        <v>Hepatitis</v>
      </c>
      <c r="C299" s="3">
        <v>208</v>
      </c>
      <c r="D299" s="3" t="s">
        <v>1095</v>
      </c>
      <c r="E299" s="73" t="s">
        <v>515</v>
      </c>
      <c r="F299" s="3" t="s">
        <v>784</v>
      </c>
      <c r="G299" s="22" t="s">
        <v>1278</v>
      </c>
      <c r="H299" s="28" t="s">
        <v>1001</v>
      </c>
      <c r="J299" s="22" t="s">
        <v>1540</v>
      </c>
      <c r="K299" s="22" t="s">
        <v>1730</v>
      </c>
      <c r="L299" s="22"/>
      <c r="M299" s="22"/>
      <c r="N299" s="3">
        <f>VLOOKUP(D299,'Concept heirarchy position'!A$1:I$623,3,0)</f>
        <v>228</v>
      </c>
      <c r="O299" s="67" t="s">
        <v>2535</v>
      </c>
      <c r="P299" s="23"/>
      <c r="Q299" s="3"/>
    </row>
    <row r="300" spans="1:17" ht="12.75" customHeight="1">
      <c r="A300" s="66">
        <f t="shared" si="4"/>
        <v>299</v>
      </c>
      <c r="B300" s="3" t="str">
        <f>VLOOKUP(D300,'Concept heirarchy position'!A$1:I$623,2,0)</f>
        <v>Chronic hepatitis</v>
      </c>
      <c r="C300" s="3">
        <v>497</v>
      </c>
      <c r="D300" s="9" t="s">
        <v>2511</v>
      </c>
      <c r="E300" s="73" t="s">
        <v>2650</v>
      </c>
      <c r="F300" s="3" t="s">
        <v>2651</v>
      </c>
      <c r="G300" s="22" t="s">
        <v>2642</v>
      </c>
      <c r="H300" s="28" t="s">
        <v>2643</v>
      </c>
      <c r="J300" s="22" t="s">
        <v>2652</v>
      </c>
      <c r="K300" s="22" t="s">
        <v>2653</v>
      </c>
      <c r="L300" s="22"/>
      <c r="M300" s="22"/>
      <c r="N300" s="3">
        <f>VLOOKUP(D300,'Concept heirarchy position'!A$1:I$623,3,0)</f>
        <v>229</v>
      </c>
      <c r="O300" s="67"/>
      <c r="P300" s="23" t="s">
        <v>2649</v>
      </c>
      <c r="Q300" s="3"/>
    </row>
    <row r="301" spans="1:17" ht="12.75" customHeight="1">
      <c r="A301" s="66">
        <f t="shared" si="4"/>
        <v>300</v>
      </c>
      <c r="B301" s="3" t="str">
        <f>VLOOKUP(D301,'Concept heirarchy position'!A$1:I$623,2,0)</f>
        <v>Cirrhosis</v>
      </c>
      <c r="C301" s="3">
        <v>209</v>
      </c>
      <c r="D301" s="12" t="s">
        <v>710</v>
      </c>
      <c r="E301" s="74" t="s">
        <v>710</v>
      </c>
      <c r="F301" s="3" t="s">
        <v>784</v>
      </c>
      <c r="G301" s="12" t="s">
        <v>1278</v>
      </c>
      <c r="H301" s="12" t="s">
        <v>893</v>
      </c>
      <c r="J301" s="12" t="s">
        <v>1540</v>
      </c>
      <c r="K301" s="12" t="s">
        <v>1730</v>
      </c>
      <c r="L301" s="12"/>
      <c r="M301" s="12"/>
      <c r="N301" s="3">
        <f>VLOOKUP(D301,'Concept heirarchy position'!A$1:I$623,3,0)</f>
        <v>230</v>
      </c>
      <c r="O301" s="24"/>
      <c r="P301" s="21" t="s">
        <v>93</v>
      </c>
      <c r="Q301" s="3"/>
    </row>
    <row r="302" spans="1:17" ht="12.75" customHeight="1">
      <c r="A302" s="66">
        <f t="shared" si="4"/>
        <v>301</v>
      </c>
      <c r="B302" s="3" t="str">
        <f>VLOOKUP(D302,'Concept heirarchy position'!A$1:I$623,2,0)</f>
        <v>Cirrhosis</v>
      </c>
      <c r="C302" s="3">
        <v>210</v>
      </c>
      <c r="D302" s="22" t="s">
        <v>710</v>
      </c>
      <c r="E302" s="73" t="s">
        <v>1229</v>
      </c>
      <c r="F302" s="3" t="s">
        <v>784</v>
      </c>
      <c r="G302" s="22" t="s">
        <v>1278</v>
      </c>
      <c r="H302" s="28" t="s">
        <v>279</v>
      </c>
      <c r="N302" s="3">
        <f>VLOOKUP(D302,'Concept heirarchy position'!A$1:I$623,3,0)</f>
        <v>230</v>
      </c>
      <c r="O302" s="67" t="s">
        <v>2535</v>
      </c>
      <c r="P302" s="23"/>
      <c r="Q302" s="3"/>
    </row>
    <row r="303" spans="1:17" ht="12.75" customHeight="1">
      <c r="A303" s="66">
        <f t="shared" si="4"/>
        <v>302</v>
      </c>
      <c r="B303" s="3" t="str">
        <f>VLOOKUP(D303,'Concept heirarchy position'!A$1:I$623,2,0)</f>
        <v>Child Pugh grade</v>
      </c>
      <c r="C303" s="3">
        <v>211</v>
      </c>
      <c r="D303" s="3" t="s">
        <v>711</v>
      </c>
      <c r="E303" s="74" t="s">
        <v>1489</v>
      </c>
      <c r="F303" s="12" t="s">
        <v>1387</v>
      </c>
      <c r="G303" s="12" t="s">
        <v>1278</v>
      </c>
      <c r="H303" s="12" t="s">
        <v>1527</v>
      </c>
      <c r="J303" s="12" t="s">
        <v>1777</v>
      </c>
      <c r="K303" s="12" t="s">
        <v>1730</v>
      </c>
      <c r="L303" s="12"/>
      <c r="M303" s="12"/>
      <c r="N303" s="3">
        <f>VLOOKUP(D303,'Concept heirarchy position'!A$1:I$623,3,0)</f>
        <v>231</v>
      </c>
      <c r="O303" s="24"/>
      <c r="P303" s="21" t="s">
        <v>93</v>
      </c>
      <c r="Q303" s="3"/>
    </row>
    <row r="304" spans="1:17" ht="12.75" customHeight="1">
      <c r="A304" s="66">
        <f t="shared" si="4"/>
        <v>303</v>
      </c>
      <c r="B304" s="3" t="str">
        <f>VLOOKUP(D304,'Concept heirarchy position'!A$1:I$623,2,0)</f>
        <v>Other liver</v>
      </c>
      <c r="C304" s="3">
        <v>212</v>
      </c>
      <c r="D304" s="3" t="s">
        <v>842</v>
      </c>
      <c r="E304" s="74" t="s">
        <v>1640</v>
      </c>
      <c r="F304" s="3" t="s">
        <v>784</v>
      </c>
      <c r="G304" s="12" t="s">
        <v>1278</v>
      </c>
      <c r="H304" s="12" t="s">
        <v>893</v>
      </c>
      <c r="J304" s="12" t="s">
        <v>1540</v>
      </c>
      <c r="K304" s="12" t="s">
        <v>1730</v>
      </c>
      <c r="L304" s="12"/>
      <c r="M304" s="12"/>
      <c r="N304" s="3">
        <f>VLOOKUP(D304,'Concept heirarchy position'!A$1:I$623,3,0)</f>
        <v>233</v>
      </c>
      <c r="P304" s="21" t="s">
        <v>93</v>
      </c>
      <c r="Q304" s="3"/>
    </row>
    <row r="305" spans="1:17" ht="12.75" customHeight="1">
      <c r="A305" s="66">
        <f t="shared" si="4"/>
        <v>304</v>
      </c>
      <c r="B305" s="3" t="e">
        <f>VLOOKUP(D305,'Concept heirarchy position'!A$1:I$623,2,0)</f>
        <v>#N/A</v>
      </c>
      <c r="C305" s="3">
        <v>444</v>
      </c>
      <c r="E305" s="74" t="s">
        <v>74</v>
      </c>
      <c r="F305" s="71"/>
      <c r="G305" s="71" t="s">
        <v>59</v>
      </c>
      <c r="H305" s="12"/>
      <c r="J305" s="12"/>
      <c r="K305" s="12"/>
      <c r="L305" s="12"/>
      <c r="M305" s="12"/>
      <c r="N305" s="3" t="e">
        <f>VLOOKUP(D305,'Concept heirarchy position'!A$1:I$623,3,0)</f>
        <v>#N/A</v>
      </c>
      <c r="P305" s="21" t="s">
        <v>93</v>
      </c>
      <c r="Q305" s="3"/>
    </row>
    <row r="306" spans="1:17" ht="12.75" customHeight="1">
      <c r="A306" s="66">
        <f t="shared" si="4"/>
        <v>305</v>
      </c>
      <c r="B306" s="3" t="e">
        <f>VLOOKUP(D306,'Concept heirarchy position'!A$1:I$623,2,0)</f>
        <v>#N/A</v>
      </c>
      <c r="C306" s="3">
        <v>445</v>
      </c>
      <c r="E306" s="74" t="s">
        <v>75</v>
      </c>
      <c r="F306" s="71"/>
      <c r="G306" s="71" t="s">
        <v>63</v>
      </c>
      <c r="H306" s="12"/>
      <c r="J306" s="12"/>
      <c r="K306" s="12"/>
      <c r="L306" s="12"/>
      <c r="M306" s="12"/>
      <c r="N306" s="3" t="e">
        <f>VLOOKUP(D306,'Concept heirarchy position'!A$1:I$623,3,0)</f>
        <v>#N/A</v>
      </c>
      <c r="P306" s="21" t="s">
        <v>93</v>
      </c>
      <c r="Q306" s="3"/>
    </row>
    <row r="307" spans="1:17" ht="12.75" customHeight="1">
      <c r="A307" s="66">
        <f t="shared" si="4"/>
        <v>306</v>
      </c>
      <c r="B307" s="3" t="str">
        <f>VLOOKUP(D307,'Concept heirarchy position'!A$1:I$623,2,0)</f>
        <v>Diabetes</v>
      </c>
      <c r="C307" s="3">
        <v>213</v>
      </c>
      <c r="D307" s="12" t="s">
        <v>849</v>
      </c>
      <c r="E307" s="74" t="s">
        <v>849</v>
      </c>
      <c r="F307" s="12" t="s">
        <v>1652</v>
      </c>
      <c r="G307" s="12" t="s">
        <v>1278</v>
      </c>
      <c r="H307" s="12" t="s">
        <v>893</v>
      </c>
      <c r="N307" s="3">
        <f>VLOOKUP(D307,'Concept heirarchy position'!A$1:I$623,3,0)</f>
        <v>234</v>
      </c>
      <c r="O307" s="24"/>
      <c r="P307" s="21" t="s">
        <v>93</v>
      </c>
      <c r="Q307" s="3"/>
    </row>
    <row r="308" spans="1:17" ht="12.75" customHeight="1">
      <c r="A308" s="66">
        <f t="shared" si="4"/>
        <v>307</v>
      </c>
      <c r="B308" s="3" t="str">
        <f>VLOOKUP(D308,'Concept heirarchy position'!A$1:I$623,2,0)</f>
        <v>Diabetes</v>
      </c>
      <c r="C308" s="3">
        <v>214</v>
      </c>
      <c r="D308" s="22" t="s">
        <v>849</v>
      </c>
      <c r="E308" s="73" t="s">
        <v>1523</v>
      </c>
      <c r="F308" s="22" t="s">
        <v>1652</v>
      </c>
      <c r="G308" s="22" t="s">
        <v>1278</v>
      </c>
      <c r="H308" s="28" t="s">
        <v>1001</v>
      </c>
      <c r="N308" s="3">
        <f>VLOOKUP(D308,'Concept heirarchy position'!A$1:I$623,3,0)</f>
        <v>234</v>
      </c>
      <c r="O308" s="67" t="s">
        <v>2535</v>
      </c>
      <c r="P308" s="23"/>
      <c r="Q308" s="3"/>
    </row>
    <row r="309" spans="1:17" ht="12.75" customHeight="1">
      <c r="A309" s="66">
        <f t="shared" si="4"/>
        <v>308</v>
      </c>
      <c r="B309" s="3" t="str">
        <f>VLOOKUP(D309,'Concept heirarchy position'!A$1:I$623,2,0)</f>
        <v>Diabetes type</v>
      </c>
      <c r="C309" s="3">
        <v>215</v>
      </c>
      <c r="D309" s="3" t="s">
        <v>1366</v>
      </c>
      <c r="E309" s="74" t="s">
        <v>1224</v>
      </c>
      <c r="F309" s="12" t="s">
        <v>1401</v>
      </c>
      <c r="G309" s="12" t="s">
        <v>1278</v>
      </c>
      <c r="H309" s="12" t="s">
        <v>2114</v>
      </c>
      <c r="N309" s="3">
        <f>VLOOKUP(D309,'Concept heirarchy position'!A$1:I$623,3,0)</f>
        <v>235</v>
      </c>
      <c r="O309" s="24"/>
      <c r="P309" s="21" t="s">
        <v>93</v>
      </c>
      <c r="Q309" s="3"/>
    </row>
    <row r="310" spans="1:17" ht="12.75" customHeight="1">
      <c r="A310" s="66">
        <f t="shared" si="4"/>
        <v>309</v>
      </c>
      <c r="B310" s="3" t="str">
        <f>VLOOKUP(D310,'Concept heirarchy position'!A$1:I$623,2,0)</f>
        <v>Diabetes treatment</v>
      </c>
      <c r="C310" s="3">
        <v>216</v>
      </c>
      <c r="D310" s="3" t="s">
        <v>1483</v>
      </c>
      <c r="E310" s="74" t="s">
        <v>1520</v>
      </c>
      <c r="F310" s="12" t="s">
        <v>1401</v>
      </c>
      <c r="G310" s="12" t="s">
        <v>1278</v>
      </c>
      <c r="H310" s="12" t="s">
        <v>2010</v>
      </c>
      <c r="N310" s="3">
        <f>VLOOKUP(D310,'Concept heirarchy position'!A$1:I$623,3,0)</f>
        <v>236</v>
      </c>
      <c r="O310" s="24"/>
      <c r="P310" s="21" t="s">
        <v>93</v>
      </c>
      <c r="Q310" s="3"/>
    </row>
    <row r="311" spans="1:17" ht="12.75" customHeight="1">
      <c r="A311" s="66">
        <f t="shared" si="4"/>
        <v>310</v>
      </c>
      <c r="B311" s="3" t="str">
        <f>VLOOKUP(D311,'Concept heirarchy position'!A$1:I$623,2,0)</f>
        <v>Diabetes treatment</v>
      </c>
      <c r="C311" s="3">
        <v>340</v>
      </c>
      <c r="D311" s="3" t="s">
        <v>1483</v>
      </c>
      <c r="E311" s="74" t="s">
        <v>2419</v>
      </c>
      <c r="F311" s="12" t="s">
        <v>1401</v>
      </c>
      <c r="G311" s="12" t="s">
        <v>1278</v>
      </c>
      <c r="H311" s="12" t="s">
        <v>2481</v>
      </c>
      <c r="N311" s="3">
        <f>VLOOKUP(D311,'Concept heirarchy position'!A$1:I$623,3,0)</f>
        <v>236</v>
      </c>
      <c r="O311" s="67" t="s">
        <v>2535</v>
      </c>
      <c r="P311" s="24"/>
      <c r="Q311" s="3"/>
    </row>
    <row r="312" spans="1:17" ht="12.75" customHeight="1">
      <c r="A312" s="66">
        <f t="shared" si="4"/>
        <v>311</v>
      </c>
      <c r="B312" s="3" t="str">
        <f>VLOOKUP(D312,'Concept heirarchy position'!A$1:I$623,2,0)</f>
        <v>Diabetic nephropathy</v>
      </c>
      <c r="C312" s="3">
        <v>217</v>
      </c>
      <c r="D312" s="3" t="s">
        <v>1259</v>
      </c>
      <c r="E312" s="74" t="s">
        <v>1249</v>
      </c>
      <c r="F312" s="12" t="s">
        <v>1401</v>
      </c>
      <c r="G312" s="12" t="s">
        <v>1278</v>
      </c>
      <c r="H312" s="12" t="s">
        <v>893</v>
      </c>
      <c r="N312" s="3">
        <f>VLOOKUP(D312,'Concept heirarchy position'!A$1:I$623,3,0)</f>
        <v>237</v>
      </c>
      <c r="O312" s="24"/>
      <c r="P312" s="21" t="s">
        <v>93</v>
      </c>
      <c r="Q312" s="3"/>
    </row>
    <row r="313" spans="1:17" ht="12.75" customHeight="1">
      <c r="A313" s="66">
        <f t="shared" si="4"/>
        <v>312</v>
      </c>
      <c r="B313" s="3" t="str">
        <f>VLOOKUP(D313,'Concept heirarchy position'!A$1:I$623,2,0)</f>
        <v>Diabetic neuropathy</v>
      </c>
      <c r="C313" s="3">
        <v>218</v>
      </c>
      <c r="D313" s="3" t="s">
        <v>1244</v>
      </c>
      <c r="E313" s="74" t="s">
        <v>1545</v>
      </c>
      <c r="F313" s="12" t="s">
        <v>1401</v>
      </c>
      <c r="G313" s="12" t="s">
        <v>1278</v>
      </c>
      <c r="H313" s="12" t="s">
        <v>893</v>
      </c>
      <c r="N313" s="3">
        <f>VLOOKUP(D313,'Concept heirarchy position'!A$1:I$623,3,0)</f>
        <v>238</v>
      </c>
      <c r="O313" s="24"/>
      <c r="P313" s="21" t="s">
        <v>93</v>
      </c>
      <c r="Q313" s="3"/>
    </row>
    <row r="314" spans="1:17" ht="12.75" customHeight="1">
      <c r="A314" s="66">
        <f t="shared" si="4"/>
        <v>313</v>
      </c>
      <c r="B314" s="3" t="str">
        <f>VLOOKUP(D314,'Concept heirarchy position'!A$1:I$623,2,0)</f>
        <v>Thyroid disease</v>
      </c>
      <c r="C314" s="3">
        <v>401</v>
      </c>
      <c r="D314" s="3" t="s">
        <v>1409</v>
      </c>
      <c r="E314" s="73" t="s">
        <v>2541</v>
      </c>
      <c r="F314" s="22" t="s">
        <v>1652</v>
      </c>
      <c r="G314" s="22" t="s">
        <v>1278</v>
      </c>
      <c r="H314" s="12" t="s">
        <v>893</v>
      </c>
      <c r="J314" s="22"/>
      <c r="K314" s="22"/>
      <c r="L314" s="22"/>
      <c r="M314" s="22"/>
      <c r="N314" s="3">
        <f>VLOOKUP(D314,'Concept heirarchy position'!A$1:I$623,3,0)</f>
        <v>239</v>
      </c>
      <c r="O314" s="67"/>
      <c r="P314" s="21" t="s">
        <v>93</v>
      </c>
      <c r="Q314" s="3"/>
    </row>
    <row r="315" spans="1:17" ht="12.75" customHeight="1">
      <c r="A315" s="66">
        <f t="shared" si="4"/>
        <v>314</v>
      </c>
      <c r="B315" s="3" t="str">
        <f>VLOOKUP(D315,'Concept heirarchy position'!A$1:I$623,2,0)</f>
        <v>Thyroid disease</v>
      </c>
      <c r="C315" s="3">
        <v>219</v>
      </c>
      <c r="D315" s="3" t="s">
        <v>1409</v>
      </c>
      <c r="E315" s="73" t="s">
        <v>1657</v>
      </c>
      <c r="F315" s="22" t="s">
        <v>1652</v>
      </c>
      <c r="G315" s="22" t="s">
        <v>1278</v>
      </c>
      <c r="H315" s="28" t="s">
        <v>279</v>
      </c>
      <c r="J315" s="22"/>
      <c r="K315" s="22"/>
      <c r="L315" s="22"/>
      <c r="M315" s="22"/>
      <c r="N315" s="3">
        <f>VLOOKUP(D315,'Concept heirarchy position'!A$1:I$623,3,0)</f>
        <v>239</v>
      </c>
      <c r="O315" s="67" t="s">
        <v>2535</v>
      </c>
      <c r="P315" s="23"/>
      <c r="Q315" s="3"/>
    </row>
    <row r="316" spans="1:17" ht="12.75" customHeight="1">
      <c r="A316" s="66">
        <f t="shared" si="4"/>
        <v>315</v>
      </c>
      <c r="B316" s="3" t="str">
        <f>VLOOKUP(D316,'Concept heirarchy position'!A$1:I$623,2,0)</f>
        <v>Goitre</v>
      </c>
      <c r="C316" s="3">
        <v>402</v>
      </c>
      <c r="D316" s="12" t="s">
        <v>2526</v>
      </c>
      <c r="E316" s="74" t="s">
        <v>2526</v>
      </c>
      <c r="F316" s="22" t="s">
        <v>507</v>
      </c>
      <c r="G316" s="12" t="s">
        <v>1278</v>
      </c>
      <c r="H316" s="12" t="s">
        <v>893</v>
      </c>
      <c r="J316" s="3" t="s">
        <v>2475</v>
      </c>
      <c r="K316" s="3" t="s">
        <v>2542</v>
      </c>
      <c r="N316" s="3">
        <f>VLOOKUP(D316,'Concept heirarchy position'!A$1:I$623,3,0)</f>
        <v>240</v>
      </c>
      <c r="P316" s="21" t="s">
        <v>93</v>
      </c>
      <c r="Q316" s="3"/>
    </row>
    <row r="317" spans="1:17" ht="12.75" customHeight="1">
      <c r="A317" s="66">
        <f t="shared" si="4"/>
        <v>316</v>
      </c>
      <c r="B317" s="3" t="str">
        <f>VLOOKUP(D317,'Concept heirarchy position'!A$1:I$623,2,0)</f>
        <v>Hyperthyroidism</v>
      </c>
      <c r="C317" s="3">
        <v>220</v>
      </c>
      <c r="D317" s="12" t="s">
        <v>1541</v>
      </c>
      <c r="E317" s="74" t="s">
        <v>1541</v>
      </c>
      <c r="F317" s="22" t="s">
        <v>507</v>
      </c>
      <c r="G317" s="12" t="s">
        <v>1278</v>
      </c>
      <c r="H317" s="12" t="s">
        <v>893</v>
      </c>
      <c r="J317" s="3" t="s">
        <v>2475</v>
      </c>
      <c r="K317" s="3" t="s">
        <v>2542</v>
      </c>
      <c r="N317" s="3">
        <f>VLOOKUP(D317,'Concept heirarchy position'!A$1:I$623,3,0)</f>
        <v>241</v>
      </c>
      <c r="P317" s="21" t="s">
        <v>93</v>
      </c>
      <c r="Q317" s="3"/>
    </row>
    <row r="318" spans="1:17" ht="12.75" customHeight="1">
      <c r="A318" s="66">
        <f t="shared" si="4"/>
        <v>317</v>
      </c>
      <c r="B318" s="3" t="str">
        <f>VLOOKUP(D318,'Concept heirarchy position'!A$1:I$623,2,0)</f>
        <v>Hyperthyroidism</v>
      </c>
      <c r="C318" s="3">
        <v>344</v>
      </c>
      <c r="D318" s="12" t="s">
        <v>1541</v>
      </c>
      <c r="E318" s="73" t="s">
        <v>2391</v>
      </c>
      <c r="F318" s="22" t="s">
        <v>507</v>
      </c>
      <c r="G318" s="12" t="s">
        <v>1278</v>
      </c>
      <c r="H318" s="28" t="s">
        <v>1001</v>
      </c>
      <c r="J318" s="22" t="s">
        <v>2129</v>
      </c>
      <c r="K318" s="22" t="s">
        <v>2420</v>
      </c>
      <c r="L318" s="22"/>
      <c r="M318" s="22"/>
      <c r="N318" s="3">
        <f>VLOOKUP(D318,'Concept heirarchy position'!A$1:I$623,3,0)</f>
        <v>241</v>
      </c>
      <c r="O318" s="67" t="s">
        <v>2535</v>
      </c>
      <c r="P318" s="23"/>
      <c r="Q318" s="3"/>
    </row>
    <row r="319" spans="1:17" ht="12.75" customHeight="1">
      <c r="A319" s="66">
        <f t="shared" si="4"/>
        <v>318</v>
      </c>
      <c r="B319" s="3" t="str">
        <f>VLOOKUP(D319,'Concept heirarchy position'!A$1:I$623,2,0)</f>
        <v>Hypothyroidism</v>
      </c>
      <c r="C319" s="3">
        <v>221</v>
      </c>
      <c r="D319" s="12" t="s">
        <v>1542</v>
      </c>
      <c r="E319" s="74" t="s">
        <v>1542</v>
      </c>
      <c r="F319" s="22" t="s">
        <v>507</v>
      </c>
      <c r="G319" s="12" t="s">
        <v>1278</v>
      </c>
      <c r="H319" s="12" t="s">
        <v>893</v>
      </c>
      <c r="J319" s="3" t="s">
        <v>2588</v>
      </c>
      <c r="K319" s="3" t="s">
        <v>2543</v>
      </c>
      <c r="N319" s="3">
        <f>VLOOKUP(D319,'Concept heirarchy position'!A$1:I$623,3,0)</f>
        <v>242</v>
      </c>
      <c r="P319" s="21" t="s">
        <v>93</v>
      </c>
      <c r="Q319" s="3"/>
    </row>
    <row r="320" spans="1:17" ht="12.75" customHeight="1">
      <c r="A320" s="66">
        <f t="shared" si="4"/>
        <v>319</v>
      </c>
      <c r="B320" s="3" t="str">
        <f>VLOOKUP(D320,'Concept heirarchy position'!A$1:I$623,2,0)</f>
        <v>Hypothyroidism</v>
      </c>
      <c r="C320" s="3">
        <v>345</v>
      </c>
      <c r="D320" s="12" t="s">
        <v>1542</v>
      </c>
      <c r="E320" s="74" t="s">
        <v>2312</v>
      </c>
      <c r="F320" s="22" t="s">
        <v>507</v>
      </c>
      <c r="G320" s="12" t="s">
        <v>1278</v>
      </c>
      <c r="H320" s="28" t="s">
        <v>1001</v>
      </c>
      <c r="J320" s="3" t="s">
        <v>2588</v>
      </c>
      <c r="K320" s="3" t="s">
        <v>2543</v>
      </c>
      <c r="N320" s="3">
        <f>VLOOKUP(D320,'Concept heirarchy position'!A$1:I$623,3,0)</f>
        <v>242</v>
      </c>
      <c r="O320" s="67" t="s">
        <v>2535</v>
      </c>
      <c r="P320" s="24"/>
      <c r="Q320" s="3"/>
    </row>
    <row r="321" spans="1:17" ht="12.75" customHeight="1">
      <c r="A321" s="66">
        <f t="shared" si="4"/>
        <v>320</v>
      </c>
      <c r="B321" s="3" t="e">
        <f>VLOOKUP(E321,'Concept heirarchy position'!A$1:I$623,2,0)</f>
        <v>#N/A</v>
      </c>
      <c r="C321" s="3">
        <v>499</v>
      </c>
      <c r="D321" s="3" t="s">
        <v>45</v>
      </c>
      <c r="E321" s="12" t="s">
        <v>44</v>
      </c>
      <c r="F321" s="22" t="s">
        <v>507</v>
      </c>
      <c r="G321" s="12" t="s">
        <v>1278</v>
      </c>
      <c r="H321" s="28" t="s">
        <v>1001</v>
      </c>
      <c r="N321" s="3">
        <f>VLOOKUP(D321,'Concept heirarchy position'!A$1:I$623,3,0)</f>
        <v>240</v>
      </c>
      <c r="O321" s="67" t="s">
        <v>46</v>
      </c>
      <c r="P321" s="24"/>
      <c r="Q321" s="3"/>
    </row>
    <row r="322" spans="1:17" ht="12.75" customHeight="1">
      <c r="A322" s="66">
        <f t="shared" si="4"/>
        <v>321</v>
      </c>
      <c r="B322" s="3" t="str">
        <f>VLOOKUP(D322,'Concept heirarchy position'!A$1:I$623,2,0)</f>
        <v>Other endocrine disease</v>
      </c>
      <c r="C322" s="3">
        <v>222</v>
      </c>
      <c r="D322" s="3" t="s">
        <v>1390</v>
      </c>
      <c r="E322" s="74" t="s">
        <v>1391</v>
      </c>
      <c r="F322" s="12" t="s">
        <v>1652</v>
      </c>
      <c r="G322" s="12" t="s">
        <v>1278</v>
      </c>
      <c r="H322" s="12" t="s">
        <v>893</v>
      </c>
      <c r="J322" s="3" t="s">
        <v>1540</v>
      </c>
      <c r="K322" s="3" t="s">
        <v>1730</v>
      </c>
      <c r="N322" s="3">
        <f>VLOOKUP(D322,'Concept heirarchy position'!A$1:I$623,3,0)</f>
        <v>243</v>
      </c>
      <c r="P322" s="21" t="s">
        <v>93</v>
      </c>
      <c r="Q322" s="3"/>
    </row>
    <row r="323" spans="1:17" ht="12.75" customHeight="1">
      <c r="A323" s="66">
        <f t="shared" si="4"/>
        <v>322</v>
      </c>
      <c r="B323" s="3" t="str">
        <f>VLOOKUP(D323,'Concept heirarchy position'!A$1:I$623,2,0)</f>
        <v>Other endocrine disease</v>
      </c>
      <c r="C323" s="3">
        <v>223</v>
      </c>
      <c r="D323" s="3" t="s">
        <v>2689</v>
      </c>
      <c r="E323" s="74" t="s">
        <v>2690</v>
      </c>
      <c r="F323" s="12" t="s">
        <v>1652</v>
      </c>
      <c r="G323" s="12" t="s">
        <v>1278</v>
      </c>
      <c r="H323" s="12" t="s">
        <v>893</v>
      </c>
      <c r="J323" s="3" t="s">
        <v>1540</v>
      </c>
      <c r="K323" s="3" t="s">
        <v>1730</v>
      </c>
      <c r="N323" s="3">
        <f>VLOOKUP(D323,'Concept heirarchy position'!A$1:I$623,3,0)</f>
        <v>243</v>
      </c>
      <c r="Q323" s="3"/>
    </row>
    <row r="324" spans="1:17" ht="12.75" customHeight="1">
      <c r="A324" s="66">
        <f t="shared" si="4"/>
        <v>323</v>
      </c>
      <c r="B324" s="3" t="e">
        <f>VLOOKUP(D324,'Concept heirarchy position'!A$1:I$623,2,0)</f>
        <v>#N/A</v>
      </c>
      <c r="C324" s="3">
        <v>446</v>
      </c>
      <c r="E324" s="73" t="s">
        <v>75</v>
      </c>
      <c r="F324" s="71"/>
      <c r="G324" s="71" t="s">
        <v>59</v>
      </c>
      <c r="H324" s="28"/>
      <c r="N324" s="3" t="e">
        <f>VLOOKUP(D324,'Concept heirarchy position'!A$1:I$623,3,0)</f>
        <v>#N/A</v>
      </c>
      <c r="O324" s="67"/>
      <c r="P324" s="21" t="s">
        <v>93</v>
      </c>
      <c r="Q324" s="3"/>
    </row>
    <row r="325" spans="1:17" ht="12.75" customHeight="1">
      <c r="A325" s="66">
        <f t="shared" si="4"/>
        <v>324</v>
      </c>
      <c r="B325" s="3" t="e">
        <f>VLOOKUP(D325,'Concept heirarchy position'!A$1:I$623,2,0)</f>
        <v>#N/A</v>
      </c>
      <c r="C325" s="3">
        <v>447</v>
      </c>
      <c r="E325" s="73" t="s">
        <v>76</v>
      </c>
      <c r="F325" s="71"/>
      <c r="G325" s="71" t="s">
        <v>63</v>
      </c>
      <c r="H325" s="28"/>
      <c r="N325" s="3" t="e">
        <f>VLOOKUP(D325,'Concept heirarchy position'!A$1:I$623,3,0)</f>
        <v>#N/A</v>
      </c>
      <c r="O325" s="67"/>
      <c r="P325" s="21" t="s">
        <v>93</v>
      </c>
      <c r="Q325" s="3"/>
    </row>
    <row r="326" spans="1:17" ht="12.75" customHeight="1">
      <c r="A326" s="66">
        <f t="shared" ref="A326" si="5">A325+1</f>
        <v>325</v>
      </c>
      <c r="B326" s="3" t="str">
        <f>VLOOKUP(D326,'Concept heirarchy position'!A$1:I$623,2,0)</f>
        <v>Renal disease</v>
      </c>
      <c r="C326" s="3">
        <v>224</v>
      </c>
      <c r="D326" s="3" t="s">
        <v>975</v>
      </c>
      <c r="E326" s="74" t="s">
        <v>1152</v>
      </c>
      <c r="F326" s="12" t="s">
        <v>1652</v>
      </c>
      <c r="G326" s="12" t="s">
        <v>1278</v>
      </c>
      <c r="H326" s="12" t="s">
        <v>893</v>
      </c>
      <c r="N326" s="3">
        <f>VLOOKUP(D326,'Concept heirarchy position'!A$1:I$623,3,0)</f>
        <v>244</v>
      </c>
      <c r="P326" s="24"/>
      <c r="Q326" s="3"/>
    </row>
    <row r="327" spans="1:17" ht="12.75" customHeight="1">
      <c r="A327" s="66">
        <f t="shared" ref="A327:A394" si="6">A326+1</f>
        <v>326</v>
      </c>
      <c r="B327" s="3" t="str">
        <f>VLOOKUP(D327,'Concept heirarchy position'!A$1:I$623,2,0)</f>
        <v>Renal disease</v>
      </c>
      <c r="C327" s="3">
        <v>225</v>
      </c>
      <c r="D327" s="3" t="s">
        <v>975</v>
      </c>
      <c r="E327" s="73" t="s">
        <v>1645</v>
      </c>
      <c r="F327" s="22" t="s">
        <v>1652</v>
      </c>
      <c r="G327" s="22" t="s">
        <v>1278</v>
      </c>
      <c r="H327" s="28" t="s">
        <v>279</v>
      </c>
      <c r="J327" s="3" t="s">
        <v>2588</v>
      </c>
      <c r="K327" s="3" t="s">
        <v>2543</v>
      </c>
      <c r="N327" s="3">
        <f>VLOOKUP(D327,'Concept heirarchy position'!A$1:I$623,3,0)</f>
        <v>244</v>
      </c>
      <c r="O327" s="67" t="s">
        <v>2535</v>
      </c>
      <c r="P327" s="23"/>
      <c r="Q327" s="3"/>
    </row>
    <row r="328" spans="1:17" ht="12.75" customHeight="1">
      <c r="A328" s="66">
        <f t="shared" si="6"/>
        <v>327</v>
      </c>
      <c r="B328" s="3" t="str">
        <f>VLOOKUP(D328,'Concept heirarchy position'!A$1:I$623,2,0)</f>
        <v>Renal failure</v>
      </c>
      <c r="C328" s="3">
        <v>226</v>
      </c>
      <c r="D328" s="3" t="s">
        <v>1272</v>
      </c>
      <c r="E328" s="74" t="s">
        <v>1273</v>
      </c>
      <c r="F328" s="12" t="s">
        <v>1652</v>
      </c>
      <c r="G328" s="12" t="s">
        <v>1278</v>
      </c>
      <c r="H328" s="12" t="s">
        <v>893</v>
      </c>
      <c r="N328" s="3">
        <f>VLOOKUP(D328,'Concept heirarchy position'!A$1:I$623,3,0)</f>
        <v>245</v>
      </c>
      <c r="P328" s="21" t="s">
        <v>93</v>
      </c>
      <c r="Q328" s="3"/>
    </row>
    <row r="329" spans="1:17" ht="12.75" customHeight="1">
      <c r="A329" s="66">
        <f t="shared" si="6"/>
        <v>328</v>
      </c>
      <c r="B329" s="3" t="str">
        <f>VLOOKUP(D329,'Concept heirarchy position'!A$1:I$623,2,0)</f>
        <v>Dialysis</v>
      </c>
      <c r="C329" s="3">
        <v>227</v>
      </c>
      <c r="D329" s="3" t="s">
        <v>1247</v>
      </c>
      <c r="E329" s="74" t="s">
        <v>1888</v>
      </c>
      <c r="F329" s="3" t="s">
        <v>1889</v>
      </c>
      <c r="G329" s="12" t="s">
        <v>1278</v>
      </c>
      <c r="H329" s="12" t="s">
        <v>893</v>
      </c>
      <c r="N329" s="3">
        <f>VLOOKUP(D329,'Concept heirarchy position'!A$1:I$623,3,0)</f>
        <v>246</v>
      </c>
      <c r="O329" s="24"/>
      <c r="P329" s="21" t="s">
        <v>93</v>
      </c>
      <c r="Q329" s="3"/>
    </row>
    <row r="330" spans="1:17" ht="12.75" customHeight="1">
      <c r="A330" s="66">
        <f t="shared" si="6"/>
        <v>329</v>
      </c>
      <c r="B330" s="3" t="str">
        <f>VLOOKUP(D330,'Concept heirarchy position'!A$1:I$623,2,0)</f>
        <v>Dialysis</v>
      </c>
      <c r="C330" s="3">
        <v>346</v>
      </c>
      <c r="D330" s="3" t="s">
        <v>1247</v>
      </c>
      <c r="E330" s="74" t="s">
        <v>2594</v>
      </c>
      <c r="F330" s="3" t="s">
        <v>2527</v>
      </c>
      <c r="G330" s="12" t="s">
        <v>1278</v>
      </c>
      <c r="H330" s="28" t="s">
        <v>279</v>
      </c>
      <c r="N330" s="3">
        <f>VLOOKUP(D330,'Concept heirarchy position'!A$1:I$623,3,0)</f>
        <v>246</v>
      </c>
      <c r="O330" s="67" t="s">
        <v>2535</v>
      </c>
      <c r="P330" s="24"/>
      <c r="Q330" s="3"/>
    </row>
    <row r="331" spans="1:17" ht="12.75" customHeight="1">
      <c r="A331" s="66">
        <f t="shared" si="6"/>
        <v>330</v>
      </c>
      <c r="B331" s="3" t="str">
        <f>VLOOKUP(D331,'Concept heirarchy position'!A$1:I$623,2,0)</f>
        <v>Dialysis type</v>
      </c>
      <c r="C331" s="3">
        <v>228</v>
      </c>
      <c r="D331" s="12" t="s">
        <v>1248</v>
      </c>
      <c r="E331" s="74" t="s">
        <v>1372</v>
      </c>
      <c r="F331" s="3" t="s">
        <v>1880</v>
      </c>
      <c r="G331" s="12" t="s">
        <v>1278</v>
      </c>
      <c r="H331" s="12" t="s">
        <v>1248</v>
      </c>
      <c r="N331" s="3">
        <f>VLOOKUP(D331,'Concept heirarchy position'!A$1:I$623,3,0)</f>
        <v>247</v>
      </c>
      <c r="O331" s="24"/>
      <c r="P331" s="21" t="s">
        <v>93</v>
      </c>
      <c r="Q331" s="3"/>
    </row>
    <row r="332" spans="1:17" ht="12.75" customHeight="1">
      <c r="A332" s="66">
        <f t="shared" si="6"/>
        <v>331</v>
      </c>
      <c r="B332" s="3" t="str">
        <f>VLOOKUP(D332,'Concept heirarchy position'!A$1:I$623,2,0)</f>
        <v>Dialysis type</v>
      </c>
      <c r="C332" s="3">
        <v>347</v>
      </c>
      <c r="D332" s="12" t="s">
        <v>1248</v>
      </c>
      <c r="E332" s="74" t="s">
        <v>2425</v>
      </c>
      <c r="F332" s="3" t="s">
        <v>1880</v>
      </c>
      <c r="G332" s="12" t="s">
        <v>1278</v>
      </c>
      <c r="H332" s="12" t="s">
        <v>1248</v>
      </c>
      <c r="N332" s="3">
        <f>VLOOKUP(D332,'Concept heirarchy position'!A$1:I$623,3,0)</f>
        <v>247</v>
      </c>
      <c r="O332" s="67" t="s">
        <v>2535</v>
      </c>
      <c r="P332" s="24"/>
      <c r="Q332" s="3"/>
    </row>
    <row r="333" spans="1:17" ht="12.75" customHeight="1">
      <c r="A333" s="66">
        <f t="shared" si="6"/>
        <v>332</v>
      </c>
      <c r="B333" s="3" t="str">
        <f>VLOOKUP(D333,'Concept heirarchy position'!A$1:I$623,2,0)</f>
        <v>Fluid restriction</v>
      </c>
      <c r="C333" s="3">
        <v>229</v>
      </c>
      <c r="D333" s="3" t="s">
        <v>858</v>
      </c>
      <c r="E333" s="74" t="s">
        <v>857</v>
      </c>
      <c r="F333" s="3" t="s">
        <v>1889</v>
      </c>
      <c r="G333" s="12" t="s">
        <v>1278</v>
      </c>
      <c r="H333" s="12" t="s">
        <v>893</v>
      </c>
      <c r="J333" s="3" t="s">
        <v>1540</v>
      </c>
      <c r="K333" s="3" t="s">
        <v>1730</v>
      </c>
      <c r="N333" s="3">
        <f>VLOOKUP(D333,'Concept heirarchy position'!A$1:I$623,3,0)</f>
        <v>248</v>
      </c>
      <c r="P333" s="21" t="s">
        <v>93</v>
      </c>
      <c r="Q333" s="3"/>
    </row>
    <row r="334" spans="1:17" ht="12.75" customHeight="1">
      <c r="A334" s="66">
        <f t="shared" si="6"/>
        <v>333</v>
      </c>
      <c r="B334" s="3" t="str">
        <f>VLOOKUP(D334,'Concept heirarchy position'!A$1:I$623,2,0)</f>
        <v>Fluid restriction</v>
      </c>
      <c r="C334" s="3">
        <v>230</v>
      </c>
      <c r="D334" s="3" t="s">
        <v>858</v>
      </c>
      <c r="E334" s="74" t="s">
        <v>2248</v>
      </c>
      <c r="F334" s="3" t="s">
        <v>2135</v>
      </c>
      <c r="G334" s="12" t="s">
        <v>1172</v>
      </c>
      <c r="N334" s="3">
        <f>VLOOKUP(D334,'Concept heirarchy position'!A$1:I$623,3,0)</f>
        <v>248</v>
      </c>
      <c r="P334" s="21" t="s">
        <v>93</v>
      </c>
      <c r="Q334" s="3"/>
    </row>
    <row r="335" spans="1:17" ht="12.75" customHeight="1">
      <c r="A335" s="66">
        <f t="shared" si="6"/>
        <v>334</v>
      </c>
      <c r="B335" s="3" t="str">
        <f>VLOOKUP(D335,'Concept heirarchy position'!A$1:I$623,2,0)</f>
        <v>Other renal</v>
      </c>
      <c r="C335" s="3">
        <v>231</v>
      </c>
      <c r="D335" s="3" t="s">
        <v>614</v>
      </c>
      <c r="E335" s="74" t="s">
        <v>1642</v>
      </c>
      <c r="F335" s="12" t="s">
        <v>1652</v>
      </c>
      <c r="G335" s="12" t="s">
        <v>1278</v>
      </c>
      <c r="H335" s="12" t="s">
        <v>893</v>
      </c>
      <c r="J335" s="12" t="s">
        <v>1540</v>
      </c>
      <c r="K335" s="12" t="s">
        <v>1730</v>
      </c>
      <c r="L335" s="12"/>
      <c r="M335" s="12"/>
      <c r="N335" s="3">
        <f>VLOOKUP(D335,'Concept heirarchy position'!A$1:I$623,3,0)</f>
        <v>249</v>
      </c>
      <c r="P335" s="21" t="s">
        <v>93</v>
      </c>
      <c r="Q335" s="3"/>
    </row>
    <row r="336" spans="1:17" ht="12.75" customHeight="1">
      <c r="A336" s="66">
        <f t="shared" si="6"/>
        <v>335</v>
      </c>
      <c r="B336" s="3" t="e">
        <f>VLOOKUP(D336,'Concept heirarchy position'!A$1:I$623,2,0)</f>
        <v>#N/A</v>
      </c>
      <c r="C336" s="3">
        <v>448</v>
      </c>
      <c r="E336" s="74" t="s">
        <v>76</v>
      </c>
      <c r="F336" s="71"/>
      <c r="G336" s="71" t="s">
        <v>59</v>
      </c>
      <c r="H336" s="12"/>
      <c r="J336" s="12"/>
      <c r="K336" s="12"/>
      <c r="L336" s="12"/>
      <c r="M336" s="12"/>
      <c r="N336" s="3" t="e">
        <f>VLOOKUP(D336,'Concept heirarchy position'!A$1:I$623,3,0)</f>
        <v>#N/A</v>
      </c>
      <c r="P336" s="21" t="s">
        <v>93</v>
      </c>
      <c r="Q336" s="3"/>
    </row>
    <row r="337" spans="1:17" ht="12.75" customHeight="1">
      <c r="A337" s="66">
        <f t="shared" si="6"/>
        <v>336</v>
      </c>
      <c r="B337" s="3" t="e">
        <f>VLOOKUP(D337,'Concept heirarchy position'!A$1:I$623,2,0)</f>
        <v>#N/A</v>
      </c>
      <c r="C337" s="3">
        <v>449</v>
      </c>
      <c r="E337" s="74" t="s">
        <v>77</v>
      </c>
      <c r="F337" s="71"/>
      <c r="G337" s="71" t="s">
        <v>63</v>
      </c>
      <c r="H337" s="12"/>
      <c r="J337" s="12"/>
      <c r="K337" s="12"/>
      <c r="L337" s="12"/>
      <c r="M337" s="12"/>
      <c r="N337" s="3" t="e">
        <f>VLOOKUP(D337,'Concept heirarchy position'!A$1:I$623,3,0)</f>
        <v>#N/A</v>
      </c>
      <c r="P337" s="21" t="s">
        <v>93</v>
      </c>
      <c r="Q337" s="3"/>
    </row>
    <row r="338" spans="1:17" ht="12.75" customHeight="1">
      <c r="A338" s="66">
        <f t="shared" si="6"/>
        <v>337</v>
      </c>
      <c r="B338" s="3" t="str">
        <f>VLOOKUP(D338,'Concept heirarchy position'!A$1:I$623,2,0)</f>
        <v>Breastfeeding</v>
      </c>
      <c r="C338" s="3">
        <v>232</v>
      </c>
      <c r="D338" s="3" t="s">
        <v>491</v>
      </c>
      <c r="E338" s="74" t="s">
        <v>2017</v>
      </c>
      <c r="F338" s="12" t="s">
        <v>2656</v>
      </c>
      <c r="G338" s="12" t="s">
        <v>1278</v>
      </c>
      <c r="H338" s="29" t="s">
        <v>893</v>
      </c>
      <c r="N338" s="3">
        <f>VLOOKUP(D338,'Concept heirarchy position'!A$1:I$623,3,0)</f>
        <v>250</v>
      </c>
      <c r="O338" s="24"/>
      <c r="P338" s="21" t="s">
        <v>93</v>
      </c>
      <c r="Q338" s="3"/>
    </row>
    <row r="339" spans="1:17" ht="12.75" customHeight="1">
      <c r="A339" s="66">
        <f t="shared" si="6"/>
        <v>338</v>
      </c>
      <c r="B339" s="3" t="str">
        <f>VLOOKUP(D339,'Concept heirarchy position'!A$1:I$623,2,0)</f>
        <v>Breastfeeding</v>
      </c>
      <c r="C339" s="3">
        <v>233</v>
      </c>
      <c r="D339" s="3" t="s">
        <v>491</v>
      </c>
      <c r="E339" s="73" t="s">
        <v>1654</v>
      </c>
      <c r="F339" s="12" t="s">
        <v>2656</v>
      </c>
      <c r="G339" s="22" t="s">
        <v>1278</v>
      </c>
      <c r="H339" s="28" t="s">
        <v>279</v>
      </c>
      <c r="N339" s="3">
        <f>VLOOKUP(D339,'Concept heirarchy position'!A$1:I$623,3,0)</f>
        <v>250</v>
      </c>
      <c r="O339" s="67" t="s">
        <v>2535</v>
      </c>
      <c r="P339" s="23"/>
      <c r="Q339" s="3"/>
    </row>
    <row r="340" spans="1:17" ht="12.75" customHeight="1">
      <c r="A340" s="66">
        <f t="shared" si="6"/>
        <v>339</v>
      </c>
      <c r="B340" s="3" t="str">
        <f>VLOOKUP(D340,'Concept heirarchy position'!A$1:I$623,2,0)</f>
        <v>Currently Pregnant</v>
      </c>
      <c r="C340" s="3">
        <v>234</v>
      </c>
      <c r="D340" s="3" t="s">
        <v>730</v>
      </c>
      <c r="E340" s="74" t="s">
        <v>2545</v>
      </c>
      <c r="F340" s="12" t="s">
        <v>2544</v>
      </c>
      <c r="G340" s="12" t="s">
        <v>1278</v>
      </c>
      <c r="H340" s="12" t="s">
        <v>1438</v>
      </c>
      <c r="N340" s="3">
        <f>VLOOKUP(D340,'Concept heirarchy position'!A$1:I$623,3,0)</f>
        <v>251</v>
      </c>
      <c r="O340" s="24"/>
      <c r="P340" s="21" t="s">
        <v>93</v>
      </c>
      <c r="Q340" s="3"/>
    </row>
    <row r="341" spans="1:17" ht="12.75" customHeight="1">
      <c r="A341" s="66">
        <f t="shared" si="6"/>
        <v>340</v>
      </c>
      <c r="B341" s="3" t="str">
        <f>VLOOKUP(D341,'Concept heirarchy position'!A$1:I$623,2,0)</f>
        <v>Currently Pregnant</v>
      </c>
      <c r="C341" s="3">
        <v>235</v>
      </c>
      <c r="D341" s="3" t="s">
        <v>730</v>
      </c>
      <c r="E341" s="73" t="s">
        <v>1439</v>
      </c>
      <c r="F341" s="22" t="s">
        <v>2544</v>
      </c>
      <c r="G341" s="22" t="s">
        <v>1278</v>
      </c>
      <c r="H341" s="22" t="s">
        <v>1438</v>
      </c>
      <c r="N341" s="3">
        <f>VLOOKUP(D341,'Concept heirarchy position'!A$1:I$623,3,0)</f>
        <v>251</v>
      </c>
      <c r="O341" s="67" t="s">
        <v>2535</v>
      </c>
      <c r="P341" s="23"/>
      <c r="Q341" s="3"/>
    </row>
    <row r="342" spans="1:17" ht="12.75" customHeight="1">
      <c r="A342" s="66">
        <f t="shared" si="6"/>
        <v>341</v>
      </c>
      <c r="B342" s="3" t="str">
        <f>VLOOKUP(D342,'Concept heirarchy position'!A$1:I$623,2,0)</f>
        <v>LMP</v>
      </c>
      <c r="C342" s="3">
        <v>236</v>
      </c>
      <c r="D342" s="3" t="s">
        <v>748</v>
      </c>
      <c r="E342" s="74" t="s">
        <v>2546</v>
      </c>
      <c r="F342" s="12" t="s">
        <v>1799</v>
      </c>
      <c r="G342" s="12" t="s">
        <v>1263</v>
      </c>
      <c r="M342" s="3" t="s">
        <v>1277</v>
      </c>
      <c r="N342" s="3">
        <f>VLOOKUP(D342,'Concept heirarchy position'!A$1:I$623,3,0)</f>
        <v>252</v>
      </c>
      <c r="P342" s="21" t="s">
        <v>93</v>
      </c>
      <c r="Q342" s="3"/>
    </row>
    <row r="343" spans="1:17" ht="12.75" customHeight="1">
      <c r="A343" s="66">
        <f t="shared" si="6"/>
        <v>342</v>
      </c>
      <c r="B343" s="3" t="str">
        <f>VLOOKUP(D343,'Concept heirarchy position'!A$1:I$623,2,0)</f>
        <v>LMP</v>
      </c>
      <c r="C343" s="3">
        <v>237</v>
      </c>
      <c r="D343" s="3" t="s">
        <v>748</v>
      </c>
      <c r="E343" s="73" t="s">
        <v>706</v>
      </c>
      <c r="F343" s="12" t="s">
        <v>1799</v>
      </c>
      <c r="G343" s="22" t="s">
        <v>1263</v>
      </c>
      <c r="M343" s="3" t="s">
        <v>1277</v>
      </c>
      <c r="N343" s="3">
        <f>VLOOKUP(D343,'Concept heirarchy position'!A$1:I$623,3,0)</f>
        <v>252</v>
      </c>
      <c r="O343" s="67" t="s">
        <v>2535</v>
      </c>
      <c r="P343" s="23"/>
      <c r="Q343" s="3"/>
    </row>
    <row r="344" spans="1:17" ht="12.75" customHeight="1">
      <c r="A344" s="66">
        <f t="shared" si="6"/>
        <v>343</v>
      </c>
      <c r="B344" s="3" t="str">
        <f>VLOOKUP(D344,'Concept heirarchy position'!A$1:I$623,2,0)</f>
        <v>Gestation (weeks)</v>
      </c>
      <c r="C344" s="3">
        <v>238</v>
      </c>
      <c r="D344" s="3" t="s">
        <v>700</v>
      </c>
      <c r="E344" s="74" t="s">
        <v>335</v>
      </c>
      <c r="F344" s="12" t="s">
        <v>1793</v>
      </c>
      <c r="G344" s="12" t="s">
        <v>1172</v>
      </c>
      <c r="N344" s="3">
        <f>VLOOKUP(D344,'Concept heirarchy position'!A$1:I$623,3,0)</f>
        <v>253</v>
      </c>
      <c r="P344" s="21" t="s">
        <v>93</v>
      </c>
      <c r="Q344" s="3"/>
    </row>
    <row r="345" spans="1:17" ht="12.75" customHeight="1">
      <c r="A345" s="66">
        <f t="shared" si="6"/>
        <v>344</v>
      </c>
      <c r="B345" s="3" t="str">
        <f>VLOOKUP(D345,'Concept heirarchy position'!A$1:I$623,2,0)</f>
        <v>Gestation (weeks)</v>
      </c>
      <c r="C345" s="3">
        <v>239</v>
      </c>
      <c r="D345" s="3" t="s">
        <v>700</v>
      </c>
      <c r="E345" s="73" t="s">
        <v>1550</v>
      </c>
      <c r="F345" s="12" t="s">
        <v>1793</v>
      </c>
      <c r="G345" s="12" t="s">
        <v>1172</v>
      </c>
      <c r="N345" s="3">
        <f>VLOOKUP(D345,'Concept heirarchy position'!A$1:I$623,3,0)</f>
        <v>253</v>
      </c>
      <c r="O345" s="67" t="s">
        <v>2535</v>
      </c>
      <c r="P345" s="23"/>
      <c r="Q345" s="3"/>
    </row>
    <row r="346" spans="1:17" ht="12.75" customHeight="1">
      <c r="A346" s="66">
        <f t="shared" si="6"/>
        <v>345</v>
      </c>
      <c r="B346" s="3" t="str">
        <f>VLOOKUP(D346,'Concept heirarchy position'!A$1:I$623,2,0)</f>
        <v>Expected delivery date</v>
      </c>
      <c r="C346" s="3">
        <v>240</v>
      </c>
      <c r="D346" s="3" t="s">
        <v>472</v>
      </c>
      <c r="E346" s="74" t="s">
        <v>2562</v>
      </c>
      <c r="F346" s="12" t="s">
        <v>1793</v>
      </c>
      <c r="G346" s="12" t="s">
        <v>1263</v>
      </c>
      <c r="M346" s="3" t="s">
        <v>1009</v>
      </c>
      <c r="N346" s="3">
        <f>VLOOKUP(D346,'Concept heirarchy position'!A$1:I$623,3,0)</f>
        <v>254</v>
      </c>
      <c r="O346" s="24"/>
      <c r="P346" s="21" t="s">
        <v>93</v>
      </c>
      <c r="Q346" s="3"/>
    </row>
    <row r="347" spans="1:17" ht="12.75" customHeight="1">
      <c r="A347" s="66">
        <f t="shared" si="6"/>
        <v>346</v>
      </c>
      <c r="B347" s="3" t="str">
        <f>VLOOKUP(D347,'Concept heirarchy position'!A$1:I$623,2,0)</f>
        <v>Expected delivery date</v>
      </c>
      <c r="C347" s="3">
        <v>241</v>
      </c>
      <c r="D347" s="3" t="s">
        <v>472</v>
      </c>
      <c r="E347" s="73" t="s">
        <v>220</v>
      </c>
      <c r="F347" s="22" t="s">
        <v>1793</v>
      </c>
      <c r="G347" s="22" t="s">
        <v>1263</v>
      </c>
      <c r="M347" s="3" t="s">
        <v>1009</v>
      </c>
      <c r="N347" s="3">
        <f>VLOOKUP(D347,'Concept heirarchy position'!A$1:I$623,3,0)</f>
        <v>254</v>
      </c>
      <c r="O347" s="67" t="s">
        <v>2535</v>
      </c>
      <c r="P347" s="23"/>
      <c r="Q347" s="3"/>
    </row>
    <row r="348" spans="1:17" ht="12.75" customHeight="1">
      <c r="A348" s="66">
        <f t="shared" si="6"/>
        <v>347</v>
      </c>
      <c r="B348" s="3" t="e">
        <f>VLOOKUP(D348,'Concept heirarchy position'!A$1:I$623,2,0)</f>
        <v>#N/A</v>
      </c>
      <c r="C348" s="3">
        <v>450</v>
      </c>
      <c r="E348" s="73" t="s">
        <v>77</v>
      </c>
      <c r="F348" s="71"/>
      <c r="G348" s="71" t="s">
        <v>59</v>
      </c>
      <c r="O348" s="67"/>
      <c r="P348" s="21" t="s">
        <v>93</v>
      </c>
      <c r="Q348" s="3"/>
    </row>
    <row r="349" spans="1:17" ht="12.75" customHeight="1">
      <c r="A349" s="66">
        <f t="shared" si="6"/>
        <v>348</v>
      </c>
      <c r="B349" s="3" t="e">
        <f>VLOOKUP(D349,'Concept heirarchy position'!A$1:I$623,2,0)</f>
        <v>#N/A</v>
      </c>
      <c r="C349" s="3">
        <v>451</v>
      </c>
      <c r="E349" s="73" t="s">
        <v>78</v>
      </c>
      <c r="F349" s="71"/>
      <c r="G349" s="71" t="s">
        <v>63</v>
      </c>
      <c r="O349" s="67"/>
      <c r="P349" s="21" t="s">
        <v>93</v>
      </c>
      <c r="Q349" s="3"/>
    </row>
    <row r="350" spans="1:17" ht="12.75" customHeight="1">
      <c r="A350" s="66">
        <f t="shared" si="6"/>
        <v>349</v>
      </c>
      <c r="B350" s="3" t="str">
        <f>VLOOKUP(D350,'Concept heirarchy position'!A$1:I$623,2,0)</f>
        <v>Back problems</v>
      </c>
      <c r="C350" s="3">
        <v>403</v>
      </c>
      <c r="D350" s="70" t="s">
        <v>2392</v>
      </c>
      <c r="E350" s="76" t="s">
        <v>2563</v>
      </c>
      <c r="F350" s="3" t="s">
        <v>434</v>
      </c>
      <c r="G350" s="3" t="s">
        <v>377</v>
      </c>
      <c r="H350" s="9" t="s">
        <v>2188</v>
      </c>
      <c r="J350" s="3" t="s">
        <v>338</v>
      </c>
      <c r="K350" s="3" t="s">
        <v>633</v>
      </c>
      <c r="N350" s="3">
        <f>VLOOKUP(D350,'Concept heirarchy position'!A$1:I$623,3,0)</f>
        <v>264</v>
      </c>
      <c r="O350" s="67"/>
      <c r="P350" s="21" t="s">
        <v>93</v>
      </c>
      <c r="Q350" s="3"/>
    </row>
    <row r="351" spans="1:17" ht="12.75" customHeight="1">
      <c r="A351" s="66">
        <f t="shared" si="6"/>
        <v>350</v>
      </c>
      <c r="B351" s="3" t="str">
        <f>VLOOKUP(D351,'Concept heirarchy position'!A$1:I$623,2,0)</f>
        <v>Back problems</v>
      </c>
      <c r="C351" s="3">
        <v>386</v>
      </c>
      <c r="D351" s="70" t="s">
        <v>2392</v>
      </c>
      <c r="E351" s="76" t="s">
        <v>2502</v>
      </c>
      <c r="F351" s="3" t="s">
        <v>2503</v>
      </c>
      <c r="G351" s="3" t="s">
        <v>2504</v>
      </c>
      <c r="H351" s="9" t="s">
        <v>2585</v>
      </c>
      <c r="J351" s="3" t="s">
        <v>2505</v>
      </c>
      <c r="K351" s="3" t="s">
        <v>2498</v>
      </c>
      <c r="N351" s="3">
        <f>VLOOKUP(D351,'Concept heirarchy position'!A$1:I$623,3,0)</f>
        <v>264</v>
      </c>
      <c r="O351" s="67" t="s">
        <v>2535</v>
      </c>
      <c r="Q351" s="3"/>
    </row>
    <row r="352" spans="1:17" ht="12.75" customHeight="1">
      <c r="A352" s="66">
        <f t="shared" si="6"/>
        <v>351</v>
      </c>
      <c r="B352" s="3" t="str">
        <f>VLOOKUP(D352,'Concept heirarchy position'!A$1:I$623,2,0)</f>
        <v xml:space="preserve">Other Musculoskeletal </v>
      </c>
      <c r="C352" s="3">
        <v>242</v>
      </c>
      <c r="D352" s="3" t="s">
        <v>1816</v>
      </c>
      <c r="E352" s="74" t="s">
        <v>1552</v>
      </c>
      <c r="F352" s="12" t="s">
        <v>1652</v>
      </c>
      <c r="G352" s="12" t="s">
        <v>1278</v>
      </c>
      <c r="H352" s="12" t="s">
        <v>893</v>
      </c>
      <c r="J352" s="3" t="s">
        <v>2588</v>
      </c>
      <c r="K352" s="3" t="s">
        <v>2542</v>
      </c>
      <c r="N352" s="3">
        <f>VLOOKUP(D352,'Concept heirarchy position'!A$1:I$623,3,0)</f>
        <v>266</v>
      </c>
      <c r="P352" s="21" t="s">
        <v>93</v>
      </c>
      <c r="Q352" s="3"/>
    </row>
    <row r="353" spans="1:17" ht="12.75" customHeight="1">
      <c r="A353" s="66">
        <f t="shared" si="6"/>
        <v>352</v>
      </c>
      <c r="B353" s="3" t="str">
        <f>VLOOKUP(D353,'Concept heirarchy position'!A$1:I$623,2,0)</f>
        <v>Rheumatoid arthritis</v>
      </c>
      <c r="C353" s="3">
        <v>245</v>
      </c>
      <c r="D353" s="3" t="s">
        <v>907</v>
      </c>
      <c r="E353" s="74" t="s">
        <v>1431</v>
      </c>
      <c r="F353" s="12" t="s">
        <v>1652</v>
      </c>
      <c r="G353" s="12" t="s">
        <v>1278</v>
      </c>
      <c r="H353" s="12" t="s">
        <v>893</v>
      </c>
      <c r="J353" s="12" t="s">
        <v>1540</v>
      </c>
      <c r="K353" s="12" t="s">
        <v>1730</v>
      </c>
      <c r="L353" s="12"/>
      <c r="M353" s="12"/>
      <c r="N353" s="3">
        <f>VLOOKUP(D353,'Concept heirarchy position'!A$1:I$623,3,0)</f>
        <v>267</v>
      </c>
      <c r="P353" s="21" t="s">
        <v>93</v>
      </c>
      <c r="Q353" s="3"/>
    </row>
    <row r="354" spans="1:17" ht="12.75" customHeight="1">
      <c r="A354" s="66">
        <f t="shared" si="6"/>
        <v>353</v>
      </c>
      <c r="B354" s="3" t="str">
        <f>VLOOKUP(D354,'Concept heirarchy position'!A$1:I$623,2,0)</f>
        <v>Rheumatoid arthritis</v>
      </c>
      <c r="C354" s="3">
        <v>246</v>
      </c>
      <c r="D354" s="3" t="s">
        <v>907</v>
      </c>
      <c r="E354" s="73" t="s">
        <v>1134</v>
      </c>
      <c r="F354" s="22" t="s">
        <v>1652</v>
      </c>
      <c r="G354" s="22" t="s">
        <v>1278</v>
      </c>
      <c r="H354" s="28" t="s">
        <v>279</v>
      </c>
      <c r="N354" s="3">
        <f>VLOOKUP(D354,'Concept heirarchy position'!A$1:I$623,3,0)</f>
        <v>267</v>
      </c>
      <c r="O354" s="67" t="s">
        <v>2535</v>
      </c>
      <c r="P354" s="23"/>
      <c r="Q354" s="3"/>
    </row>
    <row r="355" spans="1:17" ht="12.75" customHeight="1">
      <c r="A355" s="66">
        <f t="shared" si="6"/>
        <v>354</v>
      </c>
      <c r="B355" s="3" t="str">
        <f>VLOOKUP(D355,'Concept heirarchy position'!A$1:I$623,2,0)</f>
        <v>Other rheumatological</v>
      </c>
      <c r="C355" s="3">
        <v>247</v>
      </c>
      <c r="D355" s="3" t="s">
        <v>1577</v>
      </c>
      <c r="E355" s="74" t="s">
        <v>1022</v>
      </c>
      <c r="F355" s="12" t="s">
        <v>1652</v>
      </c>
      <c r="G355" s="12" t="s">
        <v>1278</v>
      </c>
      <c r="H355" s="12" t="s">
        <v>893</v>
      </c>
      <c r="J355" s="3" t="s">
        <v>1540</v>
      </c>
      <c r="K355" s="3" t="s">
        <v>1730</v>
      </c>
      <c r="N355" s="3">
        <f>VLOOKUP(D355,'Concept heirarchy position'!A$1:I$623,3,0)</f>
        <v>268</v>
      </c>
      <c r="P355" s="21" t="s">
        <v>93</v>
      </c>
      <c r="Q355" s="3"/>
    </row>
    <row r="356" spans="1:17" ht="12.75" customHeight="1">
      <c r="A356" s="66">
        <f t="shared" si="6"/>
        <v>355</v>
      </c>
      <c r="B356" s="3" t="e">
        <f>VLOOKUP(D356,'Concept heirarchy position'!A$1:I$623,2,0)</f>
        <v>#N/A</v>
      </c>
      <c r="C356" s="3">
        <v>452</v>
      </c>
      <c r="E356" s="74" t="s">
        <v>78</v>
      </c>
      <c r="F356" s="71"/>
      <c r="G356" s="71" t="s">
        <v>59</v>
      </c>
      <c r="H356" s="12"/>
      <c r="N356" s="3" t="e">
        <f>VLOOKUP(D356,'Concept heirarchy position'!A$1:I$623,3,0)</f>
        <v>#N/A</v>
      </c>
      <c r="P356" s="21" t="s">
        <v>93</v>
      </c>
      <c r="Q356" s="3"/>
    </row>
    <row r="357" spans="1:17" ht="12.75" customHeight="1">
      <c r="A357" s="66">
        <f t="shared" si="6"/>
        <v>356</v>
      </c>
      <c r="B357" s="3" t="e">
        <f>VLOOKUP(D357,'Concept heirarchy position'!A$1:I$623,2,0)</f>
        <v>#N/A</v>
      </c>
      <c r="C357" s="3">
        <v>453</v>
      </c>
      <c r="E357" s="74" t="s">
        <v>79</v>
      </c>
      <c r="F357" s="71"/>
      <c r="G357" s="71" t="s">
        <v>63</v>
      </c>
      <c r="H357" s="12"/>
      <c r="N357" s="3" t="e">
        <f>VLOOKUP(D357,'Concept heirarchy position'!A$1:I$623,3,0)</f>
        <v>#N/A</v>
      </c>
      <c r="P357" s="21" t="s">
        <v>93</v>
      </c>
      <c r="Q357" s="3"/>
    </row>
    <row r="358" spans="1:17" ht="12.75" customHeight="1">
      <c r="A358" s="66">
        <f t="shared" si="6"/>
        <v>357</v>
      </c>
      <c r="B358" s="3" t="str">
        <f>VLOOKUP(D358,'Concept heirarchy position'!A$1:I$623,2,0)</f>
        <v>Bleeding diathesis</v>
      </c>
      <c r="C358" s="3">
        <v>248</v>
      </c>
      <c r="D358" s="3" t="s">
        <v>913</v>
      </c>
      <c r="E358" s="74" t="s">
        <v>1556</v>
      </c>
      <c r="F358" s="12" t="s">
        <v>1652</v>
      </c>
      <c r="G358" s="12" t="s">
        <v>1278</v>
      </c>
      <c r="H358" s="12" t="s">
        <v>893</v>
      </c>
      <c r="N358" s="3">
        <f>VLOOKUP(D358,'Concept heirarchy position'!A$1:I$623,3,0)</f>
        <v>269</v>
      </c>
      <c r="P358" s="21" t="s">
        <v>93</v>
      </c>
      <c r="Q358" s="3"/>
    </row>
    <row r="359" spans="1:17" ht="12.75" customHeight="1">
      <c r="A359" s="66">
        <f t="shared" si="6"/>
        <v>358</v>
      </c>
      <c r="B359" s="3" t="str">
        <f>VLOOKUP(D359,'Concept heirarchy position'!A$1:I$623,2,0)</f>
        <v>Bleeding diathesis</v>
      </c>
      <c r="C359" s="3">
        <v>249</v>
      </c>
      <c r="D359" s="3" t="s">
        <v>913</v>
      </c>
      <c r="E359" s="73" t="s">
        <v>756</v>
      </c>
      <c r="F359" s="22" t="s">
        <v>1652</v>
      </c>
      <c r="G359" s="22" t="s">
        <v>1278</v>
      </c>
      <c r="H359" s="28" t="s">
        <v>279</v>
      </c>
      <c r="J359" s="3" t="s">
        <v>1540</v>
      </c>
      <c r="K359" s="3" t="s">
        <v>1730</v>
      </c>
      <c r="N359" s="3">
        <f>VLOOKUP(D359,'Concept heirarchy position'!A$1:I$623,3,0)</f>
        <v>269</v>
      </c>
      <c r="O359" s="67" t="s">
        <v>2535</v>
      </c>
      <c r="P359" s="23"/>
      <c r="Q359" s="3"/>
    </row>
    <row r="360" spans="1:17" ht="12.75" customHeight="1">
      <c r="A360" s="66">
        <f t="shared" si="6"/>
        <v>359</v>
      </c>
      <c r="B360" s="3" t="str">
        <f>VLOOKUP(D360,'Concept heirarchy position'!A$1:I$623,2,0)</f>
        <v>Other hematological disorder</v>
      </c>
      <c r="C360" s="3">
        <v>250</v>
      </c>
      <c r="D360" s="3" t="s">
        <v>1180</v>
      </c>
      <c r="E360" s="74" t="s">
        <v>1466</v>
      </c>
      <c r="F360" s="12" t="s">
        <v>1652</v>
      </c>
      <c r="G360" s="12" t="s">
        <v>1278</v>
      </c>
      <c r="H360" s="12" t="s">
        <v>893</v>
      </c>
      <c r="J360" s="12" t="s">
        <v>1540</v>
      </c>
      <c r="K360" s="12" t="s">
        <v>1730</v>
      </c>
      <c r="L360" s="12"/>
      <c r="M360" s="12"/>
      <c r="N360" s="3">
        <f>VLOOKUP(D360,'Concept heirarchy position'!A$1:I$623,3,0)</f>
        <v>274</v>
      </c>
      <c r="P360" s="21" t="s">
        <v>93</v>
      </c>
      <c r="Q360" s="3"/>
    </row>
    <row r="361" spans="1:17" ht="12.75" customHeight="1">
      <c r="A361" s="66">
        <f t="shared" si="6"/>
        <v>360</v>
      </c>
      <c r="B361" s="3" t="e">
        <f>VLOOKUP(D361,'Concept heirarchy position'!A$1:I$623,2,0)</f>
        <v>#N/A</v>
      </c>
      <c r="C361" s="3">
        <v>454</v>
      </c>
      <c r="E361" s="74" t="s">
        <v>79</v>
      </c>
      <c r="F361" s="71"/>
      <c r="G361" s="71" t="s">
        <v>59</v>
      </c>
      <c r="H361" s="12"/>
      <c r="J361" s="12"/>
      <c r="K361" s="12"/>
      <c r="L361" s="12"/>
      <c r="M361" s="12"/>
      <c r="N361" s="3" t="e">
        <f>VLOOKUP(D361,'Concept heirarchy position'!A$1:I$623,3,0)</f>
        <v>#N/A</v>
      </c>
      <c r="P361" s="21" t="s">
        <v>93</v>
      </c>
      <c r="Q361" s="3"/>
    </row>
    <row r="362" spans="1:17" ht="12.75" customHeight="1">
      <c r="A362" s="66">
        <f t="shared" si="6"/>
        <v>361</v>
      </c>
      <c r="B362" s="3" t="e">
        <f>VLOOKUP(D362,'Concept heirarchy position'!A$1:I$623,2,0)</f>
        <v>#N/A</v>
      </c>
      <c r="C362" s="3">
        <v>455</v>
      </c>
      <c r="E362" s="74" t="s">
        <v>80</v>
      </c>
      <c r="F362" s="71"/>
      <c r="G362" s="71" t="s">
        <v>63</v>
      </c>
      <c r="H362" s="12"/>
      <c r="J362" s="12"/>
      <c r="K362" s="12"/>
      <c r="L362" s="12"/>
      <c r="M362" s="12"/>
      <c r="N362" s="3" t="e">
        <f>VLOOKUP(D362,'Concept heirarchy position'!A$1:I$623,3,0)</f>
        <v>#N/A</v>
      </c>
      <c r="P362" s="21" t="s">
        <v>93</v>
      </c>
      <c r="Q362" s="3"/>
    </row>
    <row r="363" spans="1:17" ht="12.75" customHeight="1">
      <c r="A363" s="66">
        <f t="shared" si="6"/>
        <v>362</v>
      </c>
      <c r="B363" s="3" t="str">
        <f>VLOOKUP(D363,'Concept heirarchy position'!A$1:I$623,2,0)</f>
        <v>URTI within 6 weeks</v>
      </c>
      <c r="C363" s="3">
        <v>94</v>
      </c>
      <c r="D363" s="3" t="s">
        <v>1091</v>
      </c>
      <c r="E363" s="74" t="s">
        <v>957</v>
      </c>
      <c r="F363" s="3" t="s">
        <v>2296</v>
      </c>
      <c r="G363" s="12" t="s">
        <v>1278</v>
      </c>
      <c r="H363" s="12" t="s">
        <v>893</v>
      </c>
      <c r="N363" s="3">
        <f>VLOOKUP(D363,'Concept heirarchy position'!A$1:I$623,3,0)</f>
        <v>276</v>
      </c>
      <c r="P363" s="21" t="s">
        <v>93</v>
      </c>
      <c r="Q363" s="3"/>
    </row>
    <row r="364" spans="1:17" ht="12.75" customHeight="1">
      <c r="A364" s="66">
        <f t="shared" si="6"/>
        <v>363</v>
      </c>
      <c r="B364" s="3" t="str">
        <f>VLOOKUP(D364,'Concept heirarchy position'!A$1:I$623,2,0)</f>
        <v>URTI within 6 weeks</v>
      </c>
      <c r="C364" s="3">
        <v>95</v>
      </c>
      <c r="D364" s="3" t="s">
        <v>1091</v>
      </c>
      <c r="E364" s="73" t="s">
        <v>2359</v>
      </c>
      <c r="F364" s="3" t="s">
        <v>1237</v>
      </c>
      <c r="G364" s="22" t="s">
        <v>1278</v>
      </c>
      <c r="H364" s="28" t="s">
        <v>279</v>
      </c>
      <c r="N364" s="3">
        <f>VLOOKUP(D364,'Concept heirarchy position'!A$1:I$623,3,0)</f>
        <v>276</v>
      </c>
      <c r="O364" s="67" t="s">
        <v>2535</v>
      </c>
      <c r="P364" s="23"/>
      <c r="Q364" s="3"/>
    </row>
    <row r="365" spans="1:17" ht="12.75" customHeight="1">
      <c r="A365" s="66">
        <f t="shared" si="6"/>
        <v>364</v>
      </c>
      <c r="B365" s="3" t="str">
        <f>VLOOKUP(D365,'Concept heirarchy position'!A$1:I$623,2,0)</f>
        <v>URTI within 6 weeks</v>
      </c>
      <c r="C365" s="3">
        <v>338</v>
      </c>
      <c r="D365" s="3" t="s">
        <v>1091</v>
      </c>
      <c r="E365" s="73" t="s">
        <v>1667</v>
      </c>
      <c r="F365" s="12" t="s">
        <v>2295</v>
      </c>
      <c r="G365" s="22" t="s">
        <v>1278</v>
      </c>
      <c r="H365" s="28" t="s">
        <v>279</v>
      </c>
      <c r="N365" s="3">
        <f>VLOOKUP(D365,'Concept heirarchy position'!A$1:I$623,3,0)</f>
        <v>276</v>
      </c>
      <c r="O365" s="67" t="s">
        <v>2535</v>
      </c>
      <c r="P365" s="23"/>
      <c r="Q365" s="3"/>
    </row>
    <row r="366" spans="1:17" ht="12.75" customHeight="1">
      <c r="A366" s="66">
        <f t="shared" si="6"/>
        <v>365</v>
      </c>
      <c r="B366" s="3" t="str">
        <f>VLOOKUP(D366,'Concept heirarchy position'!A$1:I$623,2,0)</f>
        <v>HIV / AIDS</v>
      </c>
      <c r="C366" s="3">
        <v>493</v>
      </c>
      <c r="D366" s="87" t="s">
        <v>801</v>
      </c>
      <c r="E366" s="74" t="s">
        <v>2598</v>
      </c>
      <c r="F366" s="71" t="s">
        <v>2641</v>
      </c>
      <c r="G366" s="71" t="s">
        <v>2642</v>
      </c>
      <c r="H366" s="12" t="s">
        <v>2643</v>
      </c>
      <c r="J366" s="12" t="s">
        <v>2645</v>
      </c>
      <c r="K366" s="12" t="s">
        <v>2646</v>
      </c>
      <c r="L366" s="12"/>
      <c r="M366" s="12"/>
      <c r="N366" s="3">
        <f>VLOOKUP(D366,'Concept heirarchy position'!A$1:I$623,3,0)</f>
        <v>279</v>
      </c>
      <c r="P366" s="21" t="s">
        <v>2647</v>
      </c>
      <c r="Q366" s="3"/>
    </row>
    <row r="367" spans="1:17" ht="12.75" customHeight="1">
      <c r="A367" s="66">
        <f t="shared" si="6"/>
        <v>366</v>
      </c>
      <c r="B367" s="3" t="str">
        <f>VLOOKUP(D367,'Concept heirarchy position'!A$1:I$623,2,0)</f>
        <v>Drug resistant organism</v>
      </c>
      <c r="C367" s="3">
        <v>494</v>
      </c>
      <c r="D367" s="87" t="s">
        <v>799</v>
      </c>
      <c r="E367" s="74" t="s">
        <v>2599</v>
      </c>
      <c r="F367" s="71" t="s">
        <v>2641</v>
      </c>
      <c r="G367" s="71" t="s">
        <v>2642</v>
      </c>
      <c r="H367" s="12" t="s">
        <v>2643</v>
      </c>
      <c r="J367" s="12" t="s">
        <v>2645</v>
      </c>
      <c r="K367" s="12" t="s">
        <v>2646</v>
      </c>
      <c r="L367" s="12"/>
      <c r="M367" s="12"/>
      <c r="N367" s="3">
        <f>VLOOKUP(D367,'Concept heirarchy position'!A$1:I$623,3,0)</f>
        <v>280</v>
      </c>
      <c r="P367" s="21" t="s">
        <v>2647</v>
      </c>
      <c r="Q367" s="3"/>
    </row>
    <row r="368" spans="1:17" ht="12.75" customHeight="1">
      <c r="A368" s="66">
        <f t="shared" si="6"/>
        <v>367</v>
      </c>
      <c r="B368" s="3" t="str">
        <f>VLOOKUP(D368,'Concept heirarchy position'!A$1:I$623,2,0)</f>
        <v>Isolation precautions</v>
      </c>
      <c r="C368" s="3">
        <v>495</v>
      </c>
      <c r="D368" s="87" t="s">
        <v>26</v>
      </c>
      <c r="E368" s="74" t="s">
        <v>2600</v>
      </c>
      <c r="F368" s="71" t="s">
        <v>2641</v>
      </c>
      <c r="G368" s="71" t="s">
        <v>2642</v>
      </c>
      <c r="H368" s="12" t="s">
        <v>2643</v>
      </c>
      <c r="J368" s="12" t="s">
        <v>2645</v>
      </c>
      <c r="K368" s="12" t="s">
        <v>2646</v>
      </c>
      <c r="L368" s="12"/>
      <c r="M368" s="12"/>
      <c r="N368" s="3">
        <f>VLOOKUP(D368,'Concept heirarchy position'!A$1:I$623,3,0)</f>
        <v>281</v>
      </c>
      <c r="P368" s="21" t="s">
        <v>2648</v>
      </c>
      <c r="Q368" s="3"/>
    </row>
    <row r="369" spans="1:23" ht="12.75" customHeight="1">
      <c r="A369" s="66">
        <f t="shared" si="6"/>
        <v>368</v>
      </c>
      <c r="B369" s="3" t="str">
        <f>VLOOKUP(D369,'Concept heirarchy position'!A$1:I$623,2,0)</f>
        <v>Exposure to infectious disease in last month</v>
      </c>
      <c r="C369" s="3">
        <v>96</v>
      </c>
      <c r="D369" s="3" t="s">
        <v>1093</v>
      </c>
      <c r="E369" s="74" t="s">
        <v>1536</v>
      </c>
      <c r="F369" s="3" t="s">
        <v>1237</v>
      </c>
      <c r="G369" s="12" t="s">
        <v>822</v>
      </c>
      <c r="H369" s="12" t="s">
        <v>1648</v>
      </c>
      <c r="N369" s="3">
        <f>VLOOKUP(D369,'Concept heirarchy position'!A$1:I$623,3,0)</f>
        <v>277</v>
      </c>
      <c r="P369" s="21" t="s">
        <v>93</v>
      </c>
      <c r="Q369" s="3"/>
    </row>
    <row r="370" spans="1:23" ht="12.75" customHeight="1">
      <c r="A370" s="66">
        <f t="shared" si="6"/>
        <v>369</v>
      </c>
      <c r="B370" s="3" t="str">
        <f>VLOOKUP(D370,'Concept heirarchy position'!A$1:I$623,2,0)</f>
        <v>Exposure to infectious disease in last month</v>
      </c>
      <c r="C370" s="3">
        <v>97</v>
      </c>
      <c r="D370" s="3" t="s">
        <v>1093</v>
      </c>
      <c r="E370" s="73" t="s">
        <v>758</v>
      </c>
      <c r="F370" s="3" t="s">
        <v>1237</v>
      </c>
      <c r="G370" s="22" t="s">
        <v>822</v>
      </c>
      <c r="H370" s="22" t="s">
        <v>1648</v>
      </c>
      <c r="N370" s="3">
        <f>VLOOKUP(D370,'Concept heirarchy position'!A$1:I$623,3,0)</f>
        <v>277</v>
      </c>
      <c r="O370" s="23"/>
      <c r="P370" s="23"/>
      <c r="Q370" s="3"/>
    </row>
    <row r="371" spans="1:23" ht="12.75" customHeight="1">
      <c r="A371" s="66">
        <f t="shared" si="6"/>
        <v>370</v>
      </c>
      <c r="B371" s="3" t="str">
        <f>VLOOKUP(D371,'Concept heirarchy position'!A$1:I$623,2,0)</f>
        <v>Exposure to infectious disease in last month</v>
      </c>
      <c r="C371" s="3">
        <v>339</v>
      </c>
      <c r="D371" s="3" t="s">
        <v>1093</v>
      </c>
      <c r="E371" s="73" t="s">
        <v>625</v>
      </c>
      <c r="F371" s="3" t="s">
        <v>2295</v>
      </c>
      <c r="G371" s="22" t="s">
        <v>822</v>
      </c>
      <c r="H371" s="22" t="s">
        <v>1648</v>
      </c>
      <c r="N371" s="3">
        <f>VLOOKUP(D371,'Concept heirarchy position'!A$1:I$623,3,0)</f>
        <v>277</v>
      </c>
      <c r="O371" s="23"/>
      <c r="P371" s="23"/>
      <c r="Q371" s="3"/>
    </row>
    <row r="372" spans="1:23" ht="12.75" customHeight="1">
      <c r="A372" s="66">
        <f t="shared" si="6"/>
        <v>371</v>
      </c>
      <c r="B372" s="3" t="str">
        <f>VLOOKUP(D372,'Concept heirarchy position'!A$1:I$623,2,0)</f>
        <v>Infectious disease in last month</v>
      </c>
      <c r="C372" s="3">
        <v>98</v>
      </c>
      <c r="D372" s="3" t="s">
        <v>729</v>
      </c>
      <c r="E372" s="74" t="s">
        <v>1288</v>
      </c>
      <c r="F372" s="3" t="s">
        <v>1237</v>
      </c>
      <c r="G372" s="12" t="s">
        <v>822</v>
      </c>
      <c r="H372" s="12" t="s">
        <v>1648</v>
      </c>
      <c r="N372" s="3">
        <f>VLOOKUP(D372,'Concept heirarchy position'!A$1:I$623,3,0)</f>
        <v>278</v>
      </c>
      <c r="P372" s="21" t="s">
        <v>93</v>
      </c>
      <c r="Q372" s="3"/>
    </row>
    <row r="373" spans="1:23" ht="12.75" customHeight="1">
      <c r="A373" s="66">
        <f t="shared" si="6"/>
        <v>372</v>
      </c>
      <c r="B373" s="3" t="str">
        <f>VLOOKUP(D373,'Concept heirarchy position'!A$1:I$623,2,0)</f>
        <v>Infectious disease in last month</v>
      </c>
      <c r="C373" s="3">
        <v>99</v>
      </c>
      <c r="D373" s="3" t="s">
        <v>729</v>
      </c>
      <c r="E373" s="73" t="s">
        <v>894</v>
      </c>
      <c r="F373" s="3" t="s">
        <v>1237</v>
      </c>
      <c r="G373" s="22" t="s">
        <v>822</v>
      </c>
      <c r="H373" s="22" t="s">
        <v>1648</v>
      </c>
      <c r="N373" s="3">
        <f>VLOOKUP(D373,'Concept heirarchy position'!A$1:I$623,3,0)</f>
        <v>278</v>
      </c>
      <c r="O373" s="23"/>
      <c r="P373" s="23"/>
      <c r="Q373" s="3"/>
    </row>
    <row r="374" spans="1:23" ht="12.75" customHeight="1">
      <c r="A374" s="66">
        <f t="shared" si="6"/>
        <v>373</v>
      </c>
      <c r="B374" s="3" t="str">
        <f>VLOOKUP(D374,'Concept heirarchy position'!A$1:I$623,2,0)</f>
        <v>Other Infectious</v>
      </c>
      <c r="C374" s="3">
        <v>496</v>
      </c>
      <c r="D374" s="87" t="s">
        <v>768</v>
      </c>
      <c r="E374" s="74" t="s">
        <v>2601</v>
      </c>
      <c r="F374" s="71" t="s">
        <v>2641</v>
      </c>
      <c r="G374" s="71" t="s">
        <v>2642</v>
      </c>
      <c r="H374" s="12" t="s">
        <v>2644</v>
      </c>
      <c r="J374" s="12" t="s">
        <v>2645</v>
      </c>
      <c r="K374" s="12" t="s">
        <v>2646</v>
      </c>
      <c r="L374" s="12"/>
      <c r="M374" s="12"/>
      <c r="N374" s="3">
        <f>VLOOKUP(D374,'Concept heirarchy position'!A$1:I$623,3,0)</f>
        <v>282</v>
      </c>
      <c r="P374" s="21" t="s">
        <v>2649</v>
      </c>
      <c r="Q374" s="3"/>
    </row>
    <row r="375" spans="1:23" ht="12.75" customHeight="1">
      <c r="A375" s="66">
        <f t="shared" si="6"/>
        <v>374</v>
      </c>
      <c r="B375" s="3" t="e">
        <f>VLOOKUP(D375,'Concept heirarchy position'!A$1:I$623,2,0)</f>
        <v>#N/A</v>
      </c>
      <c r="C375" s="3">
        <v>456</v>
      </c>
      <c r="E375" s="73" t="s">
        <v>80</v>
      </c>
      <c r="F375" s="71"/>
      <c r="G375" s="71" t="s">
        <v>59</v>
      </c>
      <c r="H375" s="22"/>
      <c r="N375" s="3" t="e">
        <f>VLOOKUP(D375,'Concept heirarchy position'!A$1:I$623,3,0)</f>
        <v>#N/A</v>
      </c>
      <c r="O375" s="23"/>
      <c r="P375" s="21" t="s">
        <v>93</v>
      </c>
      <c r="Q375" s="3"/>
    </row>
    <row r="376" spans="1:23" ht="12.75" customHeight="1">
      <c r="A376" s="66">
        <f t="shared" si="6"/>
        <v>375</v>
      </c>
      <c r="B376" s="3" t="e">
        <f>VLOOKUP(D376,'Concept heirarchy position'!A$1:I$623,2,0)</f>
        <v>#N/A</v>
      </c>
      <c r="C376" s="3">
        <v>457</v>
      </c>
      <c r="E376" s="73" t="s">
        <v>81</v>
      </c>
      <c r="F376" s="71"/>
      <c r="G376" s="71" t="s">
        <v>63</v>
      </c>
      <c r="H376" s="22"/>
      <c r="N376" s="3" t="e">
        <f>VLOOKUP(D376,'Concept heirarchy position'!A$1:I$623,3,0)</f>
        <v>#N/A</v>
      </c>
      <c r="O376" s="23"/>
      <c r="P376" s="21" t="s">
        <v>93</v>
      </c>
      <c r="Q376" s="3"/>
    </row>
    <row r="377" spans="1:23" ht="12.75" customHeight="1">
      <c r="A377" s="66">
        <f t="shared" si="6"/>
        <v>376</v>
      </c>
      <c r="B377" s="3" t="str">
        <f>VLOOKUP(D377,'Concept heirarchy position'!A$1:I$623,2,0)</f>
        <v>Height(cm) patient report</v>
      </c>
      <c r="C377" s="70">
        <v>44</v>
      </c>
      <c r="D377" s="70" t="s">
        <v>1053</v>
      </c>
      <c r="E377" s="82" t="s">
        <v>1045</v>
      </c>
      <c r="F377" s="71" t="s">
        <v>1652</v>
      </c>
      <c r="G377" s="71" t="s">
        <v>1172</v>
      </c>
      <c r="H377" s="70"/>
      <c r="I377" s="70"/>
      <c r="J377" s="70"/>
      <c r="K377" s="70"/>
      <c r="L377" s="70"/>
      <c r="M377" s="70"/>
      <c r="N377" s="3">
        <f>VLOOKUP(D377,'Concept heirarchy position'!A$1:I$623,3,0)</f>
        <v>98</v>
      </c>
      <c r="O377" s="78"/>
      <c r="P377" s="78" t="s">
        <v>1540</v>
      </c>
      <c r="Q377" s="70"/>
      <c r="R377" s="70"/>
      <c r="S377" s="70"/>
      <c r="T377" s="70"/>
      <c r="U377" s="70"/>
      <c r="V377" s="70"/>
      <c r="W377" s="70"/>
    </row>
    <row r="378" spans="1:23" ht="12.75" customHeight="1">
      <c r="A378" s="66">
        <f t="shared" si="6"/>
        <v>377</v>
      </c>
      <c r="B378" s="3" t="str">
        <f>VLOOKUP(D378,'Concept heirarchy position'!A$1:I$623,2,0)</f>
        <v>Weight(kg) patient report</v>
      </c>
      <c r="C378" s="70">
        <v>46</v>
      </c>
      <c r="D378" s="70" t="s">
        <v>776</v>
      </c>
      <c r="E378" s="82" t="s">
        <v>87</v>
      </c>
      <c r="F378" s="71" t="s">
        <v>1652</v>
      </c>
      <c r="G378" s="71" t="s">
        <v>1172</v>
      </c>
      <c r="H378" s="70"/>
      <c r="I378" s="70"/>
      <c r="J378" s="70"/>
      <c r="K378" s="70"/>
      <c r="L378" s="70"/>
      <c r="M378" s="70"/>
      <c r="N378" s="3">
        <f>VLOOKUP(D378,'Concept heirarchy position'!A$1:I$623,3,0)</f>
        <v>99</v>
      </c>
      <c r="O378" s="78"/>
      <c r="P378" s="78" t="s">
        <v>1540</v>
      </c>
      <c r="Q378" s="70"/>
      <c r="R378" s="70"/>
      <c r="S378" s="70"/>
      <c r="T378" s="70"/>
      <c r="U378" s="70"/>
      <c r="V378" s="70"/>
      <c r="W378" s="70"/>
    </row>
    <row r="379" spans="1:23" ht="12.75" customHeight="1">
      <c r="A379" s="66">
        <f t="shared" si="6"/>
        <v>378</v>
      </c>
      <c r="B379" s="3" t="str">
        <f>VLOOKUP(D379,'Concept heirarchy position'!A$1:I$623,2,0)</f>
        <v>Malignancy current</v>
      </c>
      <c r="C379" s="70">
        <v>65</v>
      </c>
      <c r="D379" s="71" t="s">
        <v>1029</v>
      </c>
      <c r="E379" s="82" t="s">
        <v>88</v>
      </c>
      <c r="F379" s="69" t="s">
        <v>1652</v>
      </c>
      <c r="G379" s="71" t="s">
        <v>1278</v>
      </c>
      <c r="H379" s="71" t="s">
        <v>893</v>
      </c>
      <c r="I379" s="70"/>
      <c r="J379" s="71" t="s">
        <v>1540</v>
      </c>
      <c r="K379" s="71" t="s">
        <v>1730</v>
      </c>
      <c r="L379" s="71"/>
      <c r="M379" s="71"/>
      <c r="N379" s="70">
        <v>109</v>
      </c>
      <c r="O379" s="84"/>
      <c r="P379" s="78" t="s">
        <v>1540</v>
      </c>
      <c r="Q379" s="70"/>
      <c r="R379" s="70"/>
      <c r="S379" s="70"/>
      <c r="T379" s="70"/>
      <c r="U379" s="70"/>
      <c r="V379" s="70"/>
      <c r="W379" s="70"/>
    </row>
    <row r="380" spans="1:23" ht="12.75" customHeight="1">
      <c r="A380" s="66">
        <f t="shared" si="6"/>
        <v>379</v>
      </c>
      <c r="B380" s="3" t="str">
        <f>VLOOKUP(D380,'Concept heirarchy position'!A$1:I$623,2,0)</f>
        <v>Malignancy past</v>
      </c>
      <c r="C380" s="70">
        <v>395</v>
      </c>
      <c r="D380" s="69" t="s">
        <v>2410</v>
      </c>
      <c r="E380" s="81" t="s">
        <v>89</v>
      </c>
      <c r="F380" s="69" t="s">
        <v>1652</v>
      </c>
      <c r="G380" s="71" t="s">
        <v>1278</v>
      </c>
      <c r="H380" s="71" t="s">
        <v>893</v>
      </c>
      <c r="I380" s="70"/>
      <c r="J380" s="69" t="s">
        <v>1540</v>
      </c>
      <c r="K380" s="69" t="s">
        <v>1730</v>
      </c>
      <c r="L380" s="69"/>
      <c r="M380" s="69"/>
      <c r="N380" s="70">
        <v>110</v>
      </c>
      <c r="O380" s="83"/>
      <c r="P380" s="78" t="s">
        <v>1540</v>
      </c>
      <c r="Q380" s="70"/>
      <c r="R380" s="70"/>
      <c r="S380" s="70"/>
      <c r="T380" s="70"/>
      <c r="U380" s="70"/>
      <c r="V380" s="70"/>
      <c r="W380" s="70"/>
    </row>
    <row r="381" spans="1:23" ht="12.75" customHeight="1">
      <c r="A381" s="66">
        <f t="shared" si="6"/>
        <v>380</v>
      </c>
      <c r="B381" s="3" t="str">
        <f>VLOOKUP(D381,'Concept heirarchy position'!A$1:I$623,2,0)</f>
        <v>Organ transplant</v>
      </c>
      <c r="C381" s="3">
        <v>251</v>
      </c>
      <c r="D381" s="3" t="s">
        <v>981</v>
      </c>
      <c r="E381" s="74" t="s">
        <v>1096</v>
      </c>
      <c r="F381" s="12" t="s">
        <v>1652</v>
      </c>
      <c r="G381" s="12" t="s">
        <v>1278</v>
      </c>
      <c r="H381" s="12" t="s">
        <v>893</v>
      </c>
      <c r="J381" s="12" t="s">
        <v>1540</v>
      </c>
      <c r="K381" s="12" t="s">
        <v>1730</v>
      </c>
      <c r="L381" s="12"/>
      <c r="M381" s="12"/>
      <c r="N381" s="3">
        <f>VLOOKUP(D381,'Concept heirarchy position'!A$1:I$623,3,0)</f>
        <v>291</v>
      </c>
      <c r="P381" s="21" t="s">
        <v>93</v>
      </c>
      <c r="Q381" s="3"/>
    </row>
    <row r="382" spans="1:23" ht="12.75" customHeight="1">
      <c r="A382" s="66">
        <f t="shared" si="6"/>
        <v>381</v>
      </c>
      <c r="B382" s="3" t="str">
        <f>VLOOKUP(D382,'Concept heirarchy position'!A$1:I$623,2,0)</f>
        <v>Malignancy (ever)</v>
      </c>
      <c r="C382" s="3">
        <v>64</v>
      </c>
      <c r="D382" s="12" t="s">
        <v>475</v>
      </c>
      <c r="E382" s="74" t="s">
        <v>1105</v>
      </c>
      <c r="F382" s="12" t="s">
        <v>1652</v>
      </c>
      <c r="G382" s="12" t="s">
        <v>1278</v>
      </c>
      <c r="H382" s="12" t="s">
        <v>893</v>
      </c>
      <c r="J382" s="12" t="s">
        <v>159</v>
      </c>
      <c r="K382" s="3" t="s">
        <v>160</v>
      </c>
      <c r="N382" s="3">
        <f>VLOOKUP(D382,'Concept heirarchy position'!A$1:I$623,3,0)</f>
        <v>108</v>
      </c>
      <c r="O382" s="24"/>
      <c r="P382" s="24"/>
      <c r="Q382" s="3"/>
    </row>
    <row r="383" spans="1:23" ht="12.75" customHeight="1">
      <c r="A383" s="66">
        <f t="shared" si="6"/>
        <v>382</v>
      </c>
      <c r="B383" s="3" t="str">
        <f>VLOOKUP(D383,'Concept heirarchy position'!A$1:I$623,2,0)</f>
        <v>Organ transplant</v>
      </c>
      <c r="C383" s="3">
        <v>252</v>
      </c>
      <c r="D383" s="3" t="s">
        <v>981</v>
      </c>
      <c r="E383" s="73" t="s">
        <v>1138</v>
      </c>
      <c r="F383" s="22" t="s">
        <v>1652</v>
      </c>
      <c r="G383" s="22" t="s">
        <v>1278</v>
      </c>
      <c r="H383" s="28" t="s">
        <v>279</v>
      </c>
      <c r="J383" s="3" t="s">
        <v>1540</v>
      </c>
      <c r="K383" s="3" t="s">
        <v>1730</v>
      </c>
      <c r="N383" s="3">
        <f>VLOOKUP(D383,'Concept heirarchy position'!A$1:I$623,3,0)</f>
        <v>291</v>
      </c>
      <c r="O383" s="67" t="s">
        <v>2535</v>
      </c>
      <c r="P383" s="23"/>
      <c r="Q383" s="3"/>
    </row>
    <row r="384" spans="1:23" ht="12.75" customHeight="1">
      <c r="A384" s="66">
        <f t="shared" si="6"/>
        <v>383</v>
      </c>
      <c r="B384" s="3" t="str">
        <f>VLOOKUP(D384,'Concept heirarchy position'!A$1:I$623,2,0)</f>
        <v>Other internal disease</v>
      </c>
      <c r="C384" s="3">
        <v>253</v>
      </c>
      <c r="D384" s="3" t="s">
        <v>1375</v>
      </c>
      <c r="E384" s="74" t="s">
        <v>1013</v>
      </c>
      <c r="F384" s="12" t="s">
        <v>1652</v>
      </c>
      <c r="G384" s="12" t="s">
        <v>1278</v>
      </c>
      <c r="H384" s="12" t="s">
        <v>893</v>
      </c>
      <c r="J384" s="12" t="s">
        <v>1540</v>
      </c>
      <c r="K384" s="12" t="s">
        <v>1730</v>
      </c>
      <c r="L384" s="12"/>
      <c r="M384" s="12"/>
      <c r="N384" s="3">
        <f>VLOOKUP(D384,'Concept heirarchy position'!A$1:I$623,3,0)</f>
        <v>292</v>
      </c>
      <c r="P384" s="21" t="s">
        <v>93</v>
      </c>
      <c r="Q384" s="3"/>
    </row>
    <row r="385" spans="1:17" ht="12.75" customHeight="1">
      <c r="A385" s="66">
        <f t="shared" si="6"/>
        <v>384</v>
      </c>
      <c r="B385" s="3" t="str">
        <f>VLOOKUP(D385,'Concept heirarchy position'!A$1:I$623,2,0)</f>
        <v>Limitation to blood products</v>
      </c>
      <c r="C385" s="3">
        <v>67</v>
      </c>
      <c r="D385" s="3" t="s">
        <v>218</v>
      </c>
      <c r="E385" s="74" t="s">
        <v>1611</v>
      </c>
      <c r="F385" s="12" t="s">
        <v>1652</v>
      </c>
      <c r="G385" s="12" t="s">
        <v>1278</v>
      </c>
      <c r="H385" s="12" t="s">
        <v>893</v>
      </c>
      <c r="J385" s="12" t="s">
        <v>1540</v>
      </c>
      <c r="K385" s="12" t="s">
        <v>1730</v>
      </c>
      <c r="L385" s="12"/>
      <c r="M385" s="12"/>
      <c r="N385" s="3">
        <f>VLOOKUP(D385,'Concept heirarchy position'!A$1:I$623,3,0)</f>
        <v>112</v>
      </c>
      <c r="P385" s="21" t="s">
        <v>93</v>
      </c>
      <c r="Q385" s="3"/>
    </row>
    <row r="386" spans="1:17" ht="12.75" customHeight="1">
      <c r="A386" s="66">
        <f t="shared" si="6"/>
        <v>385</v>
      </c>
      <c r="B386" s="3" t="str">
        <f>VLOOKUP(D386,'Concept heirarchy position'!A$1:I$623,2,0)</f>
        <v>Other internal disease</v>
      </c>
      <c r="C386" s="3">
        <v>254</v>
      </c>
      <c r="D386" s="3" t="s">
        <v>1375</v>
      </c>
      <c r="E386" s="73" t="s">
        <v>1962</v>
      </c>
      <c r="F386" s="22" t="s">
        <v>1652</v>
      </c>
      <c r="G386" s="22" t="s">
        <v>1278</v>
      </c>
      <c r="H386" s="28" t="s">
        <v>279</v>
      </c>
      <c r="J386" s="3" t="s">
        <v>1540</v>
      </c>
      <c r="K386" s="3" t="s">
        <v>1730</v>
      </c>
      <c r="N386" s="3">
        <f>VLOOKUP(D386,'Concept heirarchy position'!A$1:I$623,3,0)</f>
        <v>292</v>
      </c>
      <c r="O386" s="67" t="s">
        <v>2535</v>
      </c>
      <c r="P386" s="23"/>
      <c r="Q386" s="3"/>
    </row>
    <row r="387" spans="1:17" ht="12.75" customHeight="1">
      <c r="A387" s="66">
        <f t="shared" si="6"/>
        <v>386</v>
      </c>
      <c r="B387" s="3" t="e">
        <f>VLOOKUP(D387,'Concept heirarchy position'!A$1:I$623,2,0)</f>
        <v>#N/A</v>
      </c>
      <c r="C387" s="3">
        <v>458</v>
      </c>
      <c r="E387" s="73" t="s">
        <v>81</v>
      </c>
      <c r="F387" s="71"/>
      <c r="G387" s="71" t="s">
        <v>59</v>
      </c>
      <c r="H387" s="28"/>
      <c r="O387" s="67"/>
      <c r="P387" s="21" t="s">
        <v>93</v>
      </c>
      <c r="Q387" s="3"/>
    </row>
    <row r="388" spans="1:17" ht="12.75" customHeight="1">
      <c r="A388" s="66">
        <f t="shared" si="6"/>
        <v>387</v>
      </c>
      <c r="B388" s="3" t="e">
        <f>VLOOKUP(D388,'Concept heirarchy position'!A$1:I$623,2,0)</f>
        <v>#N/A</v>
      </c>
      <c r="C388" s="3">
        <v>459</v>
      </c>
      <c r="E388" s="73" t="s">
        <v>82</v>
      </c>
      <c r="F388" s="71"/>
      <c r="G388" s="71" t="s">
        <v>63</v>
      </c>
      <c r="H388" s="28"/>
      <c r="O388" s="67"/>
      <c r="P388" s="21" t="s">
        <v>93</v>
      </c>
      <c r="Q388" s="3"/>
    </row>
    <row r="389" spans="1:17" ht="12.75" customHeight="1">
      <c r="A389" s="66">
        <f t="shared" si="6"/>
        <v>388</v>
      </c>
      <c r="B389" s="3" t="str">
        <f>VLOOKUP(D389,'Concept heirarchy position'!A$1:I$623,2,0)</f>
        <v>Height(cm)</v>
      </c>
      <c r="C389" s="3">
        <v>255</v>
      </c>
      <c r="D389" s="3" t="s">
        <v>1356</v>
      </c>
      <c r="E389" s="74" t="s">
        <v>2387</v>
      </c>
      <c r="F389" s="12" t="s">
        <v>1652</v>
      </c>
      <c r="G389" s="12" t="s">
        <v>1172</v>
      </c>
      <c r="N389" s="3">
        <f>VLOOKUP(D389,'Concept heirarchy position'!A$1:I$623,3,0)</f>
        <v>293</v>
      </c>
      <c r="O389" s="24"/>
      <c r="P389" s="21" t="s">
        <v>93</v>
      </c>
      <c r="Q389" s="3"/>
    </row>
    <row r="390" spans="1:17" ht="12.75" customHeight="1">
      <c r="A390" s="66">
        <f t="shared" si="6"/>
        <v>389</v>
      </c>
      <c r="B390" s="3" t="str">
        <f>VLOOKUP(D390,'Concept heirarchy position'!A$1:I$623,2,0)</f>
        <v>Weight(kg)</v>
      </c>
      <c r="C390" s="3">
        <v>256</v>
      </c>
      <c r="D390" s="3" t="s">
        <v>1498</v>
      </c>
      <c r="E390" s="74" t="s">
        <v>1515</v>
      </c>
      <c r="F390" s="12" t="s">
        <v>1652</v>
      </c>
      <c r="G390" s="12" t="s">
        <v>1172</v>
      </c>
      <c r="N390" s="3">
        <f>VLOOKUP(D390,'Concept heirarchy position'!A$1:I$623,3,0)</f>
        <v>294</v>
      </c>
      <c r="O390" s="24"/>
      <c r="P390" s="21" t="s">
        <v>93</v>
      </c>
      <c r="Q390" s="3"/>
    </row>
    <row r="391" spans="1:17" ht="12.75" customHeight="1">
      <c r="A391" s="66">
        <f t="shared" si="6"/>
        <v>390</v>
      </c>
      <c r="B391" s="3" t="str">
        <f>VLOOKUP(D391,'Concept heirarchy position'!A$1:I$623,2,0)</f>
        <v>BMI</v>
      </c>
      <c r="C391" s="3">
        <v>257</v>
      </c>
      <c r="D391" s="12" t="s">
        <v>979</v>
      </c>
      <c r="E391" s="74" t="s">
        <v>1957</v>
      </c>
      <c r="G391" s="31" t="s">
        <v>1958</v>
      </c>
      <c r="N391" s="3">
        <f>VLOOKUP(D391,'Concept heirarchy position'!A$1:I$623,3,0)</f>
        <v>295</v>
      </c>
      <c r="O391" s="24"/>
      <c r="P391" s="21" t="s">
        <v>93</v>
      </c>
      <c r="Q391" s="3"/>
    </row>
    <row r="392" spans="1:17" ht="12.75" customHeight="1">
      <c r="A392" s="66">
        <f t="shared" si="6"/>
        <v>391</v>
      </c>
      <c r="B392" s="3" t="str">
        <f>VLOOKUP(D392,'Concept heirarchy position'!A$1:I$623,2,0)</f>
        <v>BSA</v>
      </c>
      <c r="C392" s="3">
        <v>258</v>
      </c>
      <c r="D392" s="12" t="s">
        <v>713</v>
      </c>
      <c r="E392" s="74" t="s">
        <v>1941</v>
      </c>
      <c r="G392" s="31" t="s">
        <v>1958</v>
      </c>
      <c r="N392" s="3">
        <f>VLOOKUP(D392,'Concept heirarchy position'!A$1:I$623,3,0)</f>
        <v>296</v>
      </c>
      <c r="O392" s="24"/>
      <c r="P392" s="21" t="s">
        <v>93</v>
      </c>
      <c r="Q392" s="3"/>
    </row>
    <row r="393" spans="1:17" ht="12.75" customHeight="1">
      <c r="A393" s="66">
        <f t="shared" si="6"/>
        <v>392</v>
      </c>
      <c r="B393" s="3" t="str">
        <f>VLOOKUP(D393,'Concept heirarchy position'!A$1:I$623,2,0)</f>
        <v>HR</v>
      </c>
      <c r="C393" s="3">
        <v>259</v>
      </c>
      <c r="D393" s="3" t="s">
        <v>1284</v>
      </c>
      <c r="E393" s="74" t="s">
        <v>1809</v>
      </c>
      <c r="F393" s="12" t="s">
        <v>1652</v>
      </c>
      <c r="G393" s="12" t="s">
        <v>1172</v>
      </c>
      <c r="N393" s="3">
        <f>VLOOKUP(D393,'Concept heirarchy position'!A$1:I$623,3,0)</f>
        <v>297</v>
      </c>
      <c r="P393" s="21" t="s">
        <v>93</v>
      </c>
      <c r="Q393" s="3"/>
    </row>
    <row r="394" spans="1:17" ht="12.75" customHeight="1">
      <c r="A394" s="66">
        <f t="shared" si="6"/>
        <v>393</v>
      </c>
      <c r="B394" s="3" t="str">
        <f>VLOOKUP(D394,'Concept heirarchy position'!A$1:I$623,2,0)</f>
        <v>BP systolic</v>
      </c>
      <c r="C394" s="3">
        <v>260</v>
      </c>
      <c r="D394" s="3" t="s">
        <v>1410</v>
      </c>
      <c r="E394" s="74" t="s">
        <v>1579</v>
      </c>
      <c r="F394" s="12" t="s">
        <v>1652</v>
      </c>
      <c r="G394" s="12" t="s">
        <v>1172</v>
      </c>
      <c r="N394" s="3">
        <f>VLOOKUP(D394,'Concept heirarchy position'!A$1:I$623,3,0)</f>
        <v>298</v>
      </c>
      <c r="P394" s="21" t="s">
        <v>93</v>
      </c>
      <c r="Q394" s="3"/>
    </row>
    <row r="395" spans="1:17" ht="12.75" customHeight="1">
      <c r="A395" s="66">
        <f t="shared" ref="A395:A459" si="7">A394+1</f>
        <v>394</v>
      </c>
      <c r="B395" s="3" t="str">
        <f>VLOOKUP(D395,'Concept heirarchy position'!A$1:I$623,2,0)</f>
        <v>BP diastolic</v>
      </c>
      <c r="C395" s="3">
        <v>261</v>
      </c>
      <c r="D395" s="3" t="s">
        <v>1405</v>
      </c>
      <c r="E395" s="74" t="s">
        <v>1710</v>
      </c>
      <c r="F395" s="12" t="s">
        <v>1652</v>
      </c>
      <c r="G395" s="12" t="s">
        <v>1172</v>
      </c>
      <c r="N395" s="3">
        <f>VLOOKUP(D395,'Concept heirarchy position'!A$1:I$623,3,0)</f>
        <v>299</v>
      </c>
      <c r="O395" s="24"/>
      <c r="P395" s="21" t="s">
        <v>93</v>
      </c>
      <c r="Q395" s="3"/>
    </row>
    <row r="396" spans="1:17" ht="12.75" customHeight="1">
      <c r="A396" s="66">
        <f t="shared" si="7"/>
        <v>395</v>
      </c>
      <c r="B396" s="3" t="str">
        <f>VLOOKUP(D396,'Concept heirarchy position'!A$1:I$623,2,0)</f>
        <v>Mean BP</v>
      </c>
      <c r="C396" s="3">
        <v>262</v>
      </c>
      <c r="D396" s="3" t="s">
        <v>1276</v>
      </c>
      <c r="E396" s="74" t="s">
        <v>1151</v>
      </c>
      <c r="F396" s="12" t="s">
        <v>1652</v>
      </c>
      <c r="G396" s="12" t="s">
        <v>1172</v>
      </c>
      <c r="N396" s="3">
        <f>VLOOKUP(D396,'Concept heirarchy position'!A$1:I$623,3,0)</f>
        <v>300</v>
      </c>
      <c r="P396" s="24"/>
      <c r="Q396" s="3"/>
    </row>
    <row r="397" spans="1:17" ht="12.75" customHeight="1">
      <c r="A397" s="66">
        <f t="shared" si="7"/>
        <v>396</v>
      </c>
      <c r="B397" s="3" t="str">
        <f>VLOOKUP(D397,'Concept heirarchy position'!A$1:I$623,2,0)</f>
        <v>FiO2</v>
      </c>
      <c r="C397" s="3">
        <v>263</v>
      </c>
      <c r="D397" s="3" t="s">
        <v>989</v>
      </c>
      <c r="E397" s="74" t="s">
        <v>1858</v>
      </c>
      <c r="F397" s="12" t="s">
        <v>1652</v>
      </c>
      <c r="G397" s="12" t="s">
        <v>1172</v>
      </c>
      <c r="N397" s="3">
        <f>VLOOKUP(D397,'Concept heirarchy position'!A$1:I$623,3,0)</f>
        <v>302</v>
      </c>
      <c r="P397" s="21" t="s">
        <v>93</v>
      </c>
      <c r="Q397" s="3"/>
    </row>
    <row r="398" spans="1:17" ht="12.75" customHeight="1">
      <c r="A398" s="66">
        <f t="shared" si="7"/>
        <v>397</v>
      </c>
      <c r="B398" s="3" t="str">
        <f>VLOOKUP(D398,'Concept heirarchy position'!A$1:I$623,2,0)</f>
        <v>SpO2</v>
      </c>
      <c r="C398" s="3">
        <v>264</v>
      </c>
      <c r="D398" s="3" t="s">
        <v>991</v>
      </c>
      <c r="E398" s="74" t="s">
        <v>1570</v>
      </c>
      <c r="F398" s="12" t="s">
        <v>1652</v>
      </c>
      <c r="G398" s="12" t="s">
        <v>1172</v>
      </c>
      <c r="N398" s="3">
        <f>VLOOKUP(D398,'Concept heirarchy position'!A$1:I$623,3,0)</f>
        <v>303</v>
      </c>
      <c r="P398" s="21" t="s">
        <v>93</v>
      </c>
      <c r="Q398" s="3"/>
    </row>
    <row r="399" spans="1:17" ht="12.75" customHeight="1">
      <c r="A399" s="66">
        <f t="shared" si="7"/>
        <v>398</v>
      </c>
      <c r="B399" s="3" t="str">
        <f>VLOOKUP(D399,'Concept heirarchy position'!A$1:I$623,2,0)</f>
        <v>Poor nutrition</v>
      </c>
      <c r="C399" s="3">
        <v>265</v>
      </c>
      <c r="D399" s="3" t="s">
        <v>597</v>
      </c>
      <c r="E399" s="74" t="s">
        <v>1823</v>
      </c>
      <c r="F399" s="3" t="s">
        <v>1237</v>
      </c>
      <c r="G399" s="12" t="s">
        <v>1278</v>
      </c>
      <c r="H399" s="12" t="s">
        <v>893</v>
      </c>
      <c r="N399" s="3">
        <f>VLOOKUP(D399,'Concept heirarchy position'!A$1:I$623,3,0)</f>
        <v>306</v>
      </c>
      <c r="P399" s="21" t="s">
        <v>93</v>
      </c>
      <c r="Q399" s="3"/>
    </row>
    <row r="400" spans="1:17" ht="12.75" customHeight="1">
      <c r="A400" s="66">
        <f t="shared" si="7"/>
        <v>399</v>
      </c>
      <c r="B400" s="3" t="str">
        <f>VLOOKUP(D400,'Concept heirarchy position'!A$1:I$623,2,0)</f>
        <v>Heart auscultation</v>
      </c>
      <c r="C400" s="3">
        <v>266</v>
      </c>
      <c r="D400" s="3" t="s">
        <v>497</v>
      </c>
      <c r="E400" s="74" t="s">
        <v>386</v>
      </c>
      <c r="F400" s="12" t="s">
        <v>1652</v>
      </c>
      <c r="G400" s="12" t="s">
        <v>1278</v>
      </c>
      <c r="H400" s="12" t="s">
        <v>1824</v>
      </c>
      <c r="J400" s="12" t="s">
        <v>1540</v>
      </c>
      <c r="K400" s="12" t="s">
        <v>1825</v>
      </c>
      <c r="L400" s="12"/>
      <c r="M400" s="12"/>
      <c r="N400" s="3">
        <f>VLOOKUP(D400,'Concept heirarchy position'!A$1:I$623,3,0)</f>
        <v>312</v>
      </c>
      <c r="P400" s="21" t="s">
        <v>93</v>
      </c>
      <c r="Q400" s="3"/>
    </row>
    <row r="401" spans="1:17" ht="12.75" customHeight="1">
      <c r="A401" s="66">
        <f t="shared" si="7"/>
        <v>400</v>
      </c>
      <c r="B401" s="3" t="str">
        <f>VLOOKUP(D401,'Concept heirarchy position'!A$1:I$623,2,0)</f>
        <v>Lung auscultation</v>
      </c>
      <c r="C401" s="3">
        <v>267</v>
      </c>
      <c r="D401" s="3" t="s">
        <v>234</v>
      </c>
      <c r="E401" s="74" t="s">
        <v>1419</v>
      </c>
      <c r="F401" s="12" t="s">
        <v>1652</v>
      </c>
      <c r="G401" s="12" t="s">
        <v>1278</v>
      </c>
      <c r="H401" s="29" t="s">
        <v>1824</v>
      </c>
      <c r="J401" s="12" t="s">
        <v>1540</v>
      </c>
      <c r="K401" s="29" t="s">
        <v>1825</v>
      </c>
      <c r="L401" s="29"/>
      <c r="M401" s="29"/>
      <c r="N401" s="3">
        <f>VLOOKUP(D401,'Concept heirarchy position'!A$1:I$623,3,0)</f>
        <v>313</v>
      </c>
      <c r="P401" s="21" t="s">
        <v>93</v>
      </c>
      <c r="Q401" s="3"/>
    </row>
    <row r="402" spans="1:17" ht="12.75" customHeight="1">
      <c r="A402" s="66">
        <f t="shared" si="7"/>
        <v>401</v>
      </c>
      <c r="B402" s="3" t="str">
        <f>VLOOKUP(D402,'Concept heirarchy position'!A$1:I$623,2,0)</f>
        <v>RASS</v>
      </c>
      <c r="C402" s="3">
        <v>268</v>
      </c>
      <c r="D402" s="3" t="s">
        <v>423</v>
      </c>
      <c r="E402" s="74" t="s">
        <v>1571</v>
      </c>
      <c r="F402" s="12" t="s">
        <v>1652</v>
      </c>
      <c r="G402" s="12" t="s">
        <v>1278</v>
      </c>
      <c r="H402" s="12" t="s">
        <v>424</v>
      </c>
      <c r="N402" s="3">
        <f>VLOOKUP(D402,'Concept heirarchy position'!A$1:I$623,3,0)</f>
        <v>314</v>
      </c>
      <c r="P402" s="21" t="s">
        <v>93</v>
      </c>
      <c r="Q402" s="3"/>
    </row>
    <row r="403" spans="1:17" ht="12.75" customHeight="1">
      <c r="A403" s="66">
        <f t="shared" si="7"/>
        <v>402</v>
      </c>
      <c r="B403" s="3" t="str">
        <f>VLOOKUP(D403,'Concept heirarchy position'!A$1:I$623,2,0)</f>
        <v>GCS 15</v>
      </c>
      <c r="C403" s="3">
        <v>269</v>
      </c>
      <c r="D403" s="3" t="s">
        <v>899</v>
      </c>
      <c r="E403" s="74" t="s">
        <v>1440</v>
      </c>
      <c r="F403" s="12" t="s">
        <v>1652</v>
      </c>
      <c r="G403" s="12" t="s">
        <v>1278</v>
      </c>
      <c r="H403" s="12" t="s">
        <v>893</v>
      </c>
      <c r="N403" s="3">
        <f>VLOOKUP(D403,'Concept heirarchy position'!A$1:I$623,3,0)</f>
        <v>315</v>
      </c>
      <c r="P403" s="21" t="s">
        <v>93</v>
      </c>
      <c r="Q403" s="3"/>
    </row>
    <row r="404" spans="1:17" ht="12.75" customHeight="1">
      <c r="A404" s="66">
        <f t="shared" si="7"/>
        <v>403</v>
      </c>
      <c r="B404" s="3" t="str">
        <f>VLOOKUP(D404,'Concept heirarchy position'!A$1:I$623,2,0)</f>
        <v>GCS E</v>
      </c>
      <c r="C404" s="3">
        <v>199</v>
      </c>
      <c r="D404" s="3" t="s">
        <v>844</v>
      </c>
      <c r="E404" s="74" t="s">
        <v>2</v>
      </c>
      <c r="F404" s="3" t="s">
        <v>1759</v>
      </c>
      <c r="G404" s="12" t="s">
        <v>1278</v>
      </c>
      <c r="H404" s="12" t="s">
        <v>844</v>
      </c>
      <c r="N404" s="3">
        <f>VLOOKUP(D404,'Concept heirarchy position'!A$1:I$623,3,0)</f>
        <v>316</v>
      </c>
      <c r="O404" s="24"/>
      <c r="P404" s="21" t="s">
        <v>93</v>
      </c>
      <c r="Q404" s="3"/>
    </row>
    <row r="405" spans="1:17" ht="12.75" customHeight="1">
      <c r="A405" s="66">
        <f t="shared" si="7"/>
        <v>404</v>
      </c>
      <c r="B405" s="3" t="str">
        <f>VLOOKUP(D405,'Concept heirarchy position'!A$1:I$623,2,0)</f>
        <v>GCS V</v>
      </c>
      <c r="C405" s="3">
        <v>200</v>
      </c>
      <c r="D405" s="3" t="s">
        <v>1094</v>
      </c>
      <c r="E405" s="74" t="s">
        <v>718</v>
      </c>
      <c r="F405" s="3" t="s">
        <v>1874</v>
      </c>
      <c r="G405" s="12" t="s">
        <v>1278</v>
      </c>
      <c r="N405" s="3">
        <f>VLOOKUP(D405,'Concept heirarchy position'!A$1:I$623,3,0)</f>
        <v>317</v>
      </c>
      <c r="P405" s="21" t="s">
        <v>93</v>
      </c>
      <c r="Q405" s="3"/>
    </row>
    <row r="406" spans="1:17" ht="12.75" customHeight="1">
      <c r="A406" s="66">
        <f t="shared" si="7"/>
        <v>405</v>
      </c>
      <c r="B406" s="3" t="str">
        <f>VLOOKUP(D406,'Concept heirarchy position'!A$1:I$623,2,0)</f>
        <v>GCS M</v>
      </c>
      <c r="C406" s="3">
        <v>201</v>
      </c>
      <c r="D406" s="3" t="s">
        <v>206</v>
      </c>
      <c r="E406" s="74" t="s">
        <v>245</v>
      </c>
      <c r="F406" s="3" t="s">
        <v>1759</v>
      </c>
      <c r="G406" s="12" t="s">
        <v>1278</v>
      </c>
      <c r="H406" s="12" t="s">
        <v>206</v>
      </c>
      <c r="N406" s="3">
        <f>VLOOKUP(D406,'Concept heirarchy position'!A$1:I$623,3,0)</f>
        <v>318</v>
      </c>
      <c r="O406" s="24"/>
      <c r="P406" s="21" t="s">
        <v>93</v>
      </c>
      <c r="Q406" s="3"/>
    </row>
    <row r="407" spans="1:17" ht="12.75" customHeight="1">
      <c r="A407" s="66">
        <f t="shared" si="7"/>
        <v>406</v>
      </c>
      <c r="B407" s="3" t="str">
        <f>VLOOKUP(D407,'Concept heirarchy position'!A$1:I$623,2,0)</f>
        <v>GCS</v>
      </c>
      <c r="C407" s="3">
        <v>270</v>
      </c>
      <c r="D407" s="3" t="s">
        <v>1303</v>
      </c>
      <c r="E407" s="74" t="s">
        <v>2126</v>
      </c>
      <c r="F407" s="3" t="s">
        <v>2564</v>
      </c>
      <c r="G407" s="31" t="s">
        <v>1958</v>
      </c>
      <c r="N407" s="3">
        <f>VLOOKUP(D407,'Concept heirarchy position'!A$1:I$623,3,0)</f>
        <v>319</v>
      </c>
      <c r="P407" s="24"/>
      <c r="Q407" s="3"/>
    </row>
    <row r="408" spans="1:17" ht="12.75" customHeight="1">
      <c r="A408" s="66">
        <f t="shared" si="7"/>
        <v>407</v>
      </c>
      <c r="B408" s="3" t="e">
        <f>VLOOKUP(D408,'Concept heirarchy position'!A$1:I$623,2,0)</f>
        <v>#N/A</v>
      </c>
      <c r="C408" s="3">
        <v>460</v>
      </c>
      <c r="E408" s="74" t="s">
        <v>83</v>
      </c>
      <c r="F408" s="71"/>
      <c r="G408" s="71" t="s">
        <v>59</v>
      </c>
      <c r="N408" s="3" t="e">
        <f>VLOOKUP(D408,'Concept heirarchy position'!A$1:I$623,3,0)</f>
        <v>#N/A</v>
      </c>
      <c r="P408" s="21" t="s">
        <v>93</v>
      </c>
      <c r="Q408" s="3"/>
    </row>
    <row r="409" spans="1:17" ht="12.75" customHeight="1">
      <c r="A409" s="66">
        <f t="shared" si="7"/>
        <v>408</v>
      </c>
      <c r="B409" s="3" t="e">
        <f>VLOOKUP(D409,'Concept heirarchy position'!A$1:I$623,2,0)</f>
        <v>#N/A</v>
      </c>
      <c r="C409" s="3">
        <v>461</v>
      </c>
      <c r="E409" s="74" t="s">
        <v>90</v>
      </c>
      <c r="F409" s="71"/>
      <c r="G409" s="71" t="s">
        <v>63</v>
      </c>
      <c r="N409" s="3" t="e">
        <f>VLOOKUP(D409,'Concept heirarchy position'!A$1:I$623,3,0)</f>
        <v>#N/A</v>
      </c>
      <c r="P409" s="21" t="s">
        <v>93</v>
      </c>
      <c r="Q409" s="3"/>
    </row>
    <row r="410" spans="1:17" ht="12.75" customHeight="1">
      <c r="A410" s="66">
        <f t="shared" si="7"/>
        <v>409</v>
      </c>
      <c r="B410" s="3" t="str">
        <f>VLOOKUP(D410,'Concept heirarchy position'!A$1:I$623,2,0)</f>
        <v>History of difficult intubation</v>
      </c>
      <c r="C410" s="3">
        <v>271</v>
      </c>
      <c r="D410" s="7" t="s">
        <v>1572</v>
      </c>
      <c r="E410" s="74" t="s">
        <v>1805</v>
      </c>
      <c r="F410" s="12" t="s">
        <v>1652</v>
      </c>
      <c r="G410" s="12" t="s">
        <v>1278</v>
      </c>
      <c r="H410" s="12" t="s">
        <v>893</v>
      </c>
      <c r="J410" s="3" t="s">
        <v>1540</v>
      </c>
      <c r="K410" s="3" t="s">
        <v>1730</v>
      </c>
      <c r="N410" s="3">
        <f>VLOOKUP(D410,'Concept heirarchy position'!A$1:I$623,3,0)</f>
        <v>320</v>
      </c>
      <c r="P410" s="21" t="s">
        <v>93</v>
      </c>
      <c r="Q410" s="3"/>
    </row>
    <row r="411" spans="1:17" ht="12.75" customHeight="1">
      <c r="A411" s="66">
        <f t="shared" si="7"/>
        <v>410</v>
      </c>
      <c r="B411" s="3" t="str">
        <f>VLOOKUP(D411,'Concept heirarchy position'!A$1:I$623,2,0)</f>
        <v>History of difficult intubation</v>
      </c>
      <c r="C411" s="3">
        <v>272</v>
      </c>
      <c r="D411" s="7" t="s">
        <v>1572</v>
      </c>
      <c r="E411" s="73" t="s">
        <v>1734</v>
      </c>
      <c r="F411" s="22" t="s">
        <v>1652</v>
      </c>
      <c r="G411" s="22" t="s">
        <v>1278</v>
      </c>
      <c r="H411" s="28" t="s">
        <v>1001</v>
      </c>
      <c r="J411" s="3" t="s">
        <v>1540</v>
      </c>
      <c r="K411" s="3" t="s">
        <v>1730</v>
      </c>
      <c r="N411" s="3">
        <f>VLOOKUP(D411,'Concept heirarchy position'!A$1:I$623,3,0)</f>
        <v>320</v>
      </c>
      <c r="O411" s="67" t="s">
        <v>2535</v>
      </c>
      <c r="P411" s="23"/>
      <c r="Q411" s="3"/>
    </row>
    <row r="412" spans="1:17" ht="12.75" customHeight="1">
      <c r="A412" s="66">
        <f t="shared" si="7"/>
        <v>411</v>
      </c>
      <c r="B412" s="3" t="str">
        <f>VLOOKUP(D412,'Concept heirarchy position'!A$1:I$623,2,0)</f>
        <v>Dentition</v>
      </c>
      <c r="C412" s="3">
        <v>498</v>
      </c>
      <c r="D412" s="7" t="s">
        <v>110</v>
      </c>
      <c r="E412" s="73" t="s">
        <v>42</v>
      </c>
      <c r="F412" s="22" t="s">
        <v>111</v>
      </c>
      <c r="G412" s="22" t="s">
        <v>112</v>
      </c>
      <c r="H412" s="12" t="s">
        <v>32</v>
      </c>
      <c r="N412" s="3">
        <f>VLOOKUP(D412,'Concept heirarchy position'!A$1:I$623,3,0)</f>
        <v>331</v>
      </c>
      <c r="O412" s="67" t="s">
        <v>43</v>
      </c>
      <c r="P412" s="23"/>
      <c r="Q412" s="3"/>
    </row>
    <row r="413" spans="1:17" ht="12.75" customHeight="1">
      <c r="A413" s="66">
        <f t="shared" si="7"/>
        <v>412</v>
      </c>
      <c r="B413" s="3" t="str">
        <f>VLOOKUP(D413,'Concept heirarchy position'!A$1:I$623,2,0)</f>
        <v>Mallampati</v>
      </c>
      <c r="C413" s="3">
        <v>273</v>
      </c>
      <c r="D413" s="3" t="s">
        <v>1702</v>
      </c>
      <c r="E413" s="74" t="s">
        <v>1931</v>
      </c>
      <c r="F413" s="12" t="s">
        <v>1652</v>
      </c>
      <c r="G413" s="12" t="s">
        <v>1278</v>
      </c>
      <c r="H413" s="12" t="s">
        <v>1931</v>
      </c>
      <c r="N413" s="3">
        <f>VLOOKUP(D413,'Concept heirarchy position'!A$1:I$623,3,0)</f>
        <v>322</v>
      </c>
      <c r="P413" s="21" t="s">
        <v>93</v>
      </c>
      <c r="Q413" s="3"/>
    </row>
    <row r="414" spans="1:17" ht="12.75" customHeight="1">
      <c r="A414" s="66">
        <f t="shared" si="7"/>
        <v>413</v>
      </c>
      <c r="B414" s="3" t="str">
        <f>VLOOKUP(D414,'Concept heirarchy position'!A$1:I$623,2,0)</f>
        <v>Neck extension</v>
      </c>
      <c r="C414" s="3">
        <v>274</v>
      </c>
      <c r="D414" s="7" t="s">
        <v>1332</v>
      </c>
      <c r="E414" s="74" t="s">
        <v>176</v>
      </c>
      <c r="F414" s="12" t="s">
        <v>1652</v>
      </c>
      <c r="G414" s="12" t="s">
        <v>1278</v>
      </c>
      <c r="H414" s="25" t="s">
        <v>1332</v>
      </c>
      <c r="N414" s="3">
        <f>VLOOKUP(D414,'Concept heirarchy position'!A$1:I$623,3,0)</f>
        <v>325</v>
      </c>
      <c r="P414" s="21" t="s">
        <v>93</v>
      </c>
      <c r="Q414" s="3"/>
    </row>
    <row r="415" spans="1:17" ht="12.75" customHeight="1">
      <c r="A415" s="66">
        <f t="shared" si="7"/>
        <v>414</v>
      </c>
      <c r="B415" s="3" t="str">
        <f>VLOOKUP(D415,'Concept heirarchy position'!A$1:I$623,2,0)</f>
        <v>Mouth opening / Jaw protrusion (for Wilson Score)</v>
      </c>
      <c r="C415" s="3">
        <v>275</v>
      </c>
      <c r="D415" s="7" t="s">
        <v>1454</v>
      </c>
      <c r="E415" s="74" t="s">
        <v>189</v>
      </c>
      <c r="F415" s="12" t="s">
        <v>1652</v>
      </c>
      <c r="G415" s="12" t="s">
        <v>1278</v>
      </c>
      <c r="H415" s="12" t="s">
        <v>1597</v>
      </c>
      <c r="N415" s="3">
        <f>VLOOKUP(D415,'Concept heirarchy position'!A$1:I$623,3,0)</f>
        <v>326</v>
      </c>
      <c r="P415" s="21" t="s">
        <v>93</v>
      </c>
      <c r="Q415" s="3"/>
    </row>
    <row r="416" spans="1:17" ht="12.75" customHeight="1">
      <c r="A416" s="66">
        <f t="shared" si="7"/>
        <v>415</v>
      </c>
      <c r="B416" s="3" t="str">
        <f>VLOOKUP(D416,'Concept heirarchy position'!A$1:I$623,2,0)</f>
        <v>Mouth opening</v>
      </c>
      <c r="C416" s="3">
        <v>276</v>
      </c>
      <c r="D416" s="7" t="s">
        <v>2074</v>
      </c>
      <c r="E416" s="74" t="s">
        <v>1716</v>
      </c>
      <c r="F416" s="12" t="s">
        <v>1652</v>
      </c>
      <c r="G416" s="12" t="s">
        <v>1278</v>
      </c>
      <c r="H416" s="12" t="s">
        <v>893</v>
      </c>
      <c r="J416" s="3" t="s">
        <v>1540</v>
      </c>
      <c r="K416" s="3" t="s">
        <v>1730</v>
      </c>
      <c r="N416" s="3">
        <f>VLOOKUP(D416,'Concept heirarchy position'!A$1:I$623,3,0)</f>
        <v>327</v>
      </c>
      <c r="P416" s="21" t="s">
        <v>93</v>
      </c>
      <c r="Q416" s="3"/>
    </row>
    <row r="417" spans="1:17" ht="12.75" customHeight="1">
      <c r="A417" s="66">
        <f t="shared" si="7"/>
        <v>416</v>
      </c>
      <c r="B417" s="3" t="str">
        <f>VLOOKUP(D417,'Concept heirarchy position'!A$1:I$623,2,0)</f>
        <v>Short thyromental distance</v>
      </c>
      <c r="C417" s="3">
        <v>277</v>
      </c>
      <c r="D417" s="3" t="s">
        <v>1205</v>
      </c>
      <c r="E417" s="74" t="s">
        <v>1969</v>
      </c>
      <c r="F417" s="12" t="s">
        <v>1652</v>
      </c>
      <c r="G417" s="12" t="s">
        <v>1278</v>
      </c>
      <c r="H417" s="12" t="s">
        <v>893</v>
      </c>
      <c r="N417" s="3">
        <f>VLOOKUP(D417,'Concept heirarchy position'!A$1:I$623,3,0)</f>
        <v>328</v>
      </c>
      <c r="P417" s="21" t="s">
        <v>93</v>
      </c>
      <c r="Q417" s="3"/>
    </row>
    <row r="418" spans="1:17" ht="12.75" customHeight="1">
      <c r="A418" s="66">
        <f t="shared" si="7"/>
        <v>417</v>
      </c>
      <c r="B418" s="3" t="str">
        <f>VLOOKUP(D418,'Concept heirarchy position'!A$1:I$623,2,0)</f>
        <v>Dentition</v>
      </c>
      <c r="C418" s="3">
        <v>278</v>
      </c>
      <c r="D418" s="7" t="s">
        <v>1185</v>
      </c>
      <c r="E418" s="74" t="s">
        <v>1970</v>
      </c>
      <c r="F418" s="12" t="s">
        <v>1652</v>
      </c>
      <c r="G418" s="12" t="s">
        <v>822</v>
      </c>
      <c r="H418" s="12" t="s">
        <v>1718</v>
      </c>
      <c r="J418" s="3" t="s">
        <v>1540</v>
      </c>
      <c r="N418" s="3">
        <f>VLOOKUP(D418,'Concept heirarchy position'!A$1:I$623,3,0)</f>
        <v>331</v>
      </c>
      <c r="O418" s="24"/>
      <c r="P418" s="21" t="s">
        <v>93</v>
      </c>
      <c r="Q418" s="3"/>
    </row>
    <row r="419" spans="1:17" ht="12.75" customHeight="1">
      <c r="A419" s="66">
        <f t="shared" si="7"/>
        <v>418</v>
      </c>
      <c r="B419" s="3" t="str">
        <f>VLOOKUP(D419,'Concept heirarchy position'!A$1:I$623,2,0)</f>
        <v>Receding mandible</v>
      </c>
      <c r="C419" s="3">
        <v>279</v>
      </c>
      <c r="D419" s="7" t="s">
        <v>1186</v>
      </c>
      <c r="E419" s="74" t="s">
        <v>0</v>
      </c>
      <c r="F419" s="12" t="s">
        <v>1652</v>
      </c>
      <c r="G419" s="12" t="s">
        <v>1278</v>
      </c>
      <c r="H419" s="25" t="s">
        <v>1857</v>
      </c>
      <c r="N419" s="3">
        <f>VLOOKUP(D419,'Concept heirarchy position'!A$1:I$623,3,0)</f>
        <v>332</v>
      </c>
      <c r="P419" s="21" t="s">
        <v>93</v>
      </c>
      <c r="Q419" s="3"/>
    </row>
    <row r="420" spans="1:17" ht="12.75" customHeight="1">
      <c r="A420" s="66">
        <f t="shared" si="7"/>
        <v>419</v>
      </c>
      <c r="B420" s="3" t="str">
        <f>VLOOKUP(D420,'Concept heirarchy position'!A$1:I$623,2,0)</f>
        <v>Upper airway obstuction</v>
      </c>
      <c r="C420" s="3">
        <v>280</v>
      </c>
      <c r="D420" s="7" t="s">
        <v>701</v>
      </c>
      <c r="E420" s="74" t="s">
        <v>2308</v>
      </c>
      <c r="F420" s="12" t="s">
        <v>1652</v>
      </c>
      <c r="G420" s="12" t="s">
        <v>1278</v>
      </c>
      <c r="H420" s="12" t="s">
        <v>893</v>
      </c>
      <c r="J420" s="3" t="s">
        <v>1540</v>
      </c>
      <c r="K420" s="3" t="s">
        <v>1730</v>
      </c>
      <c r="N420" s="3">
        <f>VLOOKUP(D420,'Concept heirarchy position'!A$1:I$623,3,0)</f>
        <v>335</v>
      </c>
      <c r="P420" s="21" t="s">
        <v>93</v>
      </c>
      <c r="Q420" s="3"/>
    </row>
    <row r="421" spans="1:17" ht="12.75" customHeight="1">
      <c r="A421" s="66">
        <f t="shared" si="7"/>
        <v>420</v>
      </c>
      <c r="B421" s="3" t="str">
        <f>VLOOKUP(D421,'Concept heirarchy position'!A$1:I$623,2,0)</f>
        <v>Upper airway infection</v>
      </c>
      <c r="C421" s="3">
        <v>281</v>
      </c>
      <c r="D421" s="7" t="s">
        <v>2614</v>
      </c>
      <c r="E421" s="74" t="s">
        <v>1973</v>
      </c>
      <c r="F421" s="12" t="s">
        <v>1652</v>
      </c>
      <c r="G421" s="12" t="s">
        <v>1278</v>
      </c>
      <c r="H421" s="12" t="s">
        <v>893</v>
      </c>
      <c r="J421" s="3" t="s">
        <v>1540</v>
      </c>
      <c r="K421" s="3" t="s">
        <v>191</v>
      </c>
      <c r="N421" s="3">
        <f>VLOOKUP(D421,'Concept heirarchy position'!A$1:I$623,3,0)</f>
        <v>336</v>
      </c>
      <c r="P421" s="21" t="s">
        <v>93</v>
      </c>
      <c r="Q421" s="3"/>
    </row>
    <row r="422" spans="1:17" ht="12.75" customHeight="1">
      <c r="A422" s="66">
        <f t="shared" si="7"/>
        <v>421</v>
      </c>
      <c r="B422" s="3" t="str">
        <f>VLOOKUP(D422,'Concept heirarchy position'!A$1:I$623,2,0)</f>
        <v>High arched palate</v>
      </c>
      <c r="C422" s="3">
        <v>282</v>
      </c>
      <c r="D422" s="7" t="s">
        <v>955</v>
      </c>
      <c r="E422" s="74" t="s">
        <v>959</v>
      </c>
      <c r="F422" s="12" t="s">
        <v>1652</v>
      </c>
      <c r="G422" s="12" t="s">
        <v>1278</v>
      </c>
      <c r="H422" s="12" t="s">
        <v>893</v>
      </c>
      <c r="N422" s="3">
        <f>VLOOKUP(D422,'Concept heirarchy position'!A$1:I$623,3,0)</f>
        <v>340</v>
      </c>
      <c r="P422" s="21" t="s">
        <v>93</v>
      </c>
      <c r="Q422" s="3"/>
    </row>
    <row r="423" spans="1:17" ht="12.75" customHeight="1">
      <c r="A423" s="66">
        <f t="shared" si="7"/>
        <v>422</v>
      </c>
      <c r="B423" s="3" t="str">
        <f>VLOOKUP(D423,'Concept heirarchy position'!A$1:I$623,2,0)</f>
        <v>Protruding incisors</v>
      </c>
      <c r="C423" s="3">
        <v>283</v>
      </c>
      <c r="D423" s="7" t="s">
        <v>201</v>
      </c>
      <c r="E423" s="74" t="s">
        <v>1</v>
      </c>
      <c r="F423" s="12" t="s">
        <v>1652</v>
      </c>
      <c r="G423" s="12" t="s">
        <v>1278</v>
      </c>
      <c r="H423" s="25" t="s">
        <v>2208</v>
      </c>
      <c r="N423" s="3">
        <f>VLOOKUP(D423,'Concept heirarchy position'!A$1:I$623,3,0)</f>
        <v>341</v>
      </c>
      <c r="P423" s="21" t="s">
        <v>93</v>
      </c>
      <c r="Q423" s="3"/>
    </row>
    <row r="424" spans="1:17" ht="12.75" customHeight="1">
      <c r="A424" s="66">
        <f t="shared" si="7"/>
        <v>423</v>
      </c>
      <c r="B424" s="3" t="str">
        <f>VLOOKUP(D424,'Concept heirarchy position'!A$1:I$623,2,0)</f>
        <v>Craniofacial abnormality</v>
      </c>
      <c r="C424" s="3">
        <v>284</v>
      </c>
      <c r="D424" s="7" t="s">
        <v>707</v>
      </c>
      <c r="E424" s="74" t="s">
        <v>1724</v>
      </c>
      <c r="F424" s="12" t="s">
        <v>1652</v>
      </c>
      <c r="G424" s="12" t="s">
        <v>1278</v>
      </c>
      <c r="H424" s="12" t="s">
        <v>893</v>
      </c>
      <c r="J424" s="3" t="s">
        <v>1540</v>
      </c>
      <c r="K424" s="3" t="s">
        <v>1730</v>
      </c>
      <c r="N424" s="3">
        <f>VLOOKUP(D424,'Concept heirarchy position'!A$1:I$623,3,0)</f>
        <v>342</v>
      </c>
      <c r="O424" s="24"/>
      <c r="P424" s="21" t="s">
        <v>93</v>
      </c>
      <c r="Q424" s="3"/>
    </row>
    <row r="425" spans="1:17" ht="12.75" customHeight="1">
      <c r="A425" s="66">
        <f t="shared" si="7"/>
        <v>424</v>
      </c>
      <c r="B425" s="3" t="str">
        <f>VLOOKUP(D425,'Concept heirarchy position'!A$1:I$623,2,0)</f>
        <v>Other airway comments</v>
      </c>
      <c r="C425" s="3">
        <v>285</v>
      </c>
      <c r="D425" s="7" t="s">
        <v>963</v>
      </c>
      <c r="E425" s="74" t="s">
        <v>164</v>
      </c>
      <c r="F425" s="12" t="s">
        <v>1652</v>
      </c>
      <c r="G425" s="12" t="s">
        <v>1398</v>
      </c>
      <c r="I425" s="12">
        <v>65535</v>
      </c>
      <c r="N425" s="3">
        <f>VLOOKUP(D425,'Concept heirarchy position'!A$1:I$623,3,0)</f>
        <v>343</v>
      </c>
      <c r="P425" s="21" t="s">
        <v>93</v>
      </c>
      <c r="Q425" s="3"/>
    </row>
    <row r="426" spans="1:17" ht="12.75" customHeight="1">
      <c r="A426" s="66">
        <f t="shared" si="7"/>
        <v>425</v>
      </c>
      <c r="B426" s="3" t="e">
        <f>VLOOKUP(D426,'Concept heirarchy position'!A$1:I$623,2,0)</f>
        <v>#N/A</v>
      </c>
      <c r="C426" s="3">
        <v>462</v>
      </c>
      <c r="D426" s="7"/>
      <c r="E426" s="74" t="s">
        <v>90</v>
      </c>
      <c r="F426" s="71"/>
      <c r="G426" s="71" t="s">
        <v>59</v>
      </c>
      <c r="I426" s="12"/>
      <c r="P426" s="21" t="s">
        <v>93</v>
      </c>
      <c r="Q426" s="3"/>
    </row>
    <row r="427" spans="1:17" ht="12.75" customHeight="1">
      <c r="A427" s="66">
        <f t="shared" si="7"/>
        <v>426</v>
      </c>
      <c r="B427" s="3" t="e">
        <f>VLOOKUP(D427,'Concept heirarchy position'!A$1:I$623,2,0)</f>
        <v>#N/A</v>
      </c>
      <c r="C427" s="3">
        <v>463</v>
      </c>
      <c r="D427" s="7"/>
      <c r="E427" s="74" t="s">
        <v>91</v>
      </c>
      <c r="F427" s="71"/>
      <c r="G427" s="71" t="s">
        <v>63</v>
      </c>
      <c r="I427" s="12"/>
      <c r="P427" s="21" t="s">
        <v>93</v>
      </c>
      <c r="Q427" s="3"/>
    </row>
    <row r="428" spans="1:17" ht="12.75" customHeight="1">
      <c r="A428" s="66">
        <f t="shared" si="7"/>
        <v>427</v>
      </c>
      <c r="B428" s="3" t="str">
        <f>VLOOKUP(D428,'Concept heirarchy position'!A$1:I$623,2,0)</f>
        <v>Other investigations required</v>
      </c>
      <c r="C428" s="3">
        <v>286</v>
      </c>
      <c r="D428" s="3" t="s">
        <v>248</v>
      </c>
      <c r="E428" s="74" t="s">
        <v>1725</v>
      </c>
      <c r="F428" s="12" t="s">
        <v>1652</v>
      </c>
      <c r="G428" s="12" t="s">
        <v>1278</v>
      </c>
      <c r="H428" s="12" t="s">
        <v>893</v>
      </c>
      <c r="J428" s="12" t="s">
        <v>1540</v>
      </c>
      <c r="K428" s="12" t="s">
        <v>1730</v>
      </c>
      <c r="L428" s="12"/>
      <c r="M428" s="12"/>
      <c r="N428" s="3">
        <f>VLOOKUP(D428,'Concept heirarchy position'!A$1:I$623,3,0)</f>
        <v>345</v>
      </c>
      <c r="P428" s="21" t="s">
        <v>93</v>
      </c>
      <c r="Q428" s="3"/>
    </row>
    <row r="429" spans="1:17" ht="12.75" customHeight="1">
      <c r="A429" s="66">
        <f t="shared" si="7"/>
        <v>428</v>
      </c>
      <c r="B429" s="3" t="str">
        <f>VLOOKUP(D429,'Concept heirarchy position'!A$1:I$623,2,0)</f>
        <v>Blood results available</v>
      </c>
      <c r="C429" s="3">
        <v>287</v>
      </c>
      <c r="D429" s="3" t="s">
        <v>1357</v>
      </c>
      <c r="E429" s="74" t="s">
        <v>1726</v>
      </c>
      <c r="F429" s="12" t="s">
        <v>1652</v>
      </c>
      <c r="G429" s="12" t="s">
        <v>1278</v>
      </c>
      <c r="H429" s="29" t="s">
        <v>893</v>
      </c>
      <c r="N429" s="3">
        <f>VLOOKUP(D429,'Concept heirarchy position'!A$1:I$623,3,0)</f>
        <v>346</v>
      </c>
      <c r="O429" s="24"/>
      <c r="P429" s="21" t="s">
        <v>93</v>
      </c>
      <c r="Q429" s="3"/>
    </row>
    <row r="430" spans="1:17" ht="12.75" customHeight="1">
      <c r="A430" s="66">
        <f t="shared" si="7"/>
        <v>429</v>
      </c>
      <c r="B430" s="3" t="str">
        <f>VLOOKUP(D430,'Concept heirarchy position'!A$1:I$623,2,0)</f>
        <v>Blood test in last year</v>
      </c>
      <c r="C430" s="3">
        <v>288</v>
      </c>
      <c r="D430" s="3" t="s">
        <v>1514</v>
      </c>
      <c r="E430" s="73" t="s">
        <v>1959</v>
      </c>
      <c r="F430" s="22" t="s">
        <v>1652</v>
      </c>
      <c r="G430" s="22" t="s">
        <v>1278</v>
      </c>
      <c r="H430" s="28" t="s">
        <v>279</v>
      </c>
      <c r="N430" s="3">
        <f>VLOOKUP(D430,'Concept heirarchy position'!A$1:I$623,3,0)</f>
        <v>347</v>
      </c>
      <c r="O430" s="67" t="s">
        <v>2535</v>
      </c>
      <c r="P430" s="23"/>
      <c r="Q430" s="3"/>
    </row>
    <row r="431" spans="1:17" ht="12.75" customHeight="1">
      <c r="A431" s="66">
        <f t="shared" si="7"/>
        <v>430</v>
      </c>
      <c r="B431" s="3" t="str">
        <f>VLOOKUP(D431,'Concept heirarchy position'!A$1:I$623,2,0)</f>
        <v>Lab results date</v>
      </c>
      <c r="C431" s="3">
        <v>289</v>
      </c>
      <c r="D431" s="3" t="s">
        <v>1987</v>
      </c>
      <c r="E431" s="74" t="s">
        <v>1960</v>
      </c>
      <c r="F431" s="12" t="s">
        <v>2332</v>
      </c>
      <c r="G431" s="12" t="s">
        <v>1263</v>
      </c>
      <c r="M431" s="3" t="s">
        <v>1277</v>
      </c>
      <c r="N431" s="3">
        <f>VLOOKUP(D431,'Concept heirarchy position'!A$1:I$623,3,0)</f>
        <v>348</v>
      </c>
      <c r="P431" s="24"/>
      <c r="Q431" s="3"/>
    </row>
    <row r="432" spans="1:17" ht="12.75" customHeight="1">
      <c r="A432" s="66">
        <f t="shared" si="7"/>
        <v>431</v>
      </c>
      <c r="B432" s="3">
        <f>VLOOKUP(D432,'Concept heirarchy position'!A$1:I$623,2,0)</f>
        <v>0</v>
      </c>
      <c r="C432" s="3">
        <v>376</v>
      </c>
      <c r="D432" s="9" t="s">
        <v>2697</v>
      </c>
      <c r="E432" s="74" t="s">
        <v>2483</v>
      </c>
      <c r="F432" s="3" t="s">
        <v>2699</v>
      </c>
      <c r="G432" s="12" t="s">
        <v>2338</v>
      </c>
      <c r="H432" s="12"/>
      <c r="N432" s="3">
        <f>VLOOKUP(D432,'Concept heirarchy position'!A$1:I$623,3,0)</f>
        <v>348</v>
      </c>
      <c r="O432" s="67" t="s">
        <v>2535</v>
      </c>
      <c r="P432" s="24"/>
      <c r="Q432" s="3"/>
    </row>
    <row r="433" spans="1:17" ht="12.75" customHeight="1">
      <c r="A433" s="66">
        <f t="shared" si="7"/>
        <v>432</v>
      </c>
      <c r="B433" s="3" t="str">
        <f>VLOOKUP(D433,'Concept heirarchy position'!A$1:I$623,2,0)</f>
        <v>Hb</v>
      </c>
      <c r="C433" s="3">
        <v>290</v>
      </c>
      <c r="D433" s="3" t="s">
        <v>1878</v>
      </c>
      <c r="E433" s="74" t="s">
        <v>1879</v>
      </c>
      <c r="F433" s="12" t="s">
        <v>2332</v>
      </c>
      <c r="G433" s="12" t="s">
        <v>2565</v>
      </c>
      <c r="N433" s="3">
        <f>VLOOKUP(D433,'Concept heirarchy position'!A$1:I$623,3,0)</f>
        <v>349</v>
      </c>
      <c r="P433" s="21" t="s">
        <v>93</v>
      </c>
      <c r="Q433" s="3"/>
    </row>
    <row r="434" spans="1:17" ht="12.75" customHeight="1">
      <c r="A434" s="66">
        <f t="shared" si="7"/>
        <v>433</v>
      </c>
      <c r="B434" s="3" t="str">
        <f>VLOOKUP(D434,'Concept heirarchy position'!A$1:I$623,2,0)</f>
        <v>Platelets</v>
      </c>
      <c r="C434" s="3">
        <v>291</v>
      </c>
      <c r="D434" s="3" t="s">
        <v>1374</v>
      </c>
      <c r="E434" s="74" t="s">
        <v>1637</v>
      </c>
      <c r="F434" s="12" t="s">
        <v>2332</v>
      </c>
      <c r="G434" s="12" t="s">
        <v>2565</v>
      </c>
      <c r="N434" s="3">
        <f>VLOOKUP(D434,'Concept heirarchy position'!A$1:I$623,3,0)</f>
        <v>350</v>
      </c>
      <c r="P434" s="21" t="s">
        <v>93</v>
      </c>
      <c r="Q434" s="3"/>
    </row>
    <row r="435" spans="1:17" ht="12.75" customHeight="1">
      <c r="A435" s="66">
        <f t="shared" si="7"/>
        <v>434</v>
      </c>
      <c r="B435" s="3" t="str">
        <f>VLOOKUP(D435,'Concept heirarchy position'!A$1:I$623,2,0)</f>
        <v>INR</v>
      </c>
      <c r="C435" s="3">
        <v>292</v>
      </c>
      <c r="D435" s="3" t="s">
        <v>1764</v>
      </c>
      <c r="E435" s="74" t="s">
        <v>1517</v>
      </c>
      <c r="F435" s="12" t="s">
        <v>2332</v>
      </c>
      <c r="G435" s="12" t="s">
        <v>2565</v>
      </c>
      <c r="N435" s="3">
        <f>VLOOKUP(D435,'Concept heirarchy position'!A$1:I$623,3,0)</f>
        <v>351</v>
      </c>
      <c r="P435" s="21" t="s">
        <v>93</v>
      </c>
      <c r="Q435" s="3"/>
    </row>
    <row r="436" spans="1:17" ht="12.75" customHeight="1">
      <c r="A436" s="66">
        <f t="shared" si="7"/>
        <v>435</v>
      </c>
      <c r="B436" s="3" t="str">
        <f>VLOOKUP(D436,'Concept heirarchy position'!A$1:I$623,2,0)</f>
        <v>PT</v>
      </c>
      <c r="C436" s="3">
        <v>293</v>
      </c>
      <c r="D436" s="3" t="s">
        <v>1518</v>
      </c>
      <c r="E436" s="74" t="s">
        <v>1869</v>
      </c>
      <c r="F436" s="12" t="s">
        <v>2332</v>
      </c>
      <c r="G436" s="12" t="s">
        <v>2565</v>
      </c>
      <c r="N436" s="3">
        <f>VLOOKUP(D436,'Concept heirarchy position'!A$1:I$623,3,0)</f>
        <v>352</v>
      </c>
      <c r="P436" s="21" t="s">
        <v>93</v>
      </c>
      <c r="Q436" s="3"/>
    </row>
    <row r="437" spans="1:17" ht="12.75" customHeight="1">
      <c r="A437" s="66">
        <f t="shared" si="7"/>
        <v>436</v>
      </c>
      <c r="B437" s="3" t="str">
        <f>VLOOKUP(D437,'Concept heirarchy position'!A$1:I$623,2,0)</f>
        <v>aPTT</v>
      </c>
      <c r="C437" s="3">
        <v>294</v>
      </c>
      <c r="D437" s="3" t="s">
        <v>1396</v>
      </c>
      <c r="E437" s="74" t="s">
        <v>1260</v>
      </c>
      <c r="F437" s="12" t="s">
        <v>2332</v>
      </c>
      <c r="G437" s="12" t="s">
        <v>2565</v>
      </c>
      <c r="N437" s="3">
        <f>VLOOKUP(D437,'Concept heirarchy position'!A$1:I$623,3,0)</f>
        <v>353</v>
      </c>
      <c r="O437" s="24"/>
      <c r="P437" s="21" t="s">
        <v>93</v>
      </c>
      <c r="Q437" s="3"/>
    </row>
    <row r="438" spans="1:17" ht="12.75" customHeight="1">
      <c r="A438" s="66">
        <f t="shared" si="7"/>
        <v>437</v>
      </c>
      <c r="B438" s="3" t="str">
        <f>VLOOKUP(D438,'Concept heirarchy position'!A$1:I$623,2,0)</f>
        <v>Na</v>
      </c>
      <c r="C438" s="3">
        <v>295</v>
      </c>
      <c r="D438" s="3" t="s">
        <v>1250</v>
      </c>
      <c r="E438" s="74" t="s">
        <v>1870</v>
      </c>
      <c r="F438" s="12" t="s">
        <v>2332</v>
      </c>
      <c r="G438" s="12" t="s">
        <v>2565</v>
      </c>
      <c r="N438" s="3">
        <f>VLOOKUP(D438,'Concept heirarchy position'!A$1:I$623,3,0)</f>
        <v>354</v>
      </c>
      <c r="P438" s="21" t="s">
        <v>93</v>
      </c>
      <c r="Q438" s="3"/>
    </row>
    <row r="439" spans="1:17" ht="12.75" customHeight="1">
      <c r="A439" s="66">
        <f t="shared" si="7"/>
        <v>438</v>
      </c>
      <c r="B439" s="3" t="str">
        <f>VLOOKUP(D439,'Concept heirarchy position'!A$1:I$623,2,0)</f>
        <v>K</v>
      </c>
      <c r="C439" s="3">
        <v>296</v>
      </c>
      <c r="D439" s="3" t="s">
        <v>1377</v>
      </c>
      <c r="E439" s="74" t="s">
        <v>1871</v>
      </c>
      <c r="F439" s="12" t="s">
        <v>2332</v>
      </c>
      <c r="G439" s="12" t="s">
        <v>2565</v>
      </c>
      <c r="N439" s="3">
        <f>VLOOKUP(D439,'Concept heirarchy position'!A$1:I$623,3,0)</f>
        <v>355</v>
      </c>
      <c r="P439" s="21" t="s">
        <v>93</v>
      </c>
      <c r="Q439" s="3"/>
    </row>
    <row r="440" spans="1:17" ht="12.75" customHeight="1">
      <c r="A440" s="66">
        <f t="shared" si="7"/>
        <v>439</v>
      </c>
      <c r="B440" s="3" t="str">
        <f>VLOOKUP(D440,'Concept heirarchy position'!A$1:I$623,2,0)</f>
        <v>HCO3</v>
      </c>
      <c r="C440" s="3">
        <v>297</v>
      </c>
      <c r="D440" s="3" t="s">
        <v>1379</v>
      </c>
      <c r="E440" s="74" t="s">
        <v>1380</v>
      </c>
      <c r="F440" s="12" t="s">
        <v>2332</v>
      </c>
      <c r="G440" s="12" t="s">
        <v>2565</v>
      </c>
      <c r="N440" s="3">
        <f>VLOOKUP(D440,'Concept heirarchy position'!A$1:I$623,3,0)</f>
        <v>356</v>
      </c>
      <c r="P440" s="21" t="s">
        <v>93</v>
      </c>
      <c r="Q440" s="3"/>
    </row>
    <row r="441" spans="1:17" ht="12.75" customHeight="1">
      <c r="A441" s="66">
        <f t="shared" si="7"/>
        <v>440</v>
      </c>
      <c r="B441" s="3" t="str">
        <f>VLOOKUP(D441,'Concept heirarchy position'!A$1:I$623,2,0)</f>
        <v>Urea</v>
      </c>
      <c r="C441" s="3">
        <v>298</v>
      </c>
      <c r="D441" s="3" t="s">
        <v>1905</v>
      </c>
      <c r="E441" s="74" t="s">
        <v>1411</v>
      </c>
      <c r="F441" s="12" t="s">
        <v>2332</v>
      </c>
      <c r="G441" s="12" t="s">
        <v>2565</v>
      </c>
      <c r="N441" s="3">
        <f>VLOOKUP(D441,'Concept heirarchy position'!A$1:I$623,3,0)</f>
        <v>357</v>
      </c>
      <c r="P441" s="21" t="s">
        <v>93</v>
      </c>
      <c r="Q441" s="3"/>
    </row>
    <row r="442" spans="1:17" ht="12.75" customHeight="1">
      <c r="A442" s="66">
        <f t="shared" si="7"/>
        <v>441</v>
      </c>
      <c r="B442" s="3" t="str">
        <f>VLOOKUP(D442,'Concept heirarchy position'!A$1:I$623,2,0)</f>
        <v>Creatinine</v>
      </c>
      <c r="C442" s="3">
        <v>299</v>
      </c>
      <c r="D442" s="3" t="s">
        <v>1122</v>
      </c>
      <c r="E442" s="74" t="s">
        <v>1370</v>
      </c>
      <c r="F442" s="12" t="s">
        <v>2332</v>
      </c>
      <c r="G442" s="12" t="s">
        <v>2565</v>
      </c>
      <c r="N442" s="3">
        <f>VLOOKUP(D442,'Concept heirarchy position'!A$1:I$623,3,0)</f>
        <v>358</v>
      </c>
      <c r="O442" s="24"/>
      <c r="P442" s="21" t="s">
        <v>93</v>
      </c>
      <c r="Q442" s="3"/>
    </row>
    <row r="443" spans="1:17" ht="12.75" customHeight="1">
      <c r="A443" s="66">
        <f t="shared" si="7"/>
        <v>442</v>
      </c>
      <c r="B443" s="3">
        <f>VLOOKUP(D443,'Concept heirarchy position'!A$1:I$623,2,0)</f>
        <v>0</v>
      </c>
      <c r="C443" s="3">
        <v>300</v>
      </c>
      <c r="D443" s="3" t="s">
        <v>983</v>
      </c>
      <c r="E443" s="74" t="s">
        <v>1975</v>
      </c>
      <c r="F443" s="12" t="s">
        <v>2332</v>
      </c>
      <c r="G443" s="12" t="s">
        <v>1278</v>
      </c>
      <c r="H443" s="12" t="s">
        <v>178</v>
      </c>
      <c r="N443" s="3">
        <f>VLOOKUP(D443,'Concept heirarchy position'!A$1:I$623,3,0)</f>
        <v>359</v>
      </c>
      <c r="P443" s="24"/>
      <c r="Q443" s="3"/>
    </row>
    <row r="444" spans="1:17" ht="12.75" customHeight="1">
      <c r="A444" s="66">
        <f t="shared" si="7"/>
        <v>443</v>
      </c>
      <c r="B444" s="3" t="str">
        <f>VLOOKUP(D444,'Concept heirarchy position'!A$1:I$623,2,0)</f>
        <v>Albumin</v>
      </c>
      <c r="C444" s="3">
        <v>301</v>
      </c>
      <c r="D444" s="12" t="s">
        <v>984</v>
      </c>
      <c r="E444" s="74" t="s">
        <v>985</v>
      </c>
      <c r="F444" s="12" t="s">
        <v>2332</v>
      </c>
      <c r="G444" s="12" t="s">
        <v>1172</v>
      </c>
      <c r="N444" s="3">
        <f>VLOOKUP(D444,'Concept heirarchy position'!A$1:I$623,3,0)</f>
        <v>360</v>
      </c>
      <c r="O444" s="24"/>
      <c r="P444" s="21" t="s">
        <v>93</v>
      </c>
      <c r="Q444" s="3"/>
    </row>
    <row r="445" spans="1:17" ht="12.75" customHeight="1">
      <c r="A445" s="66">
        <f t="shared" si="7"/>
        <v>444</v>
      </c>
      <c r="B445" s="3" t="str">
        <f>VLOOKUP(D445,'Concept heirarchy position'!A$1:I$623,2,0)</f>
        <v>HbA1C</v>
      </c>
      <c r="C445" s="3">
        <v>302</v>
      </c>
      <c r="D445" s="3" t="s">
        <v>986</v>
      </c>
      <c r="E445" s="74" t="s">
        <v>1264</v>
      </c>
      <c r="F445" s="12" t="s">
        <v>1401</v>
      </c>
      <c r="G445" s="12" t="s">
        <v>1172</v>
      </c>
      <c r="H445" s="12"/>
      <c r="N445" s="3">
        <f>VLOOKUP(D445,'Concept heirarchy position'!A$1:I$623,3,0)</f>
        <v>361</v>
      </c>
      <c r="O445" s="24"/>
      <c r="P445" s="21" t="s">
        <v>93</v>
      </c>
      <c r="Q445" s="3"/>
    </row>
    <row r="446" spans="1:17" ht="12.75" customHeight="1">
      <c r="A446" s="66">
        <f t="shared" si="7"/>
        <v>445</v>
      </c>
      <c r="B446" s="3" t="str">
        <f>VLOOKUP(D446,'Concept heirarchy position'!A$1:I$623,2,0)</f>
        <v>ECG</v>
      </c>
      <c r="C446" s="3">
        <v>303</v>
      </c>
      <c r="D446" s="3" t="s">
        <v>1123</v>
      </c>
      <c r="E446" s="74" t="s">
        <v>175</v>
      </c>
      <c r="F446" s="12" t="s">
        <v>1652</v>
      </c>
      <c r="G446" s="12" t="s">
        <v>1278</v>
      </c>
      <c r="H446" s="12" t="s">
        <v>893</v>
      </c>
      <c r="N446" s="3">
        <f>VLOOKUP(D446,'Concept heirarchy position'!A$1:I$623,3,0)</f>
        <v>362</v>
      </c>
      <c r="O446" s="24"/>
      <c r="P446" s="21" t="s">
        <v>93</v>
      </c>
      <c r="Q446" s="3"/>
    </row>
    <row r="447" spans="1:17" ht="12.75" customHeight="1">
      <c r="A447" s="66">
        <f t="shared" si="7"/>
        <v>446</v>
      </c>
      <c r="B447" s="3" t="str">
        <f>VLOOKUP(D447,'Concept heirarchy position'!A$1:I$623,2,0)</f>
        <v>ECG Date</v>
      </c>
      <c r="C447" s="3">
        <v>304</v>
      </c>
      <c r="D447" s="3" t="s">
        <v>1125</v>
      </c>
      <c r="E447" s="74" t="s">
        <v>2210</v>
      </c>
      <c r="F447" s="3" t="s">
        <v>361</v>
      </c>
      <c r="G447" s="12" t="s">
        <v>1263</v>
      </c>
      <c r="M447" s="3" t="s">
        <v>1277</v>
      </c>
      <c r="N447" s="3">
        <f>VLOOKUP(D447,'Concept heirarchy position'!A$1:I$623,3,0)</f>
        <v>363</v>
      </c>
      <c r="O447" s="24"/>
      <c r="P447" s="21" t="s">
        <v>93</v>
      </c>
      <c r="Q447" s="3"/>
    </row>
    <row r="448" spans="1:17" ht="12.75" customHeight="1">
      <c r="A448" s="66">
        <f t="shared" si="7"/>
        <v>447</v>
      </c>
      <c r="B448" s="3" t="str">
        <f>VLOOKUP(D448,'Concept heirarchy position'!A$1:I$623,2,0)</f>
        <v>ECG Results</v>
      </c>
      <c r="C448" s="3">
        <v>305</v>
      </c>
      <c r="D448" s="3" t="s">
        <v>1371</v>
      </c>
      <c r="E448" s="74" t="s">
        <v>1853</v>
      </c>
      <c r="F448" s="3" t="s">
        <v>361</v>
      </c>
      <c r="G448" s="12" t="s">
        <v>1398</v>
      </c>
      <c r="I448" s="29">
        <v>65535</v>
      </c>
      <c r="N448" s="3">
        <f>VLOOKUP(D448,'Concept heirarchy position'!A$1:I$623,3,0)</f>
        <v>364</v>
      </c>
      <c r="O448" s="24"/>
      <c r="P448" s="21" t="s">
        <v>93</v>
      </c>
      <c r="Q448" s="3"/>
    </row>
    <row r="449" spans="1:17" ht="12.75" customHeight="1">
      <c r="A449" s="66">
        <f t="shared" si="7"/>
        <v>448</v>
      </c>
      <c r="B449" s="3" t="str">
        <f>VLOOKUP(D449,'Concept heirarchy position'!A$1:I$623,2,0)</f>
        <v>Pulmonary function tests performed</v>
      </c>
      <c r="C449" s="3">
        <v>306</v>
      </c>
      <c r="D449" s="3" t="s">
        <v>994</v>
      </c>
      <c r="E449" s="74" t="s">
        <v>995</v>
      </c>
      <c r="F449" s="12" t="s">
        <v>1652</v>
      </c>
      <c r="G449" s="12" t="s">
        <v>1278</v>
      </c>
      <c r="H449" s="12" t="s">
        <v>893</v>
      </c>
      <c r="N449" s="3">
        <f>VLOOKUP(D449,'Concept heirarchy position'!A$1:I$623,3,0)</f>
        <v>365</v>
      </c>
      <c r="P449" s="21" t="s">
        <v>93</v>
      </c>
      <c r="Q449" s="3"/>
    </row>
    <row r="450" spans="1:17" ht="12.75" customHeight="1">
      <c r="A450" s="66">
        <f t="shared" si="7"/>
        <v>449</v>
      </c>
      <c r="B450" s="3" t="str">
        <f>VLOOKUP(D450,'Concept heirarchy position'!A$1:I$623,2,0)</f>
        <v>Pulmonary function tests performed</v>
      </c>
      <c r="C450" s="3">
        <v>307</v>
      </c>
      <c r="D450" s="3" t="s">
        <v>994</v>
      </c>
      <c r="E450" s="73" t="s">
        <v>2463</v>
      </c>
      <c r="F450" s="22" t="s">
        <v>1652</v>
      </c>
      <c r="G450" s="22" t="s">
        <v>1278</v>
      </c>
      <c r="H450" s="28" t="s">
        <v>279</v>
      </c>
      <c r="N450" s="3">
        <f>VLOOKUP(D450,'Concept heirarchy position'!A$1:I$623,3,0)</f>
        <v>365</v>
      </c>
      <c r="O450" s="67" t="s">
        <v>2535</v>
      </c>
      <c r="P450" s="23"/>
      <c r="Q450" s="3"/>
    </row>
    <row r="451" spans="1:17" ht="12.75" customHeight="1">
      <c r="A451" s="66">
        <f t="shared" si="7"/>
        <v>450</v>
      </c>
      <c r="B451" s="3" t="str">
        <f>VLOOKUP(D451,'Concept heirarchy position'!A$1:I$623,2,0)</f>
        <v>Bring PFTs</v>
      </c>
      <c r="C451" s="3">
        <v>377</v>
      </c>
      <c r="D451" s="9" t="s">
        <v>2340</v>
      </c>
      <c r="E451" s="74" t="s">
        <v>2595</v>
      </c>
      <c r="F451" s="12" t="s">
        <v>2299</v>
      </c>
      <c r="G451" s="12" t="s">
        <v>2338</v>
      </c>
      <c r="H451" s="12"/>
      <c r="N451" s="3">
        <f>VLOOKUP(D451,'Concept heirarchy position'!A$1:I$623,3,0)</f>
        <v>366</v>
      </c>
      <c r="O451" s="67" t="s">
        <v>2535</v>
      </c>
      <c r="P451" s="24"/>
      <c r="Q451" s="3"/>
    </row>
    <row r="452" spans="1:17" ht="12.75" customHeight="1">
      <c r="A452" s="66">
        <f t="shared" si="7"/>
        <v>451</v>
      </c>
      <c r="B452" s="3" t="str">
        <f>VLOOKUP(D452,'Concept heirarchy position'!A$1:I$623,2,0)</f>
        <v>PFT date</v>
      </c>
      <c r="C452" s="3">
        <v>309</v>
      </c>
      <c r="D452" s="3" t="s">
        <v>997</v>
      </c>
      <c r="E452" s="74" t="s">
        <v>1856</v>
      </c>
      <c r="F452" s="3" t="s">
        <v>1855</v>
      </c>
      <c r="G452" s="12" t="s">
        <v>1263</v>
      </c>
      <c r="M452" s="3" t="s">
        <v>1277</v>
      </c>
      <c r="N452" s="3">
        <f>VLOOKUP(D452,'Concept heirarchy position'!A$1:I$623,3,0)</f>
        <v>367</v>
      </c>
      <c r="P452" s="21" t="s">
        <v>93</v>
      </c>
      <c r="Q452" s="3"/>
    </row>
    <row r="453" spans="1:17" ht="12.75" customHeight="1">
      <c r="A453" s="66">
        <f t="shared" si="7"/>
        <v>452</v>
      </c>
      <c r="B453" s="3" t="str">
        <f>VLOOKUP(D453,'Concept heirarchy position'!A$1:I$623,2,0)</f>
        <v>Pulmonary function test results</v>
      </c>
      <c r="C453" s="3">
        <v>308</v>
      </c>
      <c r="D453" s="3" t="s">
        <v>996</v>
      </c>
      <c r="E453" s="74" t="s">
        <v>697</v>
      </c>
      <c r="F453" s="3" t="s">
        <v>1855</v>
      </c>
      <c r="G453" s="12" t="s">
        <v>1398</v>
      </c>
      <c r="I453" s="29">
        <v>65535</v>
      </c>
      <c r="N453" s="3">
        <f>VLOOKUP(D453,'Concept heirarchy position'!A$1:I$623,3,0)</f>
        <v>368</v>
      </c>
      <c r="P453" s="21" t="s">
        <v>93</v>
      </c>
      <c r="Q453" s="3"/>
    </row>
    <row r="454" spans="1:17" ht="12.75" customHeight="1">
      <c r="A454" s="66">
        <f t="shared" si="7"/>
        <v>453</v>
      </c>
      <c r="B454" s="3" t="str">
        <f>VLOOKUP(D454,'Concept heirarchy position'!A$1:I$623,2,0)</f>
        <v>CXR performed</v>
      </c>
      <c r="C454" s="3">
        <v>310</v>
      </c>
      <c r="D454" s="3" t="s">
        <v>866</v>
      </c>
      <c r="E454" s="74" t="s">
        <v>140</v>
      </c>
      <c r="F454" s="12" t="s">
        <v>1652</v>
      </c>
      <c r="G454" s="12" t="s">
        <v>1278</v>
      </c>
      <c r="H454" s="12" t="s">
        <v>893</v>
      </c>
      <c r="N454" s="3">
        <f>VLOOKUP(D454,'Concept heirarchy position'!A$1:I$623,3,0)</f>
        <v>369</v>
      </c>
      <c r="O454" s="24"/>
      <c r="P454" s="21" t="s">
        <v>93</v>
      </c>
      <c r="Q454" s="3"/>
    </row>
    <row r="455" spans="1:17" ht="12.75" customHeight="1">
      <c r="A455" s="66">
        <f t="shared" si="7"/>
        <v>454</v>
      </c>
      <c r="B455" s="3" t="str">
        <f>VLOOKUP(D455,'Concept heirarchy position'!A$1:I$623,2,0)</f>
        <v>CXR performed</v>
      </c>
      <c r="C455" s="3">
        <v>311</v>
      </c>
      <c r="D455" s="3" t="s">
        <v>866</v>
      </c>
      <c r="E455" s="73" t="s">
        <v>1613</v>
      </c>
      <c r="F455" s="22" t="s">
        <v>1652</v>
      </c>
      <c r="G455" s="22" t="s">
        <v>1278</v>
      </c>
      <c r="H455" s="28" t="s">
        <v>279</v>
      </c>
      <c r="N455" s="3">
        <f>VLOOKUP(D455,'Concept heirarchy position'!A$1:I$623,3,0)</f>
        <v>369</v>
      </c>
      <c r="O455" s="67" t="s">
        <v>2535</v>
      </c>
      <c r="P455" s="23"/>
      <c r="Q455" s="3"/>
    </row>
    <row r="456" spans="1:17" ht="12.75" customHeight="1">
      <c r="A456" s="66">
        <f t="shared" si="7"/>
        <v>455</v>
      </c>
      <c r="B456" s="3" t="str">
        <f>VLOOKUP(D456,'Concept heirarchy position'!A$1:I$623,2,0)</f>
        <v>Bring CXR</v>
      </c>
      <c r="C456" s="3">
        <v>378</v>
      </c>
      <c r="D456" s="70" t="s">
        <v>2622</v>
      </c>
      <c r="E456" s="74" t="s">
        <v>2265</v>
      </c>
      <c r="F456" s="3" t="s">
        <v>2528</v>
      </c>
      <c r="G456" s="12" t="s">
        <v>2338</v>
      </c>
      <c r="H456" s="12"/>
      <c r="N456" s="3">
        <f>VLOOKUP(D456,'Concept heirarchy position'!A$1:I$623,3,0)</f>
        <v>370</v>
      </c>
      <c r="O456" s="67" t="s">
        <v>2535</v>
      </c>
      <c r="P456" s="24"/>
      <c r="Q456" s="3"/>
    </row>
    <row r="457" spans="1:17" ht="12.75" customHeight="1">
      <c r="A457" s="66">
        <f t="shared" si="7"/>
        <v>456</v>
      </c>
      <c r="B457" s="3" t="str">
        <f>VLOOKUP(D457,'Concept heirarchy position'!A$1:I$623,2,0)</f>
        <v>CXR date</v>
      </c>
      <c r="C457" s="3">
        <v>312</v>
      </c>
      <c r="D457" s="3" t="s">
        <v>1169</v>
      </c>
      <c r="E457" s="74" t="s">
        <v>141</v>
      </c>
      <c r="F457" s="3" t="s">
        <v>1739</v>
      </c>
      <c r="G457" s="12" t="s">
        <v>1263</v>
      </c>
      <c r="M457" s="3" t="s">
        <v>1277</v>
      </c>
      <c r="N457" s="3">
        <f>VLOOKUP(D457,'Concept heirarchy position'!A$1:I$623,3,0)</f>
        <v>371</v>
      </c>
      <c r="O457" s="24"/>
      <c r="P457" s="21" t="s">
        <v>93</v>
      </c>
      <c r="Q457" s="3"/>
    </row>
    <row r="458" spans="1:17" ht="12.75" customHeight="1">
      <c r="A458" s="66">
        <f t="shared" si="7"/>
        <v>457</v>
      </c>
      <c r="B458" s="3" t="str">
        <f>VLOOKUP(D458,'Concept heirarchy position'!A$1:I$623,2,0)</f>
        <v>CXR results</v>
      </c>
      <c r="C458" s="3">
        <v>313</v>
      </c>
      <c r="D458" s="3" t="s">
        <v>872</v>
      </c>
      <c r="E458" s="74" t="s">
        <v>142</v>
      </c>
      <c r="F458" s="3" t="s">
        <v>1739</v>
      </c>
      <c r="G458" s="12" t="s">
        <v>1398</v>
      </c>
      <c r="I458" s="29">
        <v>65535</v>
      </c>
      <c r="N458" s="3">
        <f>VLOOKUP(D458,'Concept heirarchy position'!A$1:I$623,3,0)</f>
        <v>372</v>
      </c>
      <c r="O458" s="24"/>
      <c r="P458" s="21" t="s">
        <v>93</v>
      </c>
      <c r="Q458" s="3"/>
    </row>
    <row r="459" spans="1:17" ht="12.75" customHeight="1">
      <c r="A459" s="66">
        <f t="shared" si="7"/>
        <v>458</v>
      </c>
      <c r="B459" s="3" t="str">
        <f>VLOOKUP(D459,'Concept heirarchy position'!A$1:I$623,2,0)</f>
        <v>Echo performed</v>
      </c>
      <c r="C459" s="3">
        <v>314</v>
      </c>
      <c r="D459" s="3" t="s">
        <v>499</v>
      </c>
      <c r="E459" s="74" t="s">
        <v>1744</v>
      </c>
      <c r="F459" s="12" t="s">
        <v>1652</v>
      </c>
      <c r="G459" s="12" t="s">
        <v>1278</v>
      </c>
      <c r="H459" s="12" t="s">
        <v>893</v>
      </c>
      <c r="N459" s="3">
        <f>VLOOKUP(D459,'Concept heirarchy position'!A$1:I$623,3,0)</f>
        <v>373</v>
      </c>
      <c r="O459" s="24"/>
      <c r="P459" s="21" t="s">
        <v>93</v>
      </c>
      <c r="Q459" s="3"/>
    </row>
    <row r="460" spans="1:17" ht="12.75" customHeight="1">
      <c r="A460" s="66">
        <f t="shared" ref="A460:A494" si="8">A459+1</f>
        <v>459</v>
      </c>
      <c r="B460" s="3" t="str">
        <f>VLOOKUP(D460,'Concept heirarchy position'!A$1:I$623,2,0)</f>
        <v>Echo performed</v>
      </c>
      <c r="C460" s="3">
        <v>315</v>
      </c>
      <c r="D460" s="3" t="s">
        <v>499</v>
      </c>
      <c r="E460" s="73" t="s">
        <v>1746</v>
      </c>
      <c r="F460" s="22" t="s">
        <v>1652</v>
      </c>
      <c r="G460" s="22" t="s">
        <v>1278</v>
      </c>
      <c r="H460" s="28" t="s">
        <v>279</v>
      </c>
      <c r="N460" s="3">
        <f>VLOOKUP(D460,'Concept heirarchy position'!A$1:I$623,3,0)</f>
        <v>373</v>
      </c>
      <c r="O460" s="67" t="s">
        <v>2535</v>
      </c>
      <c r="P460" s="23"/>
      <c r="Q460" s="3"/>
    </row>
    <row r="461" spans="1:17" ht="12.75" customHeight="1">
      <c r="A461" s="66">
        <f t="shared" si="8"/>
        <v>460</v>
      </c>
      <c r="B461" s="3" t="str">
        <f>VLOOKUP(D461,'Concept heirarchy position'!A$1:I$623,2,0)</f>
        <v>Bring Echo</v>
      </c>
      <c r="C461" s="3">
        <v>379</v>
      </c>
      <c r="D461" s="70" t="s">
        <v>2623</v>
      </c>
      <c r="E461" s="74" t="s">
        <v>1947</v>
      </c>
      <c r="F461" s="3" t="s">
        <v>2297</v>
      </c>
      <c r="G461" s="12" t="s">
        <v>2338</v>
      </c>
      <c r="H461" s="12"/>
      <c r="N461" s="3">
        <f>VLOOKUP(D461,'Concept heirarchy position'!A$1:I$623,3,0)</f>
        <v>374</v>
      </c>
      <c r="O461" s="67" t="s">
        <v>2535</v>
      </c>
      <c r="P461" s="24"/>
      <c r="Q461" s="3"/>
    </row>
    <row r="462" spans="1:17" ht="12.75" customHeight="1">
      <c r="A462" s="66">
        <f t="shared" si="8"/>
        <v>461</v>
      </c>
      <c r="B462" s="3" t="str">
        <f>VLOOKUP(D462,'Concept heirarchy position'!A$1:I$623,2,0)</f>
        <v>Echo date</v>
      </c>
      <c r="C462" s="3">
        <v>316</v>
      </c>
      <c r="D462" s="3" t="s">
        <v>737</v>
      </c>
      <c r="E462" s="74" t="s">
        <v>738</v>
      </c>
      <c r="F462" s="3" t="s">
        <v>1191</v>
      </c>
      <c r="G462" s="12" t="s">
        <v>1263</v>
      </c>
      <c r="M462" s="3" t="s">
        <v>1277</v>
      </c>
      <c r="N462" s="3">
        <f>VLOOKUP(D462,'Concept heirarchy position'!A$1:I$623,3,0)</f>
        <v>375</v>
      </c>
      <c r="O462" s="24"/>
      <c r="P462" s="21" t="s">
        <v>93</v>
      </c>
      <c r="Q462" s="3"/>
    </row>
    <row r="463" spans="1:17" ht="12.75" customHeight="1">
      <c r="A463" s="66">
        <f t="shared" si="8"/>
        <v>462</v>
      </c>
      <c r="B463" s="3" t="str">
        <f>VLOOKUP(D463,'Concept heirarchy position'!A$1:I$623,2,0)</f>
        <v>Echo results</v>
      </c>
      <c r="C463" s="3">
        <v>317</v>
      </c>
      <c r="D463" s="3" t="s">
        <v>1007</v>
      </c>
      <c r="E463" s="74" t="s">
        <v>888</v>
      </c>
      <c r="F463" s="3" t="s">
        <v>1191</v>
      </c>
      <c r="G463" s="12" t="s">
        <v>1398</v>
      </c>
      <c r="I463" s="29">
        <v>65535</v>
      </c>
      <c r="N463" s="3">
        <f>VLOOKUP(D463,'Concept heirarchy position'!A$1:I$623,3,0)</f>
        <v>376</v>
      </c>
      <c r="O463" s="24"/>
      <c r="P463" s="21" t="s">
        <v>93</v>
      </c>
      <c r="Q463" s="3"/>
    </row>
    <row r="464" spans="1:17" ht="12.75" customHeight="1">
      <c r="A464" s="66">
        <f t="shared" si="8"/>
        <v>463</v>
      </c>
      <c r="B464" s="3" t="str">
        <f>VLOOKUP(D464,'Concept heirarchy position'!A$1:I$623,2,0)</f>
        <v>Other imaging performed</v>
      </c>
      <c r="C464" s="3">
        <v>318</v>
      </c>
      <c r="D464" s="3" t="s">
        <v>1424</v>
      </c>
      <c r="E464" s="74" t="s">
        <v>1818</v>
      </c>
      <c r="F464" s="12" t="s">
        <v>1652</v>
      </c>
      <c r="G464" s="12" t="s">
        <v>1278</v>
      </c>
      <c r="H464" s="12" t="s">
        <v>893</v>
      </c>
      <c r="J464" s="12" t="s">
        <v>1540</v>
      </c>
      <c r="K464" s="12" t="s">
        <v>1730</v>
      </c>
      <c r="L464" s="12"/>
      <c r="M464" s="12"/>
      <c r="N464" s="3">
        <f>VLOOKUP(D464,'Concept heirarchy position'!A$1:I$623,3,0)</f>
        <v>383</v>
      </c>
      <c r="P464" s="21" t="s">
        <v>93</v>
      </c>
      <c r="Q464" s="3"/>
    </row>
    <row r="465" spans="1:17" ht="12.75" customHeight="1">
      <c r="A465" s="66">
        <f t="shared" si="8"/>
        <v>464</v>
      </c>
      <c r="B465" s="3" t="str">
        <f>VLOOKUP(D465,'Concept heirarchy position'!A$1:I$623,2,0)</f>
        <v>Other Lab Results</v>
      </c>
      <c r="C465" s="3">
        <v>319</v>
      </c>
      <c r="D465" s="3" t="s">
        <v>1447</v>
      </c>
      <c r="E465" s="74" t="s">
        <v>1192</v>
      </c>
      <c r="F465" s="12" t="s">
        <v>2332</v>
      </c>
      <c r="G465" s="12" t="s">
        <v>1398</v>
      </c>
      <c r="I465" s="29">
        <v>65535</v>
      </c>
      <c r="N465" s="3">
        <f>VLOOKUP(D465,'Concept heirarchy position'!A$1:I$623,3,0)</f>
        <v>384</v>
      </c>
      <c r="P465" s="21" t="s">
        <v>93</v>
      </c>
      <c r="Q465" s="3"/>
    </row>
    <row r="466" spans="1:17" ht="12.75" customHeight="1">
      <c r="A466" s="66">
        <f t="shared" si="8"/>
        <v>465</v>
      </c>
      <c r="B466" s="3" t="e">
        <f>VLOOKUP(D466,'Concept heirarchy position'!A$1:I$623,2,0)</f>
        <v>#N/A</v>
      </c>
      <c r="C466" s="3">
        <v>464</v>
      </c>
      <c r="E466" s="74" t="s">
        <v>91</v>
      </c>
      <c r="F466" s="71"/>
      <c r="G466" s="71" t="s">
        <v>59</v>
      </c>
      <c r="I466" s="29"/>
      <c r="P466" s="21" t="s">
        <v>93</v>
      </c>
      <c r="Q466" s="3"/>
    </row>
    <row r="467" spans="1:17" ht="12.75" customHeight="1">
      <c r="A467" s="66">
        <f t="shared" si="8"/>
        <v>466</v>
      </c>
      <c r="B467" s="3" t="e">
        <f>VLOOKUP(D467,'Concept heirarchy position'!A$1:I$623,2,0)</f>
        <v>#N/A</v>
      </c>
      <c r="C467" s="3">
        <v>465</v>
      </c>
      <c r="E467" s="74" t="s">
        <v>15</v>
      </c>
      <c r="F467" s="71"/>
      <c r="G467" s="71" t="s">
        <v>63</v>
      </c>
      <c r="I467" s="29"/>
      <c r="P467" s="21" t="s">
        <v>93</v>
      </c>
      <c r="Q467" s="3"/>
    </row>
    <row r="468" spans="1:17" ht="12.75" customHeight="1">
      <c r="A468" s="66">
        <f t="shared" si="8"/>
        <v>467</v>
      </c>
      <c r="B468" s="3" t="str">
        <f>VLOOKUP(D468,'Concept heirarchy position'!A$1:I$623,2,0)</f>
        <v>Consultation requested</v>
      </c>
      <c r="C468" s="3">
        <v>320</v>
      </c>
      <c r="D468" s="7" t="s">
        <v>1318</v>
      </c>
      <c r="E468" s="74" t="s">
        <v>1217</v>
      </c>
      <c r="F468" s="12" t="s">
        <v>1652</v>
      </c>
      <c r="G468" s="12" t="s">
        <v>1278</v>
      </c>
      <c r="H468" s="12" t="s">
        <v>893</v>
      </c>
      <c r="J468" s="3" t="s">
        <v>1540</v>
      </c>
      <c r="K468" s="3" t="s">
        <v>139</v>
      </c>
      <c r="N468" s="3">
        <f>VLOOKUP(D468,'Concept heirarchy position'!A$1:I$623,3,0)</f>
        <v>385</v>
      </c>
      <c r="O468" s="24"/>
      <c r="P468" s="21" t="s">
        <v>93</v>
      </c>
      <c r="Q468" s="3"/>
    </row>
    <row r="469" spans="1:17" ht="12.75" customHeight="1">
      <c r="A469" s="66">
        <f t="shared" si="8"/>
        <v>468</v>
      </c>
      <c r="B469" s="3" t="str">
        <f>VLOOKUP(D469,'Concept heirarchy position'!A$1:I$623,2,0)</f>
        <v>Consultation completed</v>
      </c>
      <c r="C469" s="3">
        <v>321</v>
      </c>
      <c r="D469" s="7" t="s">
        <v>1081</v>
      </c>
      <c r="E469" s="74" t="s">
        <v>1080</v>
      </c>
      <c r="F469" s="12" t="s">
        <v>1652</v>
      </c>
      <c r="G469" s="12" t="s">
        <v>1278</v>
      </c>
      <c r="H469" s="12" t="s">
        <v>893</v>
      </c>
      <c r="J469" s="3" t="s">
        <v>1540</v>
      </c>
      <c r="K469" s="3" t="s">
        <v>1730</v>
      </c>
      <c r="N469" s="3">
        <f>VLOOKUP(D469,'Concept heirarchy position'!A$1:I$623,3,0)</f>
        <v>386</v>
      </c>
      <c r="O469" s="24"/>
      <c r="P469" s="21" t="s">
        <v>93</v>
      </c>
      <c r="Q469" s="3"/>
    </row>
    <row r="470" spans="1:17" ht="12.75" customHeight="1">
      <c r="A470" s="66">
        <f t="shared" si="8"/>
        <v>469</v>
      </c>
      <c r="B470" s="3" t="e">
        <f>VLOOKUP(D470,'Concept heirarchy position'!A$1:I$623,2,0)</f>
        <v>#N/A</v>
      </c>
      <c r="C470" s="3">
        <v>466</v>
      </c>
      <c r="D470" s="7"/>
      <c r="E470" s="74" t="s">
        <v>15</v>
      </c>
      <c r="F470" s="71"/>
      <c r="G470" s="71" t="s">
        <v>59</v>
      </c>
      <c r="H470" s="12"/>
      <c r="O470" s="24"/>
      <c r="P470" s="21" t="s">
        <v>93</v>
      </c>
      <c r="Q470" s="3"/>
    </row>
    <row r="471" spans="1:17" ht="12.75" customHeight="1">
      <c r="A471" s="66">
        <f t="shared" si="8"/>
        <v>470</v>
      </c>
      <c r="B471" s="3" t="e">
        <f>VLOOKUP(D471,'Concept heirarchy position'!A$1:I$623,2,0)</f>
        <v>#N/A</v>
      </c>
      <c r="C471" s="3">
        <v>467</v>
      </c>
      <c r="D471" s="7"/>
      <c r="E471" s="74" t="s">
        <v>16</v>
      </c>
      <c r="F471" s="71"/>
      <c r="G471" s="71" t="s">
        <v>63</v>
      </c>
      <c r="H471" s="12"/>
      <c r="O471" s="24"/>
      <c r="P471" s="21" t="s">
        <v>93</v>
      </c>
      <c r="Q471" s="3"/>
    </row>
    <row r="472" spans="1:17" ht="12.75" customHeight="1">
      <c r="A472" s="66">
        <f t="shared" si="8"/>
        <v>471</v>
      </c>
      <c r="B472" s="3" t="str">
        <f>VLOOKUP(D472,'Concept heirarchy position'!A$1:I$623,2,0)</f>
        <v>ASA</v>
      </c>
      <c r="C472" s="3">
        <v>322</v>
      </c>
      <c r="D472" s="12" t="s">
        <v>1331</v>
      </c>
      <c r="E472" s="74" t="s">
        <v>1478</v>
      </c>
      <c r="F472" s="12" t="s">
        <v>1652</v>
      </c>
      <c r="G472" s="12" t="s">
        <v>1278</v>
      </c>
      <c r="H472" s="12" t="s">
        <v>181</v>
      </c>
      <c r="N472" s="3">
        <f>VLOOKUP(D472,'Concept heirarchy position'!A$1:I$623,3,0)</f>
        <v>387</v>
      </c>
      <c r="O472" s="24"/>
      <c r="P472" s="21" t="s">
        <v>93</v>
      </c>
      <c r="Q472" s="3"/>
    </row>
    <row r="473" spans="1:17" ht="12.75" customHeight="1">
      <c r="A473" s="66">
        <f t="shared" si="8"/>
        <v>472</v>
      </c>
      <c r="B473" s="3" t="str">
        <f>VLOOKUP(D473,'Concept heirarchy position'!A$1:I$623,2,0)</f>
        <v>Emergency</v>
      </c>
      <c r="C473" s="3">
        <v>323</v>
      </c>
      <c r="D473" s="12" t="s">
        <v>1337</v>
      </c>
      <c r="E473" s="74" t="s">
        <v>1337</v>
      </c>
      <c r="F473" s="12" t="s">
        <v>1652</v>
      </c>
      <c r="G473" s="12" t="s">
        <v>1278</v>
      </c>
      <c r="H473" s="12" t="s">
        <v>893</v>
      </c>
      <c r="N473" s="3">
        <f>VLOOKUP(D473,'Concept heirarchy position'!A$1:I$623,3,0)</f>
        <v>388</v>
      </c>
      <c r="P473" s="21" t="s">
        <v>93</v>
      </c>
      <c r="Q473" s="3"/>
    </row>
    <row r="474" spans="1:17" ht="12.75" customHeight="1">
      <c r="A474" s="66">
        <f t="shared" si="8"/>
        <v>473</v>
      </c>
      <c r="B474" s="3" t="str">
        <f>VLOOKUP(D474,'Concept heirarchy position'!A$1:I$623,2,0)</f>
        <v>Lee Revised CRI</v>
      </c>
      <c r="C474" s="3">
        <v>324</v>
      </c>
      <c r="D474" s="3" t="s">
        <v>1309</v>
      </c>
      <c r="E474" s="74" t="s">
        <v>138</v>
      </c>
      <c r="F474" s="12" t="s">
        <v>1652</v>
      </c>
      <c r="G474" s="12" t="s">
        <v>822</v>
      </c>
      <c r="H474" s="12" t="s">
        <v>1748</v>
      </c>
      <c r="N474" s="3">
        <f>VLOOKUP(D474,'Concept heirarchy position'!A$1:I$623,3,0)</f>
        <v>389</v>
      </c>
      <c r="P474" s="21" t="s">
        <v>93</v>
      </c>
      <c r="Q474" s="3"/>
    </row>
    <row r="475" spans="1:17" ht="12.75" customHeight="1">
      <c r="A475" s="66">
        <f t="shared" si="8"/>
        <v>474</v>
      </c>
      <c r="B475" s="3" t="str">
        <f>VLOOKUP(D475,'Concept heirarchy position'!A$1:I$623,2,0)</f>
        <v>Berlin Questionnaire Result</v>
      </c>
      <c r="C475" s="3">
        <v>371</v>
      </c>
      <c r="D475" s="9" t="s">
        <v>2367</v>
      </c>
      <c r="E475" s="77" t="s">
        <v>257</v>
      </c>
      <c r="F475" s="22" t="s">
        <v>2669</v>
      </c>
      <c r="G475" s="22" t="s">
        <v>1278</v>
      </c>
      <c r="H475" s="70" t="s">
        <v>2670</v>
      </c>
      <c r="N475" s="3">
        <f>VLOOKUP(D475,'Concept heirarchy position'!A$1:I$623,3,0)</f>
        <v>390</v>
      </c>
      <c r="O475" s="23"/>
      <c r="P475" s="21" t="s">
        <v>93</v>
      </c>
      <c r="Q475" s="3"/>
    </row>
    <row r="476" spans="1:17" ht="12.75" customHeight="1">
      <c r="A476" s="66">
        <f t="shared" si="8"/>
        <v>475</v>
      </c>
      <c r="B476" s="3" t="str">
        <f>VLOOKUP(D476,'Concept heirarchy position'!A$1:I$623,2,0)</f>
        <v>Indication for endocarditis prophylaxis</v>
      </c>
      <c r="C476" s="3">
        <v>330</v>
      </c>
      <c r="D476" s="3" t="s">
        <v>199</v>
      </c>
      <c r="E476" s="74" t="s">
        <v>84</v>
      </c>
      <c r="F476" s="12" t="s">
        <v>1652</v>
      </c>
      <c r="G476" s="12" t="s">
        <v>1278</v>
      </c>
      <c r="H476" s="12" t="s">
        <v>893</v>
      </c>
      <c r="N476" s="3">
        <f>VLOOKUP(D476,'Concept heirarchy position'!A$1:I$623,3,0)</f>
        <v>391</v>
      </c>
      <c r="P476" s="21" t="s">
        <v>93</v>
      </c>
      <c r="Q476" s="3"/>
    </row>
    <row r="477" spans="1:17" ht="12.75" customHeight="1">
      <c r="A477" s="66">
        <f t="shared" si="8"/>
        <v>476</v>
      </c>
      <c r="B477" s="3" t="e">
        <f>VLOOKUP(D477,'Concept heirarchy position'!A$1:I$623,2,0)</f>
        <v>#N/A</v>
      </c>
      <c r="C477" s="3">
        <v>468</v>
      </c>
      <c r="E477" s="74" t="s">
        <v>16</v>
      </c>
      <c r="F477" s="71"/>
      <c r="G477" s="71" t="s">
        <v>59</v>
      </c>
      <c r="H477" s="12"/>
      <c r="P477" s="21" t="s">
        <v>93</v>
      </c>
      <c r="Q477" s="3"/>
    </row>
    <row r="478" spans="1:17" ht="12.75" customHeight="1">
      <c r="A478" s="66">
        <f t="shared" si="8"/>
        <v>477</v>
      </c>
      <c r="B478" s="3" t="e">
        <f>VLOOKUP(D478,'Concept heirarchy position'!A$1:I$623,2,0)</f>
        <v>#N/A</v>
      </c>
      <c r="C478" s="3">
        <v>469</v>
      </c>
      <c r="E478" s="74" t="s">
        <v>17</v>
      </c>
      <c r="F478" s="71"/>
      <c r="G478" s="71" t="s">
        <v>63</v>
      </c>
      <c r="H478" s="12"/>
      <c r="P478" s="21" t="s">
        <v>93</v>
      </c>
      <c r="Q478" s="3"/>
    </row>
    <row r="479" spans="1:17" ht="12.75" customHeight="1">
      <c r="A479" s="66">
        <f t="shared" si="8"/>
        <v>478</v>
      </c>
      <c r="B479" s="3" t="str">
        <f>VLOOKUP(D479,'Concept heirarchy position'!A$1:I$623,2,0)</f>
        <v>Anaesthesia technique planned</v>
      </c>
      <c r="C479" s="3">
        <v>325</v>
      </c>
      <c r="D479" s="12" t="s">
        <v>1608</v>
      </c>
      <c r="E479" s="74" t="s">
        <v>2698</v>
      </c>
      <c r="F479" s="12" t="s">
        <v>1652</v>
      </c>
      <c r="G479" s="12" t="s">
        <v>822</v>
      </c>
      <c r="H479" s="12" t="s">
        <v>1875</v>
      </c>
      <c r="N479" s="3">
        <f>VLOOKUP(D479,'Concept heirarchy position'!A$1:I$623,3,0)</f>
        <v>393</v>
      </c>
      <c r="O479" s="24"/>
      <c r="P479" s="21" t="s">
        <v>93</v>
      </c>
      <c r="Q479" s="3"/>
    </row>
    <row r="480" spans="1:17" ht="12.75" customHeight="1">
      <c r="A480" s="66">
        <f t="shared" si="8"/>
        <v>479</v>
      </c>
      <c r="B480" s="3" t="str">
        <f>VLOOKUP(D480,'Concept heirarchy position'!A$1:I$623,2,0)</f>
        <v>Induction planned</v>
      </c>
      <c r="C480" s="3">
        <v>326</v>
      </c>
      <c r="D480" s="3" t="s">
        <v>1102</v>
      </c>
      <c r="E480" s="74" t="s">
        <v>1385</v>
      </c>
      <c r="F480" s="12" t="s">
        <v>1652</v>
      </c>
      <c r="G480" s="12" t="s">
        <v>822</v>
      </c>
      <c r="H480" s="12" t="s">
        <v>375</v>
      </c>
      <c r="N480" s="3">
        <f>VLOOKUP(D480,'Concept heirarchy position'!A$1:I$623,3,0)</f>
        <v>394</v>
      </c>
      <c r="P480" s="21" t="s">
        <v>93</v>
      </c>
      <c r="Q480" s="3"/>
    </row>
    <row r="481" spans="1:19" ht="12.75" customHeight="1">
      <c r="A481" s="66">
        <f t="shared" si="8"/>
        <v>480</v>
      </c>
      <c r="B481" s="3" t="str">
        <f>VLOOKUP(D481,'Concept heirarchy position'!A$1:I$623,2,0)</f>
        <v>Risks discussed</v>
      </c>
      <c r="C481" s="3">
        <v>327</v>
      </c>
      <c r="D481" s="3" t="s">
        <v>1433</v>
      </c>
      <c r="E481" s="74" t="s">
        <v>1751</v>
      </c>
      <c r="F481" s="12" t="s">
        <v>1652</v>
      </c>
      <c r="G481" s="12" t="s">
        <v>822</v>
      </c>
      <c r="H481" s="25" t="s">
        <v>1433</v>
      </c>
      <c r="N481" s="3">
        <f>VLOOKUP(D481,'Concept heirarchy position'!A$1:I$623,3,0)</f>
        <v>395</v>
      </c>
      <c r="P481" s="21" t="s">
        <v>93</v>
      </c>
      <c r="Q481" s="3"/>
    </row>
    <row r="482" spans="1:19" ht="12.75" customHeight="1">
      <c r="A482" s="66">
        <f t="shared" si="8"/>
        <v>481</v>
      </c>
      <c r="B482" s="3" t="str">
        <f>VLOOKUP(D482,'Concept heirarchy position'!A$1:I$623,2,0)</f>
        <v>Particular risks</v>
      </c>
      <c r="C482" s="3">
        <v>328</v>
      </c>
      <c r="D482" s="3" t="s">
        <v>1435</v>
      </c>
      <c r="E482" s="74" t="s">
        <v>1767</v>
      </c>
      <c r="F482" s="12" t="s">
        <v>1652</v>
      </c>
      <c r="G482" s="12" t="s">
        <v>1398</v>
      </c>
      <c r="I482" s="29">
        <v>65535</v>
      </c>
      <c r="J482" s="12"/>
      <c r="K482" s="12"/>
      <c r="L482" s="12"/>
      <c r="M482" s="12"/>
      <c r="N482" s="3">
        <f>VLOOKUP(D482,'Concept heirarchy position'!A$1:I$623,3,0)</f>
        <v>396</v>
      </c>
      <c r="P482" s="21" t="s">
        <v>93</v>
      </c>
      <c r="Q482" s="3"/>
    </row>
    <row r="483" spans="1:19" ht="12.75" customHeight="1">
      <c r="A483" s="66">
        <f t="shared" si="8"/>
        <v>482</v>
      </c>
      <c r="B483" s="3" t="str">
        <f>VLOOKUP(D483,'Concept heirarchy position'!A$1:I$623,2,0)</f>
        <v>Consent</v>
      </c>
      <c r="C483" s="3">
        <v>329</v>
      </c>
      <c r="D483" s="3" t="s">
        <v>790</v>
      </c>
      <c r="E483" s="74" t="s">
        <v>2635</v>
      </c>
      <c r="F483" s="12" t="s">
        <v>1652</v>
      </c>
      <c r="G483" s="12" t="s">
        <v>1278</v>
      </c>
      <c r="H483" s="12" t="s">
        <v>893</v>
      </c>
      <c r="N483" s="3">
        <f>VLOOKUP(D483,'Concept heirarchy position'!A$1:I$623,3,0)</f>
        <v>397</v>
      </c>
      <c r="O483" s="24"/>
      <c r="P483" s="21" t="s">
        <v>93</v>
      </c>
      <c r="Q483" s="3"/>
    </row>
    <row r="484" spans="1:19" ht="12.75" customHeight="1">
      <c r="A484" s="66">
        <f t="shared" si="8"/>
        <v>483</v>
      </c>
      <c r="B484" s="3" t="str">
        <f>VLOOKUP(D484,'Concept heirarchy position'!A$1:I$623,2,0)</f>
        <v>Final comments</v>
      </c>
      <c r="C484" s="3">
        <v>331</v>
      </c>
      <c r="D484" s="3" t="s">
        <v>24</v>
      </c>
      <c r="E484" s="74" t="s">
        <v>25</v>
      </c>
      <c r="F484" s="12" t="s">
        <v>1652</v>
      </c>
      <c r="G484" s="12" t="s">
        <v>1398</v>
      </c>
      <c r="I484" s="29">
        <v>65535</v>
      </c>
      <c r="N484" s="3">
        <f>VLOOKUP(D484,'Concept heirarchy position'!A$1:I$623,3,0)</f>
        <v>398</v>
      </c>
      <c r="P484" s="21" t="s">
        <v>93</v>
      </c>
      <c r="Q484" s="3"/>
    </row>
    <row r="485" spans="1:19" ht="12.75" customHeight="1">
      <c r="A485" s="66">
        <f t="shared" si="8"/>
        <v>484</v>
      </c>
      <c r="B485" s="3" t="str">
        <f>VLOOKUP(D485,'Concept heirarchy position'!A$1:I$623,2,0)</f>
        <v>Questions for anesthetist</v>
      </c>
      <c r="C485" s="3">
        <v>362</v>
      </c>
      <c r="D485" s="70" t="s">
        <v>2517</v>
      </c>
      <c r="E485" s="72" t="s">
        <v>2693</v>
      </c>
      <c r="F485" s="67" t="s">
        <v>643</v>
      </c>
      <c r="G485" s="67" t="s">
        <v>2694</v>
      </c>
      <c r="H485" s="67"/>
      <c r="I485" s="67">
        <v>65535</v>
      </c>
      <c r="J485" s="67"/>
      <c r="K485" s="67"/>
      <c r="L485" s="67"/>
      <c r="M485" s="67"/>
      <c r="N485" s="3">
        <f>VLOOKUP(D485,'Concept heirarchy position'!A$1:I$623,3,0)</f>
        <v>400</v>
      </c>
      <c r="O485" s="67" t="s">
        <v>2535</v>
      </c>
      <c r="P485" s="67"/>
      <c r="Q485" s="66"/>
    </row>
    <row r="486" spans="1:19" ht="12.75" customHeight="1">
      <c r="A486" s="66">
        <f t="shared" si="8"/>
        <v>485</v>
      </c>
      <c r="B486" s="3" t="str">
        <f>VLOOKUP(D486,'Concept heirarchy position'!A$1:I$623,2,0)</f>
        <v>Note</v>
      </c>
      <c r="C486" s="3">
        <v>388</v>
      </c>
      <c r="D486" s="9" t="s">
        <v>2499</v>
      </c>
      <c r="E486" s="76" t="s">
        <v>2491</v>
      </c>
      <c r="F486" s="3" t="s">
        <v>2492</v>
      </c>
      <c r="G486" s="3" t="s">
        <v>2493</v>
      </c>
      <c r="H486" s="9"/>
      <c r="N486" s="3">
        <f>VLOOKUP(D486,'Concept heirarchy position'!A$1:I$623,3,0)</f>
        <v>401</v>
      </c>
      <c r="Q486" s="3"/>
      <c r="S486" s="3" t="s">
        <v>2494</v>
      </c>
    </row>
    <row r="487" spans="1:19" ht="12.75" customHeight="1">
      <c r="A487" s="66">
        <f t="shared" si="8"/>
        <v>486</v>
      </c>
      <c r="B487" s="3" t="str">
        <f>VLOOKUP(D487,'Concept heirarchy position'!A$1:I$623,2,0)</f>
        <v>Comments about Pre-op.net</v>
      </c>
      <c r="C487" s="3">
        <v>361</v>
      </c>
      <c r="D487" s="9" t="s">
        <v>2633</v>
      </c>
      <c r="E487" s="76" t="s">
        <v>2682</v>
      </c>
      <c r="F487" s="3" t="s">
        <v>1652</v>
      </c>
      <c r="G487" s="3" t="s">
        <v>1278</v>
      </c>
      <c r="H487" s="9" t="s">
        <v>2585</v>
      </c>
      <c r="J487" s="3" t="s">
        <v>785</v>
      </c>
      <c r="K487" s="3" t="s">
        <v>914</v>
      </c>
      <c r="N487" s="3">
        <f>VLOOKUP(D487,'Concept heirarchy position'!A$1:I$623,3,0)</f>
        <v>402</v>
      </c>
      <c r="O487" s="67" t="s">
        <v>2535</v>
      </c>
      <c r="Q487" s="3"/>
    </row>
    <row r="488" spans="1:19" ht="12.75" customHeight="1">
      <c r="A488" s="66">
        <f t="shared" si="8"/>
        <v>487</v>
      </c>
      <c r="B488" s="3" t="str">
        <f>VLOOKUP(D488,'Concept heirarchy position'!A$1:I$623,2,0)</f>
        <v>Consent to Privacy Policy</v>
      </c>
      <c r="C488" s="3">
        <v>387</v>
      </c>
      <c r="D488" s="70" t="s">
        <v>2336</v>
      </c>
      <c r="E488" s="73" t="s">
        <v>2445</v>
      </c>
      <c r="F488" s="70" t="s">
        <v>2688</v>
      </c>
      <c r="G488" s="3" t="s">
        <v>1278</v>
      </c>
      <c r="H488" s="9" t="s">
        <v>2585</v>
      </c>
      <c r="N488" s="3">
        <f>VLOOKUP(D488,'Concept heirarchy position'!A$1:I$623,3,0)</f>
        <v>403</v>
      </c>
      <c r="O488" s="67" t="s">
        <v>2535</v>
      </c>
      <c r="P488" s="23"/>
      <c r="Q488" s="3"/>
    </row>
    <row r="489" spans="1:19" ht="12.75" customHeight="1">
      <c r="A489" s="66">
        <f t="shared" si="8"/>
        <v>488</v>
      </c>
      <c r="B489" s="3" t="str">
        <f>VLOOKUP(D489,'Concept heirarchy position'!A$1:I$623,2,0)</f>
        <v>Consent to anesthesiologists QA</v>
      </c>
      <c r="C489" s="3">
        <v>360</v>
      </c>
      <c r="D489" s="9" t="s">
        <v>2069</v>
      </c>
      <c r="E489" s="76" t="s">
        <v>2250</v>
      </c>
      <c r="F489" s="3" t="s">
        <v>1652</v>
      </c>
      <c r="G489" s="3" t="s">
        <v>1278</v>
      </c>
      <c r="H489" s="9" t="s">
        <v>2585</v>
      </c>
      <c r="N489" s="3">
        <f>VLOOKUP(D489,'Concept heirarchy position'!A$1:I$623,3,0)</f>
        <v>404</v>
      </c>
      <c r="Q489" s="3"/>
    </row>
    <row r="490" spans="1:19" ht="12.75" customHeight="1">
      <c r="A490" s="66">
        <f t="shared" si="8"/>
        <v>489</v>
      </c>
      <c r="B490" s="3" t="str">
        <f>VLOOKUP(D490,'Concept heirarchy position'!A$1:I$623,2,0)</f>
        <v>Consent to Pre-op.net QA</v>
      </c>
      <c r="C490" s="3">
        <v>359</v>
      </c>
      <c r="D490" s="9" t="s">
        <v>2579</v>
      </c>
      <c r="E490" s="76" t="s">
        <v>2327</v>
      </c>
      <c r="F490" s="3" t="s">
        <v>1652</v>
      </c>
      <c r="G490" s="3" t="s">
        <v>1278</v>
      </c>
      <c r="H490" s="9" t="s">
        <v>2585</v>
      </c>
      <c r="N490" s="3">
        <f>VLOOKUP(D490,'Concept heirarchy position'!A$1:I$623,3,0)</f>
        <v>405</v>
      </c>
      <c r="Q490" s="3"/>
    </row>
    <row r="491" spans="1:19" ht="12.75" customHeight="1">
      <c r="A491" s="66">
        <f t="shared" si="8"/>
        <v>490</v>
      </c>
      <c r="B491" s="3" t="str">
        <f>VLOOKUP(D491,'Concept heirarchy position'!A$1:I$623,2,0)</f>
        <v>Consent to anonymous data use in research</v>
      </c>
      <c r="C491" s="3">
        <v>332</v>
      </c>
      <c r="D491" s="7" t="s">
        <v>1829</v>
      </c>
      <c r="E491" s="76" t="s">
        <v>2253</v>
      </c>
      <c r="F491" s="3" t="s">
        <v>1652</v>
      </c>
      <c r="G491" s="3" t="s">
        <v>1278</v>
      </c>
      <c r="H491" s="9" t="s">
        <v>2585</v>
      </c>
      <c r="N491" s="3">
        <f>VLOOKUP(D491,'Concept heirarchy position'!A$1:I$623,3,0)</f>
        <v>406</v>
      </c>
      <c r="Q491" s="3"/>
    </row>
    <row r="492" spans="1:19" ht="12.75" customHeight="1">
      <c r="A492" s="66">
        <f t="shared" si="8"/>
        <v>491</v>
      </c>
      <c r="B492" s="3" t="str">
        <f>VLOOKUP(D492,'Concept heirarchy position'!A$1:I$623,2,0)</f>
        <v>Assessment completed by</v>
      </c>
      <c r="C492" s="3">
        <v>367</v>
      </c>
      <c r="D492" s="70" t="s">
        <v>289</v>
      </c>
      <c r="E492" s="73" t="s">
        <v>520</v>
      </c>
      <c r="F492" s="22" t="s">
        <v>1652</v>
      </c>
      <c r="G492" s="22" t="s">
        <v>377</v>
      </c>
      <c r="H492" s="9" t="s">
        <v>516</v>
      </c>
      <c r="N492" s="3">
        <f>VLOOKUP(D492,'Concept heirarchy position'!A$1:I$623,3,0)</f>
        <v>407</v>
      </c>
      <c r="O492" s="67" t="s">
        <v>2535</v>
      </c>
      <c r="P492" s="23"/>
      <c r="Q492" s="3"/>
    </row>
    <row r="493" spans="1:19" ht="12.75" customHeight="1">
      <c r="A493" s="66">
        <f t="shared" si="8"/>
        <v>492</v>
      </c>
      <c r="B493" s="3" t="str">
        <f>VLOOKUP(D493,'Concept heirarchy position'!A$1:I$623,2,0)</f>
        <v>Assessment completed by</v>
      </c>
      <c r="C493" s="3">
        <v>368</v>
      </c>
      <c r="D493" s="70" t="s">
        <v>678</v>
      </c>
      <c r="E493" s="73" t="s">
        <v>243</v>
      </c>
      <c r="F493" s="70" t="s">
        <v>2274</v>
      </c>
      <c r="G493" s="22" t="s">
        <v>421</v>
      </c>
      <c r="I493" s="3">
        <v>40</v>
      </c>
      <c r="N493" s="3">
        <f>VLOOKUP(D493,'Concept heirarchy position'!A$1:I$623,3,0)</f>
        <v>408</v>
      </c>
      <c r="O493" s="67" t="s">
        <v>2535</v>
      </c>
      <c r="P493" s="23"/>
      <c r="Q493" s="3"/>
    </row>
    <row r="494" spans="1:19" ht="12.75" customHeight="1">
      <c r="A494" s="66">
        <f t="shared" si="8"/>
        <v>493</v>
      </c>
      <c r="B494" s="3" t="e">
        <f>VLOOKUP(D494,'Concept heirarchy position'!A$1:I$623,2,0)</f>
        <v>#N/A</v>
      </c>
      <c r="C494" s="3">
        <v>470</v>
      </c>
      <c r="E494" s="76" t="s">
        <v>17</v>
      </c>
      <c r="G494" s="3" t="s">
        <v>68</v>
      </c>
      <c r="P494" s="21" t="s">
        <v>93</v>
      </c>
    </row>
    <row r="495" spans="1:19" ht="12.75" customHeight="1">
      <c r="Q495" s="3"/>
    </row>
    <row r="496" spans="1:19" ht="12.75" customHeight="1">
      <c r="Q496" s="3"/>
    </row>
    <row r="497" spans="3:17" ht="12.75" customHeight="1">
      <c r="Q497" s="3"/>
    </row>
    <row r="498" spans="3:17" ht="12.75" customHeight="1">
      <c r="Q498" s="3"/>
    </row>
    <row r="499" spans="3:17" ht="12.75" customHeight="1">
      <c r="Q499" s="3"/>
    </row>
    <row r="500" spans="3:17" ht="12.75" customHeight="1">
      <c r="Q500" s="3"/>
    </row>
    <row r="501" spans="3:17" ht="12.75" customHeight="1">
      <c r="Q501" s="3"/>
    </row>
    <row r="502" spans="3:17" ht="12.75" customHeight="1">
      <c r="Q502" s="3"/>
    </row>
    <row r="503" spans="3:17" ht="12.75" customHeight="1">
      <c r="Q503" s="3"/>
    </row>
    <row r="504" spans="3:17" ht="12.75" customHeight="1">
      <c r="C504" s="68"/>
      <c r="Q504" s="3"/>
    </row>
    <row r="509" spans="3:17" ht="12.75" customHeight="1">
      <c r="C509" s="3">
        <f>LARGE(C1:C505,1)+1</f>
        <v>500</v>
      </c>
    </row>
  </sheetData>
  <autoFilter ref="A1:S494"/>
  <sortState ref="A151:XFD261">
    <sortCondition ref="A151:A261"/>
  </sortState>
  <customSheetViews>
    <customSheetView guid="{A2822BA0-8792-8A42-8107-58F529CC73B7}" showAutoFilter="1">
      <pane xSplit="5" ySplit="1.0166666666666666" topLeftCell="F86" activePane="bottomRight" state="frozenSplit"/>
      <selection pane="bottomRight" activeCell="F108" sqref="F108"/>
      <autoFilter ref="A1:S494"/>
    </customSheetView>
  </customSheetViews>
  <mergeCells count="2">
    <mergeCell ref="G84:H84"/>
    <mergeCell ref="G87:H87"/>
  </mergeCells>
  <phoneticPr fontId="31" type="noConversion"/>
  <pageMargins left="0.75" right="0.75" top="1" bottom="1" header="0.5" footer="0.5"/>
  <drawing r:id="rId1"/>
  <legacyDrawing r:id="rId2"/>
  <extLst>
    <ext xmlns:mx="http://schemas.microsoft.com/office/mac/excel/2008/main" uri="http://schemas.microsoft.com/office/mac/excel/2008/main">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G430"/>
  <sheetViews>
    <sheetView zoomScale="125" zoomScaleNormal="58" zoomScalePageLayoutView="58" workbookViewId="0">
      <pane ySplit="1" topLeftCell="A228" activePane="bottomLeft" state="frozenSplit"/>
      <selection pane="bottomLeft" activeCell="A102" sqref="A102"/>
    </sheetView>
  </sheetViews>
  <sheetFormatPr baseColWidth="10" defaultColWidth="21.83203125" defaultRowHeight="14"/>
  <cols>
    <col min="1" max="1" width="41" style="9" customWidth="1"/>
    <col min="2" max="2" width="16.83203125" style="26" customWidth="1"/>
    <col min="3" max="3" width="31" style="9" customWidth="1"/>
    <col min="4" max="4" width="31.6640625" style="9" customWidth="1"/>
    <col min="5" max="16384" width="21.83203125" style="9"/>
  </cols>
  <sheetData>
    <row r="1" spans="1:7" s="33" customFormat="1">
      <c r="A1" s="32" t="s">
        <v>852</v>
      </c>
      <c r="B1" s="32" t="s">
        <v>579</v>
      </c>
      <c r="C1" s="32" t="s">
        <v>550</v>
      </c>
      <c r="D1" s="32" t="s">
        <v>285</v>
      </c>
      <c r="E1" s="32" t="s">
        <v>1773</v>
      </c>
      <c r="F1" s="32" t="s">
        <v>1524</v>
      </c>
      <c r="G1" s="32" t="s">
        <v>1989</v>
      </c>
    </row>
    <row r="2" spans="1:7">
      <c r="A2" s="12" t="s">
        <v>1709</v>
      </c>
      <c r="B2" s="24">
        <v>1</v>
      </c>
      <c r="C2" s="30"/>
      <c r="D2" s="30"/>
    </row>
    <row r="3" spans="1:7">
      <c r="A3" s="12" t="s">
        <v>1709</v>
      </c>
      <c r="B3" s="24">
        <v>2</v>
      </c>
      <c r="C3" s="30" t="s">
        <v>1990</v>
      </c>
      <c r="D3" s="30" t="s">
        <v>1990</v>
      </c>
    </row>
    <row r="4" spans="1:7">
      <c r="A4" s="12" t="s">
        <v>1709</v>
      </c>
      <c r="B4" s="24">
        <v>3</v>
      </c>
      <c r="C4" s="30" t="s">
        <v>1991</v>
      </c>
      <c r="D4" s="30" t="s">
        <v>1991</v>
      </c>
    </row>
    <row r="5" spans="1:7">
      <c r="A5" s="12" t="s">
        <v>1709</v>
      </c>
      <c r="B5" s="24">
        <v>4</v>
      </c>
      <c r="C5" s="30" t="s">
        <v>1992</v>
      </c>
      <c r="D5" s="30" t="s">
        <v>1992</v>
      </c>
    </row>
    <row r="6" spans="1:7">
      <c r="A6" s="30" t="s">
        <v>1909</v>
      </c>
      <c r="B6" s="24">
        <v>1</v>
      </c>
      <c r="C6" s="30"/>
      <c r="D6" s="30"/>
    </row>
    <row r="7" spans="1:7">
      <c r="A7" s="30" t="s">
        <v>1909</v>
      </c>
      <c r="B7" s="24">
        <v>2</v>
      </c>
      <c r="C7" s="30" t="s">
        <v>528</v>
      </c>
      <c r="D7" s="30" t="s">
        <v>528</v>
      </c>
    </row>
    <row r="8" spans="1:7">
      <c r="A8" s="30" t="s">
        <v>1909</v>
      </c>
      <c r="B8" s="24">
        <v>3</v>
      </c>
      <c r="C8" s="30" t="s">
        <v>1921</v>
      </c>
      <c r="D8" s="30" t="s">
        <v>1921</v>
      </c>
    </row>
    <row r="9" spans="1:7">
      <c r="A9" s="30" t="s">
        <v>1909</v>
      </c>
      <c r="B9" s="24">
        <v>4</v>
      </c>
      <c r="C9" s="30" t="s">
        <v>1815</v>
      </c>
      <c r="D9" s="30" t="s">
        <v>1815</v>
      </c>
    </row>
    <row r="10" spans="1:7">
      <c r="A10" s="12" t="s">
        <v>1714</v>
      </c>
      <c r="B10" s="24">
        <v>1</v>
      </c>
      <c r="C10" s="12"/>
      <c r="D10" s="12"/>
    </row>
    <row r="11" spans="1:7">
      <c r="A11" s="12" t="s">
        <v>1714</v>
      </c>
      <c r="B11" s="24">
        <v>2</v>
      </c>
      <c r="C11" s="30" t="s">
        <v>1930</v>
      </c>
      <c r="D11" s="30" t="s">
        <v>1930</v>
      </c>
    </row>
    <row r="12" spans="1:7" ht="28">
      <c r="A12" s="12" t="s">
        <v>1714</v>
      </c>
      <c r="B12" s="24">
        <v>3</v>
      </c>
      <c r="C12" s="30" t="s">
        <v>2333</v>
      </c>
      <c r="D12" s="30" t="s">
        <v>1455</v>
      </c>
    </row>
    <row r="13" spans="1:7">
      <c r="A13" s="12" t="s">
        <v>1714</v>
      </c>
      <c r="B13" s="24">
        <v>4</v>
      </c>
      <c r="C13" s="30" t="s">
        <v>2281</v>
      </c>
      <c r="D13" s="30" t="s">
        <v>1583</v>
      </c>
    </row>
    <row r="14" spans="1:7">
      <c r="A14" s="12" t="s">
        <v>1714</v>
      </c>
      <c r="B14" s="24">
        <v>5</v>
      </c>
      <c r="C14" s="30" t="s">
        <v>2356</v>
      </c>
      <c r="D14" s="30" t="s">
        <v>2334</v>
      </c>
    </row>
    <row r="15" spans="1:7">
      <c r="A15" s="12" t="s">
        <v>1714</v>
      </c>
      <c r="B15" s="24">
        <v>6</v>
      </c>
      <c r="C15" s="30" t="s">
        <v>2462</v>
      </c>
      <c r="D15" s="30" t="s">
        <v>1584</v>
      </c>
    </row>
    <row r="16" spans="1:7">
      <c r="A16" s="12" t="s">
        <v>1714</v>
      </c>
      <c r="B16" s="24">
        <v>7</v>
      </c>
      <c r="C16" s="30" t="s">
        <v>2033</v>
      </c>
      <c r="D16" s="30" t="s">
        <v>2033</v>
      </c>
    </row>
    <row r="17" spans="1:5">
      <c r="A17" s="12" t="s">
        <v>1677</v>
      </c>
      <c r="B17" s="24">
        <v>1</v>
      </c>
      <c r="C17" s="30"/>
      <c r="D17" s="30"/>
    </row>
    <row r="18" spans="1:5">
      <c r="A18" s="12" t="s">
        <v>1677</v>
      </c>
      <c r="B18" s="24">
        <v>2</v>
      </c>
      <c r="C18" s="30" t="s">
        <v>1678</v>
      </c>
      <c r="D18" s="30" t="s">
        <v>1678</v>
      </c>
    </row>
    <row r="19" spans="1:5">
      <c r="A19" s="12" t="s">
        <v>1677</v>
      </c>
      <c r="B19" s="24">
        <v>3</v>
      </c>
      <c r="C19" s="30" t="s">
        <v>1646</v>
      </c>
      <c r="D19" s="30" t="s">
        <v>1646</v>
      </c>
    </row>
    <row r="20" spans="1:5">
      <c r="A20" s="12" t="s">
        <v>1677</v>
      </c>
      <c r="B20" s="24">
        <v>4</v>
      </c>
      <c r="C20" s="30" t="s">
        <v>1772</v>
      </c>
      <c r="D20" s="30" t="s">
        <v>1772</v>
      </c>
    </row>
    <row r="21" spans="1:5">
      <c r="A21" s="12" t="s">
        <v>1677</v>
      </c>
      <c r="B21" s="24">
        <v>5</v>
      </c>
      <c r="C21" s="30" t="s">
        <v>1039</v>
      </c>
      <c r="D21" s="30" t="s">
        <v>1039</v>
      </c>
    </row>
    <row r="22" spans="1:5">
      <c r="A22" s="12" t="s">
        <v>1904</v>
      </c>
      <c r="B22" s="24">
        <v>1</v>
      </c>
      <c r="C22" s="30"/>
      <c r="D22" s="30"/>
    </row>
    <row r="23" spans="1:5">
      <c r="A23" s="12" t="s">
        <v>1904</v>
      </c>
      <c r="B23" s="24">
        <v>2</v>
      </c>
      <c r="C23" s="30" t="s">
        <v>1678</v>
      </c>
      <c r="D23" s="30" t="s">
        <v>1678</v>
      </c>
    </row>
    <row r="24" spans="1:5">
      <c r="A24" s="12" t="s">
        <v>1904</v>
      </c>
      <c r="B24" s="24">
        <v>3</v>
      </c>
      <c r="C24" s="30" t="s">
        <v>1674</v>
      </c>
      <c r="D24" s="30" t="s">
        <v>1646</v>
      </c>
    </row>
    <row r="25" spans="1:5">
      <c r="A25" s="12" t="s">
        <v>1904</v>
      </c>
      <c r="B25" s="24">
        <v>4</v>
      </c>
      <c r="C25" s="30" t="s">
        <v>1691</v>
      </c>
      <c r="D25" s="30" t="s">
        <v>1692</v>
      </c>
    </row>
    <row r="26" spans="1:5">
      <c r="A26" s="12" t="s">
        <v>1904</v>
      </c>
      <c r="B26" s="24">
        <v>5</v>
      </c>
      <c r="C26" s="30" t="s">
        <v>1039</v>
      </c>
      <c r="D26" s="30" t="s">
        <v>1039</v>
      </c>
    </row>
    <row r="27" spans="1:5">
      <c r="A27" s="12" t="s">
        <v>1875</v>
      </c>
      <c r="B27" s="24">
        <v>5</v>
      </c>
      <c r="C27" s="12" t="s">
        <v>1412</v>
      </c>
      <c r="D27" s="12" t="s">
        <v>1412</v>
      </c>
    </row>
    <row r="28" spans="1:5">
      <c r="A28" s="12" t="s">
        <v>1875</v>
      </c>
      <c r="B28" s="24">
        <v>1</v>
      </c>
      <c r="C28" s="12" t="s">
        <v>820</v>
      </c>
      <c r="D28" s="12" t="s">
        <v>820</v>
      </c>
    </row>
    <row r="29" spans="1:5">
      <c r="A29" s="12" t="s">
        <v>1875</v>
      </c>
      <c r="B29" s="24">
        <v>2</v>
      </c>
      <c r="C29" s="12" t="s">
        <v>1910</v>
      </c>
      <c r="D29" s="12" t="s">
        <v>1910</v>
      </c>
    </row>
    <row r="30" spans="1:5">
      <c r="A30" s="12" t="s">
        <v>1875</v>
      </c>
      <c r="B30" s="24">
        <v>3</v>
      </c>
      <c r="C30" s="12" t="s">
        <v>2278</v>
      </c>
      <c r="D30" s="12" t="s">
        <v>2278</v>
      </c>
    </row>
    <row r="31" spans="1:5">
      <c r="A31" s="12" t="s">
        <v>1875</v>
      </c>
      <c r="B31" s="24">
        <v>4</v>
      </c>
      <c r="C31" s="12" t="s">
        <v>2196</v>
      </c>
      <c r="D31" s="12" t="s">
        <v>2196</v>
      </c>
    </row>
    <row r="32" spans="1:5">
      <c r="A32" s="12" t="s">
        <v>887</v>
      </c>
      <c r="B32" s="24">
        <v>1</v>
      </c>
      <c r="C32" s="30"/>
      <c r="D32" s="30"/>
      <c r="E32" s="12">
        <v>261665006</v>
      </c>
    </row>
    <row r="33" spans="1:5">
      <c r="A33" s="12" t="s">
        <v>887</v>
      </c>
      <c r="B33" s="24">
        <v>2</v>
      </c>
      <c r="C33" s="30" t="s">
        <v>2197</v>
      </c>
      <c r="D33" s="30" t="s">
        <v>2198</v>
      </c>
      <c r="E33" s="12">
        <v>41334000</v>
      </c>
    </row>
    <row r="34" spans="1:5" ht="28">
      <c r="A34" s="12" t="s">
        <v>887</v>
      </c>
      <c r="B34" s="24">
        <v>3</v>
      </c>
      <c r="C34" s="30" t="s">
        <v>1916</v>
      </c>
      <c r="D34" s="30" t="s">
        <v>1686</v>
      </c>
      <c r="E34" s="12">
        <v>41334000</v>
      </c>
    </row>
    <row r="35" spans="1:5">
      <c r="A35" s="12" t="s">
        <v>887</v>
      </c>
      <c r="B35" s="24">
        <v>4</v>
      </c>
      <c r="C35" s="30" t="s">
        <v>2153</v>
      </c>
      <c r="D35" s="30" t="s">
        <v>2154</v>
      </c>
      <c r="E35" s="12">
        <v>85284003</v>
      </c>
    </row>
    <row r="36" spans="1:5">
      <c r="A36" s="12" t="s">
        <v>887</v>
      </c>
      <c r="B36" s="24">
        <v>5</v>
      </c>
      <c r="C36" s="30" t="s">
        <v>1922</v>
      </c>
      <c r="D36" s="30" t="s">
        <v>2031</v>
      </c>
      <c r="E36" s="12">
        <v>89323001</v>
      </c>
    </row>
    <row r="37" spans="1:5">
      <c r="A37" s="12" t="s">
        <v>2032</v>
      </c>
      <c r="B37" s="24">
        <v>1</v>
      </c>
      <c r="C37" s="12"/>
      <c r="D37" s="12"/>
    </row>
    <row r="38" spans="1:5">
      <c r="A38" s="12" t="s">
        <v>2032</v>
      </c>
      <c r="B38" s="24">
        <v>2</v>
      </c>
      <c r="C38" s="12">
        <v>1</v>
      </c>
      <c r="D38" s="12">
        <v>1</v>
      </c>
      <c r="E38" s="12">
        <v>413495001</v>
      </c>
    </row>
    <row r="39" spans="1:5">
      <c r="A39" s="12" t="s">
        <v>2032</v>
      </c>
      <c r="B39" s="24">
        <v>3</v>
      </c>
      <c r="C39" s="12">
        <v>2</v>
      </c>
      <c r="D39" s="12">
        <v>2</v>
      </c>
      <c r="E39" s="12">
        <v>413496000</v>
      </c>
    </row>
    <row r="40" spans="1:5">
      <c r="A40" s="12" t="s">
        <v>2032</v>
      </c>
      <c r="B40" s="24">
        <v>4</v>
      </c>
      <c r="C40" s="12">
        <v>3</v>
      </c>
      <c r="D40" s="12">
        <v>3</v>
      </c>
      <c r="E40" s="12">
        <v>413497009</v>
      </c>
    </row>
    <row r="41" spans="1:5">
      <c r="A41" s="12" t="s">
        <v>2032</v>
      </c>
      <c r="B41" s="24">
        <v>5</v>
      </c>
      <c r="C41" s="12">
        <v>4</v>
      </c>
      <c r="D41" s="12">
        <v>4</v>
      </c>
      <c r="E41" s="12">
        <v>413498004</v>
      </c>
    </row>
    <row r="42" spans="1:5">
      <c r="A42" s="12" t="s">
        <v>2032</v>
      </c>
      <c r="B42" s="24">
        <v>6</v>
      </c>
      <c r="C42" s="12">
        <v>5</v>
      </c>
      <c r="D42" s="12">
        <v>5</v>
      </c>
      <c r="E42" s="12">
        <v>413499007</v>
      </c>
    </row>
    <row r="43" spans="1:5">
      <c r="A43" s="12" t="s">
        <v>2032</v>
      </c>
      <c r="B43" s="24">
        <v>7</v>
      </c>
      <c r="C43" s="12">
        <v>6</v>
      </c>
      <c r="D43" s="12">
        <v>6</v>
      </c>
      <c r="E43" s="12">
        <v>413500003</v>
      </c>
    </row>
    <row r="44" spans="1:5">
      <c r="A44" s="12" t="s">
        <v>468</v>
      </c>
      <c r="B44" s="24">
        <v>1</v>
      </c>
      <c r="C44" s="12"/>
      <c r="D44" s="12"/>
    </row>
    <row r="45" spans="1:5">
      <c r="A45" s="12" t="s">
        <v>468</v>
      </c>
      <c r="B45" s="24">
        <v>2</v>
      </c>
      <c r="C45" s="12" t="s">
        <v>2034</v>
      </c>
      <c r="D45" s="12" t="s">
        <v>2034</v>
      </c>
      <c r="E45" s="12"/>
    </row>
    <row r="46" spans="1:5">
      <c r="A46" s="12" t="s">
        <v>468</v>
      </c>
      <c r="B46" s="24">
        <v>2</v>
      </c>
      <c r="C46" s="12" t="s">
        <v>2232</v>
      </c>
      <c r="D46" s="12" t="s">
        <v>2034</v>
      </c>
    </row>
    <row r="47" spans="1:5">
      <c r="A47" s="12" t="s">
        <v>468</v>
      </c>
      <c r="B47" s="24">
        <v>3</v>
      </c>
      <c r="C47" s="12" t="s">
        <v>1820</v>
      </c>
      <c r="D47" s="12" t="s">
        <v>1820</v>
      </c>
      <c r="E47" s="12"/>
    </row>
    <row r="48" spans="1:5">
      <c r="A48" s="12" t="s">
        <v>468</v>
      </c>
      <c r="B48" s="24">
        <v>3</v>
      </c>
      <c r="C48" s="12" t="s">
        <v>1566</v>
      </c>
      <c r="D48" s="12" t="s">
        <v>2105</v>
      </c>
    </row>
    <row r="49" spans="1:5">
      <c r="A49" s="12" t="s">
        <v>468</v>
      </c>
      <c r="B49" s="24">
        <v>4</v>
      </c>
      <c r="C49" s="12" t="s">
        <v>1706</v>
      </c>
      <c r="D49" s="12" t="s">
        <v>1706</v>
      </c>
      <c r="E49" s="12"/>
    </row>
    <row r="50" spans="1:5">
      <c r="A50" s="12" t="s">
        <v>468</v>
      </c>
      <c r="B50" s="24">
        <v>4</v>
      </c>
      <c r="C50" s="12" t="s">
        <v>2231</v>
      </c>
      <c r="D50" s="12" t="s">
        <v>2246</v>
      </c>
    </row>
    <row r="51" spans="1:5">
      <c r="A51" s="12" t="s">
        <v>468</v>
      </c>
      <c r="B51" s="24">
        <v>5</v>
      </c>
      <c r="C51" s="12" t="s">
        <v>1707</v>
      </c>
      <c r="D51" s="12" t="s">
        <v>1707</v>
      </c>
      <c r="E51" s="12"/>
    </row>
    <row r="52" spans="1:5">
      <c r="A52" s="12" t="s">
        <v>468</v>
      </c>
      <c r="B52" s="24">
        <v>5</v>
      </c>
      <c r="C52" s="12" t="s">
        <v>1897</v>
      </c>
      <c r="D52" s="12" t="s">
        <v>1898</v>
      </c>
    </row>
    <row r="53" spans="1:5">
      <c r="A53" s="12" t="s">
        <v>1413</v>
      </c>
      <c r="B53" s="24">
        <v>1</v>
      </c>
      <c r="C53" s="30" t="s">
        <v>2674</v>
      </c>
      <c r="D53" s="30" t="s">
        <v>2674</v>
      </c>
    </row>
    <row r="54" spans="1:5">
      <c r="A54" s="12" t="s">
        <v>1413</v>
      </c>
      <c r="B54" s="24">
        <v>2</v>
      </c>
      <c r="C54" s="30" t="s">
        <v>1917</v>
      </c>
      <c r="D54" s="30" t="s">
        <v>1917</v>
      </c>
    </row>
    <row r="55" spans="1:5">
      <c r="A55" s="12" t="s">
        <v>1413</v>
      </c>
      <c r="B55" s="24">
        <v>3</v>
      </c>
      <c r="C55" s="12" t="s">
        <v>2137</v>
      </c>
      <c r="D55" s="12" t="s">
        <v>2137</v>
      </c>
    </row>
    <row r="56" spans="1:5">
      <c r="A56" s="12" t="s">
        <v>1413</v>
      </c>
      <c r="B56" s="24">
        <v>4</v>
      </c>
      <c r="C56" s="30" t="s">
        <v>2138</v>
      </c>
      <c r="D56" s="30" t="s">
        <v>2138</v>
      </c>
    </row>
    <row r="57" spans="1:5">
      <c r="A57" s="12" t="s">
        <v>1413</v>
      </c>
      <c r="B57" s="24">
        <v>5</v>
      </c>
      <c r="C57" s="30" t="s">
        <v>2049</v>
      </c>
      <c r="D57" s="30" t="s">
        <v>2049</v>
      </c>
    </row>
    <row r="58" spans="1:5">
      <c r="A58" s="12" t="s">
        <v>1413</v>
      </c>
      <c r="B58" s="24">
        <v>6</v>
      </c>
      <c r="C58" s="30" t="s">
        <v>2050</v>
      </c>
      <c r="D58" s="30" t="s">
        <v>2050</v>
      </c>
    </row>
    <row r="59" spans="1:5">
      <c r="A59" s="12" t="s">
        <v>1413</v>
      </c>
      <c r="B59" s="24">
        <v>7</v>
      </c>
      <c r="C59" s="30" t="s">
        <v>2673</v>
      </c>
      <c r="D59" s="30" t="s">
        <v>2673</v>
      </c>
    </row>
    <row r="60" spans="1:5">
      <c r="A60" s="12" t="s">
        <v>1413</v>
      </c>
      <c r="B60" s="24">
        <v>8</v>
      </c>
      <c r="C60" s="12" t="s">
        <v>1039</v>
      </c>
      <c r="D60" s="12" t="s">
        <v>1039</v>
      </c>
    </row>
    <row r="61" spans="1:5">
      <c r="A61" s="9" t="s">
        <v>753</v>
      </c>
      <c r="B61" s="26">
        <v>1</v>
      </c>
      <c r="C61" s="9" t="s">
        <v>644</v>
      </c>
      <c r="D61" s="9" t="s">
        <v>644</v>
      </c>
    </row>
    <row r="62" spans="1:5">
      <c r="A62" s="9" t="s">
        <v>753</v>
      </c>
      <c r="B62" s="24">
        <v>2</v>
      </c>
      <c r="C62" s="9" t="s">
        <v>754</v>
      </c>
      <c r="D62" s="9" t="s">
        <v>509</v>
      </c>
      <c r="E62" s="12"/>
    </row>
    <row r="63" spans="1:5">
      <c r="A63" s="9" t="s">
        <v>753</v>
      </c>
      <c r="B63" s="26">
        <v>3</v>
      </c>
      <c r="C63" s="30" t="s">
        <v>740</v>
      </c>
      <c r="D63" s="30" t="s">
        <v>769</v>
      </c>
    </row>
    <row r="64" spans="1:5">
      <c r="A64" s="9" t="s">
        <v>753</v>
      </c>
      <c r="B64" s="26">
        <v>4</v>
      </c>
      <c r="C64" s="9" t="s">
        <v>780</v>
      </c>
      <c r="D64" s="9" t="s">
        <v>510</v>
      </c>
    </row>
    <row r="65" spans="1:5">
      <c r="A65" s="9" t="s">
        <v>753</v>
      </c>
      <c r="B65" s="26">
        <v>5</v>
      </c>
      <c r="C65" s="9" t="s">
        <v>147</v>
      </c>
      <c r="D65" s="9" t="s">
        <v>147</v>
      </c>
    </row>
    <row r="66" spans="1:5">
      <c r="A66" s="12" t="s">
        <v>1527</v>
      </c>
      <c r="B66" s="24">
        <v>1</v>
      </c>
      <c r="C66" s="12"/>
      <c r="D66" s="12"/>
    </row>
    <row r="67" spans="1:5">
      <c r="A67" s="12" t="s">
        <v>1527</v>
      </c>
      <c r="B67" s="24">
        <v>2</v>
      </c>
      <c r="C67" s="12" t="s">
        <v>1656</v>
      </c>
      <c r="D67" s="12" t="s">
        <v>1656</v>
      </c>
    </row>
    <row r="68" spans="1:5">
      <c r="A68" s="12" t="s">
        <v>1527</v>
      </c>
      <c r="B68" s="24">
        <v>3</v>
      </c>
      <c r="C68" s="12" t="s">
        <v>1670</v>
      </c>
      <c r="D68" s="12" t="s">
        <v>1670</v>
      </c>
    </row>
    <row r="69" spans="1:5">
      <c r="A69" s="12" t="s">
        <v>1527</v>
      </c>
      <c r="B69" s="24">
        <v>4</v>
      </c>
      <c r="C69" s="12" t="s">
        <v>1671</v>
      </c>
      <c r="D69" s="12" t="s">
        <v>1671</v>
      </c>
    </row>
    <row r="70" spans="1:5">
      <c r="A70" s="12" t="s">
        <v>1648</v>
      </c>
      <c r="B70" s="24">
        <v>1</v>
      </c>
      <c r="C70" s="30" t="s">
        <v>1672</v>
      </c>
      <c r="D70" s="30" t="s">
        <v>1672</v>
      </c>
    </row>
    <row r="71" spans="1:5">
      <c r="A71" s="12" t="s">
        <v>1648</v>
      </c>
      <c r="B71" s="24">
        <v>2</v>
      </c>
      <c r="C71" s="30" t="s">
        <v>1673</v>
      </c>
      <c r="D71" s="30" t="s">
        <v>1673</v>
      </c>
    </row>
    <row r="72" spans="1:5">
      <c r="A72" s="12" t="s">
        <v>1648</v>
      </c>
      <c r="B72" s="24">
        <v>3</v>
      </c>
      <c r="C72" s="30" t="s">
        <v>1790</v>
      </c>
      <c r="D72" s="30" t="s">
        <v>1790</v>
      </c>
    </row>
    <row r="73" spans="1:5">
      <c r="A73" s="12" t="s">
        <v>1648</v>
      </c>
      <c r="B73" s="24">
        <v>4</v>
      </c>
      <c r="C73" s="30" t="s">
        <v>1791</v>
      </c>
      <c r="D73" s="30" t="s">
        <v>1791</v>
      </c>
    </row>
    <row r="74" spans="1:5">
      <c r="A74" s="12" t="s">
        <v>1648</v>
      </c>
      <c r="B74" s="24">
        <v>5</v>
      </c>
      <c r="C74" s="30" t="s">
        <v>1792</v>
      </c>
      <c r="D74" s="30" t="s">
        <v>1792</v>
      </c>
    </row>
    <row r="75" spans="1:5">
      <c r="A75" s="12" t="s">
        <v>1648</v>
      </c>
      <c r="B75" s="24">
        <v>6</v>
      </c>
      <c r="C75" s="30" t="s">
        <v>1553</v>
      </c>
      <c r="D75" s="30" t="s">
        <v>1553</v>
      </c>
    </row>
    <row r="76" spans="1:5">
      <c r="A76" s="12" t="s">
        <v>1648</v>
      </c>
      <c r="B76" s="24">
        <v>7</v>
      </c>
      <c r="C76" s="30" t="s">
        <v>1158</v>
      </c>
      <c r="D76" s="30" t="s">
        <v>1158</v>
      </c>
    </row>
    <row r="77" spans="1:5">
      <c r="A77" s="12" t="s">
        <v>1648</v>
      </c>
      <c r="B77" s="24">
        <v>8</v>
      </c>
      <c r="C77" s="30" t="s">
        <v>1675</v>
      </c>
      <c r="D77" s="30" t="s">
        <v>1675</v>
      </c>
    </row>
    <row r="78" spans="1:5">
      <c r="A78" s="12" t="s">
        <v>489</v>
      </c>
      <c r="B78" s="24">
        <v>1</v>
      </c>
      <c r="C78" s="30" t="s">
        <v>1795</v>
      </c>
      <c r="D78" s="30" t="s">
        <v>1795</v>
      </c>
      <c r="E78" s="12">
        <v>261665006</v>
      </c>
    </row>
    <row r="79" spans="1:5">
      <c r="A79" s="12" t="s">
        <v>489</v>
      </c>
      <c r="B79" s="24">
        <v>2</v>
      </c>
      <c r="C79" s="30" t="s">
        <v>1680</v>
      </c>
      <c r="D79" s="30" t="s">
        <v>1680</v>
      </c>
    </row>
    <row r="80" spans="1:5">
      <c r="A80" s="12" t="s">
        <v>489</v>
      </c>
      <c r="B80" s="24">
        <v>3</v>
      </c>
      <c r="C80" s="30" t="s">
        <v>1681</v>
      </c>
      <c r="D80" s="30" t="s">
        <v>1681</v>
      </c>
    </row>
    <row r="81" spans="1:7">
      <c r="A81" s="12" t="s">
        <v>489</v>
      </c>
      <c r="B81" s="24">
        <v>4</v>
      </c>
      <c r="C81" s="30" t="s">
        <v>1312</v>
      </c>
      <c r="D81" s="30" t="s">
        <v>1312</v>
      </c>
    </row>
    <row r="82" spans="1:7">
      <c r="A82" s="12" t="s">
        <v>489</v>
      </c>
      <c r="B82" s="24">
        <v>5</v>
      </c>
      <c r="C82" s="30" t="s">
        <v>1313</v>
      </c>
      <c r="D82" s="30" t="s">
        <v>1313</v>
      </c>
    </row>
    <row r="83" spans="1:7">
      <c r="A83" s="12" t="s">
        <v>489</v>
      </c>
      <c r="B83" s="24">
        <v>6</v>
      </c>
      <c r="C83" s="30" t="s">
        <v>1802</v>
      </c>
      <c r="D83" s="30" t="s">
        <v>1802</v>
      </c>
    </row>
    <row r="84" spans="1:7">
      <c r="A84" s="12" t="s">
        <v>489</v>
      </c>
      <c r="B84" s="24">
        <v>7</v>
      </c>
      <c r="C84" s="30" t="s">
        <v>1683</v>
      </c>
      <c r="D84" s="30" t="s">
        <v>1683</v>
      </c>
    </row>
    <row r="85" spans="1:7">
      <c r="A85" s="12" t="s">
        <v>489</v>
      </c>
      <c r="B85" s="24">
        <v>8</v>
      </c>
      <c r="C85" s="30" t="s">
        <v>1039</v>
      </c>
      <c r="D85" s="30" t="s">
        <v>1039</v>
      </c>
    </row>
    <row r="86" spans="1:7">
      <c r="A86" s="12" t="s">
        <v>286</v>
      </c>
      <c r="B86" s="24">
        <v>1</v>
      </c>
      <c r="C86" s="12"/>
      <c r="D86" s="12"/>
      <c r="G86" s="12"/>
    </row>
    <row r="87" spans="1:7">
      <c r="A87" s="9" t="s">
        <v>408</v>
      </c>
      <c r="B87" s="26">
        <v>2</v>
      </c>
      <c r="C87" s="9" t="s">
        <v>287</v>
      </c>
      <c r="D87" s="9" t="s">
        <v>287</v>
      </c>
    </row>
    <row r="88" spans="1:7">
      <c r="A88" s="9" t="s">
        <v>408</v>
      </c>
      <c r="B88" s="26">
        <v>3</v>
      </c>
      <c r="C88" s="9" t="s">
        <v>315</v>
      </c>
      <c r="D88" s="9" t="s">
        <v>314</v>
      </c>
    </row>
    <row r="89" spans="1:7">
      <c r="A89" s="9" t="s">
        <v>408</v>
      </c>
      <c r="B89" s="26">
        <v>4</v>
      </c>
      <c r="C89" s="9" t="s">
        <v>312</v>
      </c>
      <c r="D89" s="9" t="s">
        <v>313</v>
      </c>
    </row>
    <row r="90" spans="1:7">
      <c r="A90" s="12" t="s">
        <v>1796</v>
      </c>
      <c r="B90" s="24">
        <v>1</v>
      </c>
      <c r="C90" s="30"/>
      <c r="D90" s="30"/>
    </row>
    <row r="91" spans="1:7">
      <c r="A91" s="12" t="s">
        <v>1796</v>
      </c>
      <c r="B91" s="24">
        <v>2</v>
      </c>
      <c r="C91" s="12" t="s">
        <v>1797</v>
      </c>
      <c r="D91" s="12" t="s">
        <v>1797</v>
      </c>
    </row>
    <row r="92" spans="1:7">
      <c r="A92" s="12" t="s">
        <v>1796</v>
      </c>
      <c r="B92" s="24">
        <v>3</v>
      </c>
      <c r="C92" s="12" t="s">
        <v>1135</v>
      </c>
      <c r="D92" s="12" t="s">
        <v>1135</v>
      </c>
    </row>
    <row r="93" spans="1:7">
      <c r="A93" s="12" t="s">
        <v>1718</v>
      </c>
      <c r="B93" s="24">
        <v>1</v>
      </c>
      <c r="C93" s="12" t="s">
        <v>1290</v>
      </c>
      <c r="D93" s="12" t="s">
        <v>1290</v>
      </c>
    </row>
    <row r="94" spans="1:7">
      <c r="A94" s="12" t="s">
        <v>1718</v>
      </c>
      <c r="B94" s="24">
        <v>2</v>
      </c>
      <c r="C94" s="12" t="s">
        <v>1139</v>
      </c>
      <c r="D94" s="12" t="s">
        <v>1139</v>
      </c>
    </row>
    <row r="95" spans="1:7">
      <c r="A95" s="12" t="s">
        <v>1718</v>
      </c>
      <c r="B95" s="24">
        <v>3</v>
      </c>
      <c r="C95" s="12" t="s">
        <v>1140</v>
      </c>
      <c r="D95" s="12" t="s">
        <v>1140</v>
      </c>
    </row>
    <row r="96" spans="1:7">
      <c r="A96" s="12" t="s">
        <v>1718</v>
      </c>
      <c r="B96" s="24">
        <v>4</v>
      </c>
      <c r="C96" s="12" t="s">
        <v>1012</v>
      </c>
      <c r="D96" s="12" t="s">
        <v>1012</v>
      </c>
    </row>
    <row r="97" spans="1:4">
      <c r="A97" s="12" t="s">
        <v>1718</v>
      </c>
      <c r="B97" s="24">
        <v>5</v>
      </c>
      <c r="C97" s="12" t="s">
        <v>1136</v>
      </c>
      <c r="D97" s="12" t="s">
        <v>1136</v>
      </c>
    </row>
    <row r="98" spans="1:4">
      <c r="A98" s="12" t="s">
        <v>1718</v>
      </c>
      <c r="B98" s="24">
        <v>6</v>
      </c>
      <c r="C98" s="12" t="s">
        <v>1311</v>
      </c>
      <c r="D98" s="12" t="s">
        <v>1311</v>
      </c>
    </row>
    <row r="99" spans="1:4">
      <c r="A99" s="12" t="s">
        <v>1718</v>
      </c>
      <c r="B99" s="24">
        <v>7</v>
      </c>
      <c r="C99" s="12" t="s">
        <v>1156</v>
      </c>
      <c r="D99" s="12" t="s">
        <v>1156</v>
      </c>
    </row>
    <row r="100" spans="1:4">
      <c r="A100" s="12" t="s">
        <v>1718</v>
      </c>
      <c r="B100" s="24">
        <v>8</v>
      </c>
      <c r="C100" s="12" t="s">
        <v>1157</v>
      </c>
      <c r="D100" s="12" t="s">
        <v>1157</v>
      </c>
    </row>
    <row r="101" spans="1:4">
      <c r="A101" s="12" t="s">
        <v>1718</v>
      </c>
      <c r="B101" s="24">
        <v>9</v>
      </c>
      <c r="C101" s="12" t="s">
        <v>1848</v>
      </c>
      <c r="D101" s="12" t="s">
        <v>1848</v>
      </c>
    </row>
    <row r="102" spans="1:4">
      <c r="A102" s="12" t="s">
        <v>32</v>
      </c>
      <c r="B102" s="24">
        <v>1</v>
      </c>
      <c r="C102" s="12" t="s">
        <v>39</v>
      </c>
      <c r="D102" s="12" t="s">
        <v>39</v>
      </c>
    </row>
    <row r="103" spans="1:4">
      <c r="A103" s="12" t="s">
        <v>32</v>
      </c>
      <c r="B103" s="24">
        <v>2</v>
      </c>
      <c r="C103" s="12" t="s">
        <v>40</v>
      </c>
      <c r="D103" s="12" t="s">
        <v>40</v>
      </c>
    </row>
    <row r="104" spans="1:4">
      <c r="A104" s="12" t="s">
        <v>32</v>
      </c>
      <c r="B104" s="24">
        <v>3</v>
      </c>
      <c r="C104" s="12" t="s">
        <v>41</v>
      </c>
      <c r="D104" s="12" t="s">
        <v>33</v>
      </c>
    </row>
    <row r="105" spans="1:4">
      <c r="A105" s="12" t="s">
        <v>32</v>
      </c>
      <c r="B105" s="24">
        <v>4</v>
      </c>
      <c r="C105" s="12" t="s">
        <v>34</v>
      </c>
      <c r="D105" s="12" t="s">
        <v>34</v>
      </c>
    </row>
    <row r="106" spans="1:4">
      <c r="A106" s="12" t="s">
        <v>32</v>
      </c>
      <c r="B106" s="24">
        <v>5</v>
      </c>
      <c r="C106" s="12" t="s">
        <v>36</v>
      </c>
      <c r="D106" s="12" t="s">
        <v>36</v>
      </c>
    </row>
    <row r="107" spans="1:4">
      <c r="A107" s="12" t="s">
        <v>32</v>
      </c>
      <c r="B107" s="24">
        <v>6</v>
      </c>
      <c r="C107" s="12" t="s">
        <v>35</v>
      </c>
      <c r="D107" s="12" t="s">
        <v>35</v>
      </c>
    </row>
    <row r="108" spans="1:4">
      <c r="A108" s="12" t="s">
        <v>32</v>
      </c>
      <c r="B108" s="24">
        <v>7</v>
      </c>
      <c r="C108" s="12" t="s">
        <v>38</v>
      </c>
      <c r="D108" s="12" t="s">
        <v>37</v>
      </c>
    </row>
    <row r="109" spans="1:4">
      <c r="A109" s="12" t="s">
        <v>1483</v>
      </c>
      <c r="B109" s="24">
        <v>1</v>
      </c>
      <c r="C109" s="12"/>
      <c r="D109" s="12"/>
    </row>
    <row r="110" spans="1:4">
      <c r="A110" s="12" t="s">
        <v>1483</v>
      </c>
      <c r="B110" s="24">
        <v>2</v>
      </c>
      <c r="C110" s="12" t="s">
        <v>1672</v>
      </c>
      <c r="D110" s="12" t="s">
        <v>1672</v>
      </c>
    </row>
    <row r="111" spans="1:4">
      <c r="A111" s="12" t="s">
        <v>1483</v>
      </c>
      <c r="B111" s="24">
        <v>3</v>
      </c>
      <c r="C111" s="12" t="s">
        <v>1965</v>
      </c>
      <c r="D111" s="12" t="s">
        <v>1965</v>
      </c>
    </row>
    <row r="112" spans="1:4">
      <c r="A112" s="12" t="s">
        <v>1483</v>
      </c>
      <c r="B112" s="24">
        <v>4</v>
      </c>
      <c r="C112" s="12" t="s">
        <v>2298</v>
      </c>
      <c r="D112" s="12" t="s">
        <v>2369</v>
      </c>
    </row>
    <row r="113" spans="1:5">
      <c r="A113" s="12" t="s">
        <v>1483</v>
      </c>
      <c r="B113" s="24">
        <v>5</v>
      </c>
      <c r="C113" s="12" t="s">
        <v>2243</v>
      </c>
      <c r="D113" s="12" t="s">
        <v>2243</v>
      </c>
    </row>
    <row r="114" spans="1:5">
      <c r="A114" s="12" t="s">
        <v>2481</v>
      </c>
      <c r="B114" s="24">
        <v>1</v>
      </c>
    </row>
    <row r="115" spans="1:5">
      <c r="A115" s="12" t="s">
        <v>2481</v>
      </c>
      <c r="B115" s="24">
        <v>2</v>
      </c>
      <c r="C115" s="12" t="s">
        <v>2366</v>
      </c>
      <c r="D115" s="12" t="s">
        <v>1672</v>
      </c>
    </row>
    <row r="116" spans="1:5">
      <c r="A116" s="12" t="s">
        <v>2481</v>
      </c>
      <c r="B116" s="24">
        <v>3</v>
      </c>
      <c r="C116" s="12" t="s">
        <v>2606</v>
      </c>
      <c r="D116" s="12" t="s">
        <v>1965</v>
      </c>
    </row>
    <row r="117" spans="1:5">
      <c r="A117" s="12" t="s">
        <v>2481</v>
      </c>
      <c r="B117" s="24">
        <v>4</v>
      </c>
      <c r="C117" s="12" t="s">
        <v>2385</v>
      </c>
      <c r="D117" s="12" t="s">
        <v>2369</v>
      </c>
    </row>
    <row r="118" spans="1:5">
      <c r="A118" s="12" t="s">
        <v>2481</v>
      </c>
      <c r="B118" s="24">
        <v>5</v>
      </c>
      <c r="C118" s="12" t="s">
        <v>2531</v>
      </c>
      <c r="D118" s="12" t="s">
        <v>2243</v>
      </c>
    </row>
    <row r="119" spans="1:5">
      <c r="A119" s="12" t="s">
        <v>1366</v>
      </c>
      <c r="B119" s="24">
        <v>1</v>
      </c>
      <c r="C119" s="12"/>
      <c r="D119" s="12"/>
    </row>
    <row r="120" spans="1:5">
      <c r="A120" s="12" t="s">
        <v>1366</v>
      </c>
      <c r="B120" s="24">
        <v>2</v>
      </c>
      <c r="C120" s="12" t="s">
        <v>2244</v>
      </c>
      <c r="D120" s="12" t="s">
        <v>2244</v>
      </c>
    </row>
    <row r="121" spans="1:5">
      <c r="A121" s="12" t="s">
        <v>1366</v>
      </c>
      <c r="B121" s="24">
        <v>3</v>
      </c>
      <c r="C121" s="12" t="s">
        <v>2245</v>
      </c>
      <c r="D121" s="12" t="s">
        <v>2245</v>
      </c>
    </row>
    <row r="122" spans="1:5">
      <c r="A122" s="12" t="s">
        <v>1366</v>
      </c>
      <c r="B122" s="24">
        <v>4</v>
      </c>
      <c r="C122" s="12" t="s">
        <v>1014</v>
      </c>
      <c r="D122" s="12" t="s">
        <v>1014</v>
      </c>
    </row>
    <row r="123" spans="1:5">
      <c r="A123" s="12" t="s">
        <v>1248</v>
      </c>
      <c r="B123" s="24">
        <v>1</v>
      </c>
      <c r="C123" s="12"/>
      <c r="D123" s="12"/>
    </row>
    <row r="124" spans="1:5">
      <c r="A124" s="12" t="s">
        <v>1248</v>
      </c>
      <c r="B124" s="24">
        <v>2</v>
      </c>
      <c r="C124" s="12" t="s">
        <v>2115</v>
      </c>
      <c r="D124" s="12" t="s">
        <v>2115</v>
      </c>
    </row>
    <row r="125" spans="1:5">
      <c r="A125" s="12" t="s">
        <v>1248</v>
      </c>
      <c r="B125" s="24">
        <v>3</v>
      </c>
      <c r="C125" s="12" t="s">
        <v>1592</v>
      </c>
      <c r="D125" s="12" t="s">
        <v>1592</v>
      </c>
    </row>
    <row r="126" spans="1:5">
      <c r="A126" s="12" t="s">
        <v>1248</v>
      </c>
      <c r="B126" s="24">
        <v>4</v>
      </c>
      <c r="C126" s="12" t="s">
        <v>1644</v>
      </c>
      <c r="D126" s="12" t="s">
        <v>1644</v>
      </c>
    </row>
    <row r="127" spans="1:5">
      <c r="A127" s="12" t="s">
        <v>457</v>
      </c>
      <c r="B127" s="26">
        <v>1</v>
      </c>
    </row>
    <row r="128" spans="1:5">
      <c r="A128" s="12" t="s">
        <v>457</v>
      </c>
      <c r="B128" s="24">
        <v>2</v>
      </c>
      <c r="C128" s="30" t="s">
        <v>1795</v>
      </c>
      <c r="D128" s="30" t="s">
        <v>1795</v>
      </c>
      <c r="E128" s="12">
        <v>261665006</v>
      </c>
    </row>
    <row r="129" spans="1:4">
      <c r="A129" s="12" t="s">
        <v>457</v>
      </c>
      <c r="B129" s="24">
        <v>3</v>
      </c>
      <c r="C129" s="30" t="s">
        <v>1578</v>
      </c>
      <c r="D129" s="30" t="s">
        <v>2146</v>
      </c>
    </row>
    <row r="130" spans="1:4">
      <c r="A130" s="12" t="s">
        <v>457</v>
      </c>
      <c r="B130" s="24">
        <v>4</v>
      </c>
      <c r="C130" s="30" t="s">
        <v>1798</v>
      </c>
      <c r="D130" s="30" t="s">
        <v>1688</v>
      </c>
    </row>
    <row r="131" spans="1:4">
      <c r="A131" s="12" t="s">
        <v>457</v>
      </c>
      <c r="B131" s="24">
        <v>5</v>
      </c>
      <c r="C131" s="30" t="s">
        <v>1696</v>
      </c>
      <c r="D131" s="30" t="s">
        <v>1320</v>
      </c>
    </row>
    <row r="132" spans="1:4">
      <c r="A132" s="12" t="s">
        <v>457</v>
      </c>
      <c r="B132" s="24">
        <v>6</v>
      </c>
      <c r="C132" s="30" t="s">
        <v>1321</v>
      </c>
      <c r="D132" s="30" t="s">
        <v>1322</v>
      </c>
    </row>
    <row r="133" spans="1:4">
      <c r="A133" s="9" t="s">
        <v>2514</v>
      </c>
      <c r="B133" s="26">
        <v>1</v>
      </c>
      <c r="C133" s="9" t="s">
        <v>2215</v>
      </c>
      <c r="D133" s="9" t="s">
        <v>2407</v>
      </c>
    </row>
    <row r="134" spans="1:4">
      <c r="A134" s="9" t="s">
        <v>2514</v>
      </c>
      <c r="B134" s="26">
        <v>2</v>
      </c>
      <c r="C134" s="9" t="s">
        <v>2422</v>
      </c>
      <c r="D134" s="9" t="s">
        <v>2586</v>
      </c>
    </row>
    <row r="135" spans="1:4">
      <c r="A135" s="9" t="s">
        <v>2514</v>
      </c>
      <c r="B135" s="26">
        <v>3</v>
      </c>
      <c r="C135" s="9" t="s">
        <v>2421</v>
      </c>
      <c r="D135" s="9" t="s">
        <v>2587</v>
      </c>
    </row>
    <row r="136" spans="1:4">
      <c r="A136" s="9" t="s">
        <v>2514</v>
      </c>
      <c r="B136" s="26">
        <v>4</v>
      </c>
      <c r="C136" s="9" t="s">
        <v>1895</v>
      </c>
      <c r="D136" s="9" t="s">
        <v>2456</v>
      </c>
    </row>
    <row r="137" spans="1:4">
      <c r="A137" s="9" t="s">
        <v>2514</v>
      </c>
      <c r="B137" s="26">
        <v>5</v>
      </c>
      <c r="C137" s="9" t="s">
        <v>2116</v>
      </c>
      <c r="D137" s="9" t="s">
        <v>2457</v>
      </c>
    </row>
    <row r="138" spans="1:4">
      <c r="A138" s="9" t="s">
        <v>2514</v>
      </c>
      <c r="B138" s="26">
        <v>6</v>
      </c>
      <c r="C138" s="9" t="s">
        <v>2331</v>
      </c>
      <c r="D138" s="9" t="s">
        <v>2549</v>
      </c>
    </row>
    <row r="139" spans="1:4">
      <c r="A139" s="9" t="s">
        <v>516</v>
      </c>
      <c r="B139" s="26">
        <v>1</v>
      </c>
    </row>
    <row r="140" spans="1:4">
      <c r="A140" s="9" t="s">
        <v>516</v>
      </c>
      <c r="B140" s="26">
        <v>2</v>
      </c>
      <c r="C140" s="9" t="s">
        <v>517</v>
      </c>
      <c r="D140" s="9" t="s">
        <v>518</v>
      </c>
    </row>
    <row r="141" spans="1:4">
      <c r="A141" s="9" t="s">
        <v>516</v>
      </c>
      <c r="B141" s="26">
        <v>3</v>
      </c>
      <c r="C141" s="9" t="s">
        <v>2508</v>
      </c>
      <c r="D141" s="9" t="s">
        <v>519</v>
      </c>
    </row>
    <row r="142" spans="1:4">
      <c r="A142" s="9" t="s">
        <v>1073</v>
      </c>
      <c r="B142" s="26">
        <v>1</v>
      </c>
      <c r="C142" s="9" t="s">
        <v>2292</v>
      </c>
      <c r="D142" s="9" t="s">
        <v>2572</v>
      </c>
    </row>
    <row r="143" spans="1:4">
      <c r="A143" s="9" t="s">
        <v>1073</v>
      </c>
      <c r="B143" s="26">
        <v>2</v>
      </c>
      <c r="C143" s="9" t="s">
        <v>2293</v>
      </c>
      <c r="D143" s="9" t="s">
        <v>1228</v>
      </c>
    </row>
    <row r="144" spans="1:4">
      <c r="A144" s="9" t="s">
        <v>1073</v>
      </c>
      <c r="B144" s="26">
        <v>3</v>
      </c>
      <c r="C144" s="9" t="s">
        <v>2109</v>
      </c>
      <c r="D144" s="9" t="s">
        <v>1868</v>
      </c>
    </row>
    <row r="145" spans="1:4">
      <c r="A145" s="9" t="s">
        <v>1073</v>
      </c>
      <c r="B145" s="26">
        <v>4</v>
      </c>
      <c r="C145" s="9" t="s">
        <v>1196</v>
      </c>
      <c r="D145" s="9" t="s">
        <v>1766</v>
      </c>
    </row>
    <row r="146" spans="1:4">
      <c r="A146" s="9" t="s">
        <v>1073</v>
      </c>
      <c r="B146" s="26">
        <v>5</v>
      </c>
      <c r="C146" s="9" t="s">
        <v>2212</v>
      </c>
      <c r="D146" s="9" t="s">
        <v>2276</v>
      </c>
    </row>
    <row r="147" spans="1:4">
      <c r="A147" s="9" t="s">
        <v>1073</v>
      </c>
      <c r="B147" s="26">
        <v>6</v>
      </c>
      <c r="C147" s="9" t="s">
        <v>2160</v>
      </c>
      <c r="D147" s="9" t="s">
        <v>2054</v>
      </c>
    </row>
    <row r="148" spans="1:4">
      <c r="A148" s="9" t="s">
        <v>1073</v>
      </c>
      <c r="B148" s="26">
        <v>7</v>
      </c>
      <c r="C148" s="9" t="s">
        <v>2020</v>
      </c>
      <c r="D148" s="9" t="s">
        <v>2193</v>
      </c>
    </row>
    <row r="149" spans="1:4">
      <c r="A149" s="12" t="s">
        <v>844</v>
      </c>
      <c r="B149" s="24">
        <v>1</v>
      </c>
      <c r="C149" s="30"/>
      <c r="D149" s="30"/>
    </row>
    <row r="150" spans="1:4">
      <c r="A150" s="12" t="s">
        <v>844</v>
      </c>
      <c r="B150" s="24">
        <v>2</v>
      </c>
      <c r="C150" s="30" t="s">
        <v>1938</v>
      </c>
      <c r="D150" s="30">
        <v>1</v>
      </c>
    </row>
    <row r="151" spans="1:4">
      <c r="A151" s="12" t="s">
        <v>844</v>
      </c>
      <c r="B151" s="24">
        <v>3</v>
      </c>
      <c r="C151" s="30" t="s">
        <v>2041</v>
      </c>
      <c r="D151" s="30">
        <v>2</v>
      </c>
    </row>
    <row r="152" spans="1:4">
      <c r="A152" s="12" t="s">
        <v>844</v>
      </c>
      <c r="B152" s="24">
        <v>4</v>
      </c>
      <c r="C152" s="30" t="s">
        <v>1808</v>
      </c>
      <c r="D152" s="30">
        <v>3</v>
      </c>
    </row>
    <row r="153" spans="1:4">
      <c r="A153" s="12" t="s">
        <v>844</v>
      </c>
      <c r="B153" s="24">
        <v>5</v>
      </c>
      <c r="C153" s="30" t="s">
        <v>1585</v>
      </c>
      <c r="D153" s="30">
        <v>4</v>
      </c>
    </row>
    <row r="154" spans="1:4">
      <c r="A154" s="12" t="s">
        <v>206</v>
      </c>
      <c r="B154" s="24">
        <v>1</v>
      </c>
      <c r="C154" s="30"/>
      <c r="D154" s="30"/>
    </row>
    <row r="155" spans="1:4">
      <c r="A155" s="12" t="s">
        <v>206</v>
      </c>
      <c r="B155" s="24">
        <v>2</v>
      </c>
      <c r="C155" s="30" t="s">
        <v>1712</v>
      </c>
      <c r="D155" s="30">
        <v>1</v>
      </c>
    </row>
    <row r="156" spans="1:4">
      <c r="A156" s="12" t="s">
        <v>206</v>
      </c>
      <c r="B156" s="24">
        <v>3</v>
      </c>
      <c r="C156" s="30" t="s">
        <v>1952</v>
      </c>
      <c r="D156" s="30">
        <v>2</v>
      </c>
    </row>
    <row r="157" spans="1:4">
      <c r="A157" s="12" t="s">
        <v>206</v>
      </c>
      <c r="B157" s="24">
        <v>4</v>
      </c>
      <c r="C157" s="30" t="s">
        <v>1717</v>
      </c>
      <c r="D157" s="30">
        <v>3</v>
      </c>
    </row>
    <row r="158" spans="1:4">
      <c r="A158" s="12" t="s">
        <v>206</v>
      </c>
      <c r="B158" s="24">
        <v>5</v>
      </c>
      <c r="C158" s="30" t="s">
        <v>1826</v>
      </c>
      <c r="D158" s="30">
        <v>4</v>
      </c>
    </row>
    <row r="159" spans="1:4">
      <c r="A159" s="12" t="s">
        <v>206</v>
      </c>
      <c r="B159" s="24">
        <v>6</v>
      </c>
      <c r="C159" s="30" t="s">
        <v>1827</v>
      </c>
      <c r="D159" s="30">
        <v>5</v>
      </c>
    </row>
    <row r="160" spans="1:4">
      <c r="A160" s="12" t="s">
        <v>206</v>
      </c>
      <c r="B160" s="24">
        <v>7</v>
      </c>
      <c r="C160" s="30" t="s">
        <v>1711</v>
      </c>
      <c r="D160" s="30">
        <v>6</v>
      </c>
    </row>
    <row r="161" spans="1:5">
      <c r="A161" s="12" t="s">
        <v>1094</v>
      </c>
      <c r="B161" s="24">
        <v>1</v>
      </c>
      <c r="C161" s="30"/>
      <c r="D161" s="30"/>
    </row>
    <row r="162" spans="1:5">
      <c r="A162" s="12" t="s">
        <v>1094</v>
      </c>
      <c r="B162" s="24">
        <v>2</v>
      </c>
      <c r="C162" s="30" t="s">
        <v>1738</v>
      </c>
      <c r="D162" s="30" t="s">
        <v>1619</v>
      </c>
    </row>
    <row r="163" spans="1:5">
      <c r="A163" s="12" t="s">
        <v>1094</v>
      </c>
      <c r="B163" s="24">
        <v>3</v>
      </c>
      <c r="C163" s="30" t="s">
        <v>1756</v>
      </c>
      <c r="D163" s="30">
        <v>1</v>
      </c>
    </row>
    <row r="164" spans="1:5">
      <c r="A164" s="12" t="s">
        <v>1094</v>
      </c>
      <c r="B164" s="24">
        <v>4</v>
      </c>
      <c r="C164" s="30" t="s">
        <v>1993</v>
      </c>
      <c r="D164" s="30">
        <v>2</v>
      </c>
    </row>
    <row r="165" spans="1:5">
      <c r="A165" s="12" t="s">
        <v>1094</v>
      </c>
      <c r="B165" s="24">
        <v>5</v>
      </c>
      <c r="C165" s="30" t="s">
        <v>1393</v>
      </c>
      <c r="D165" s="30">
        <v>3</v>
      </c>
    </row>
    <row r="166" spans="1:5">
      <c r="A166" s="12" t="s">
        <v>1094</v>
      </c>
      <c r="B166" s="24">
        <v>6</v>
      </c>
      <c r="C166" s="30" t="s">
        <v>1977</v>
      </c>
      <c r="D166" s="30">
        <v>4</v>
      </c>
    </row>
    <row r="167" spans="1:5">
      <c r="A167" s="12" t="s">
        <v>1094</v>
      </c>
      <c r="B167" s="24">
        <v>7</v>
      </c>
      <c r="C167" s="30" t="s">
        <v>1865</v>
      </c>
      <c r="D167" s="30">
        <v>5</v>
      </c>
    </row>
    <row r="168" spans="1:5">
      <c r="A168" s="12" t="s">
        <v>1279</v>
      </c>
      <c r="B168" s="24">
        <v>1</v>
      </c>
      <c r="C168" s="30"/>
      <c r="D168" s="30"/>
    </row>
    <row r="169" spans="1:5">
      <c r="A169" s="12" t="s">
        <v>1279</v>
      </c>
      <c r="B169" s="24">
        <v>2</v>
      </c>
      <c r="C169" s="30" t="s">
        <v>1496</v>
      </c>
      <c r="D169" s="30" t="s">
        <v>1496</v>
      </c>
      <c r="E169" s="12"/>
    </row>
    <row r="170" spans="1:5">
      <c r="A170" s="12" t="s">
        <v>1279</v>
      </c>
      <c r="B170" s="24">
        <v>3</v>
      </c>
      <c r="C170" s="30" t="s">
        <v>1501</v>
      </c>
      <c r="D170" s="30" t="s">
        <v>1501</v>
      </c>
    </row>
    <row r="171" spans="1:5">
      <c r="A171" s="12" t="s">
        <v>1279</v>
      </c>
      <c r="B171" s="24">
        <v>4</v>
      </c>
      <c r="C171" s="30" t="s">
        <v>1039</v>
      </c>
      <c r="D171" s="30" t="s">
        <v>1039</v>
      </c>
    </row>
    <row r="172" spans="1:5">
      <c r="A172" s="12" t="s">
        <v>1388</v>
      </c>
      <c r="B172" s="24">
        <v>1</v>
      </c>
      <c r="C172" s="30"/>
      <c r="D172" s="30"/>
      <c r="E172" s="12"/>
    </row>
    <row r="173" spans="1:5">
      <c r="A173" s="12" t="s">
        <v>1388</v>
      </c>
      <c r="B173" s="24">
        <v>2</v>
      </c>
      <c r="C173" s="30" t="s">
        <v>1496</v>
      </c>
      <c r="D173" s="30" t="s">
        <v>1496</v>
      </c>
    </row>
    <row r="174" spans="1:5">
      <c r="A174" s="12" t="s">
        <v>1388</v>
      </c>
      <c r="B174" s="24">
        <v>3</v>
      </c>
      <c r="C174" s="30" t="s">
        <v>1501</v>
      </c>
      <c r="D174" s="30" t="s">
        <v>1501</v>
      </c>
    </row>
    <row r="175" spans="1:5">
      <c r="A175" s="30" t="s">
        <v>1220</v>
      </c>
      <c r="B175" s="24">
        <v>1</v>
      </c>
      <c r="C175" s="30"/>
      <c r="D175" s="30"/>
    </row>
    <row r="176" spans="1:5">
      <c r="A176" s="30" t="s">
        <v>1220</v>
      </c>
      <c r="B176" s="24">
        <v>2</v>
      </c>
      <c r="C176" s="30" t="s">
        <v>1634</v>
      </c>
      <c r="D176" s="30" t="s">
        <v>1974</v>
      </c>
    </row>
    <row r="177" spans="1:4" ht="28">
      <c r="A177" s="30" t="s">
        <v>1220</v>
      </c>
      <c r="B177" s="24">
        <v>3</v>
      </c>
      <c r="C177" s="30" t="s">
        <v>2084</v>
      </c>
      <c r="D177" s="30" t="s">
        <v>1972</v>
      </c>
    </row>
    <row r="178" spans="1:4">
      <c r="A178" s="30" t="s">
        <v>1220</v>
      </c>
      <c r="B178" s="24">
        <v>4</v>
      </c>
      <c r="C178" s="34" t="s">
        <v>1979</v>
      </c>
      <c r="D178" s="34" t="s">
        <v>1513</v>
      </c>
    </row>
    <row r="179" spans="1:4">
      <c r="A179" s="30" t="s">
        <v>1220</v>
      </c>
      <c r="B179" s="24">
        <v>5</v>
      </c>
      <c r="C179" s="30" t="s">
        <v>1477</v>
      </c>
      <c r="D179" s="30" t="s">
        <v>1622</v>
      </c>
    </row>
    <row r="180" spans="1:4">
      <c r="A180" s="30" t="s">
        <v>1220</v>
      </c>
      <c r="B180" s="24">
        <v>6</v>
      </c>
      <c r="C180" s="30" t="s">
        <v>1638</v>
      </c>
      <c r="D180" s="30" t="s">
        <v>1753</v>
      </c>
    </row>
    <row r="181" spans="1:4">
      <c r="A181" s="12" t="s">
        <v>1754</v>
      </c>
      <c r="B181" s="24">
        <v>1</v>
      </c>
      <c r="C181" s="12"/>
      <c r="D181" s="12"/>
    </row>
    <row r="182" spans="1:4">
      <c r="A182" s="12" t="s">
        <v>1754</v>
      </c>
      <c r="B182" s="24">
        <v>2</v>
      </c>
      <c r="C182" s="30" t="s">
        <v>1290</v>
      </c>
      <c r="D182" s="30" t="s">
        <v>1290</v>
      </c>
    </row>
    <row r="183" spans="1:4">
      <c r="A183" s="12" t="s">
        <v>1754</v>
      </c>
      <c r="B183" s="24">
        <v>3</v>
      </c>
      <c r="C183" s="30" t="s">
        <v>1755</v>
      </c>
      <c r="D183" s="30" t="s">
        <v>1755</v>
      </c>
    </row>
    <row r="184" spans="1:4">
      <c r="A184" s="12" t="s">
        <v>1754</v>
      </c>
      <c r="B184" s="24">
        <v>4</v>
      </c>
      <c r="C184" s="30" t="s">
        <v>1883</v>
      </c>
      <c r="D184" s="30" t="s">
        <v>1883</v>
      </c>
    </row>
    <row r="185" spans="1:4">
      <c r="A185" s="12" t="s">
        <v>1754</v>
      </c>
      <c r="B185" s="24">
        <v>5</v>
      </c>
      <c r="C185" s="30" t="s">
        <v>1884</v>
      </c>
      <c r="D185" s="30" t="s">
        <v>1884</v>
      </c>
    </row>
    <row r="186" spans="1:4">
      <c r="A186" s="12" t="s">
        <v>1754</v>
      </c>
      <c r="B186" s="24">
        <v>6</v>
      </c>
      <c r="C186" s="30" t="s">
        <v>1867</v>
      </c>
      <c r="D186" s="30" t="s">
        <v>1867</v>
      </c>
    </row>
    <row r="187" spans="1:4">
      <c r="A187" s="12" t="s">
        <v>1754</v>
      </c>
      <c r="B187" s="24">
        <v>7</v>
      </c>
      <c r="C187" s="12" t="s">
        <v>1863</v>
      </c>
      <c r="D187" s="12" t="s">
        <v>1863</v>
      </c>
    </row>
    <row r="188" spans="1:4">
      <c r="A188" s="12" t="s">
        <v>1754</v>
      </c>
      <c r="B188" s="24">
        <v>8</v>
      </c>
      <c r="C188" s="12" t="s">
        <v>1743</v>
      </c>
      <c r="D188" s="12" t="s">
        <v>1743</v>
      </c>
    </row>
    <row r="189" spans="1:4">
      <c r="A189" s="9" t="s">
        <v>2438</v>
      </c>
      <c r="B189" s="26">
        <v>1</v>
      </c>
    </row>
    <row r="190" spans="1:4">
      <c r="A190" s="9" t="s">
        <v>2438</v>
      </c>
      <c r="B190" s="26">
        <v>2</v>
      </c>
      <c r="C190" s="9" t="s">
        <v>2381</v>
      </c>
      <c r="D190" s="9" t="s">
        <v>2381</v>
      </c>
    </row>
    <row r="191" spans="1:4">
      <c r="A191" s="9" t="s">
        <v>2438</v>
      </c>
      <c r="B191" s="26">
        <v>3</v>
      </c>
      <c r="C191" s="9" t="s">
        <v>2382</v>
      </c>
      <c r="D191" s="9" t="s">
        <v>2382</v>
      </c>
    </row>
    <row r="192" spans="1:4">
      <c r="A192" s="12" t="s">
        <v>2303</v>
      </c>
      <c r="B192" s="24">
        <v>1</v>
      </c>
      <c r="C192" s="30" t="s">
        <v>1740</v>
      </c>
      <c r="D192" s="30" t="s">
        <v>1740</v>
      </c>
    </row>
    <row r="193" spans="1:4">
      <c r="A193" s="12" t="s">
        <v>2303</v>
      </c>
      <c r="B193" s="24">
        <v>2</v>
      </c>
      <c r="C193" s="30" t="s">
        <v>1741</v>
      </c>
      <c r="D193" s="30" t="s">
        <v>1741</v>
      </c>
    </row>
    <row r="194" spans="1:4">
      <c r="A194" s="12" t="s">
        <v>2303</v>
      </c>
      <c r="B194" s="24">
        <v>3</v>
      </c>
      <c r="C194" s="30" t="s">
        <v>1747</v>
      </c>
      <c r="D194" s="30" t="s">
        <v>1747</v>
      </c>
    </row>
    <row r="195" spans="1:4">
      <c r="A195" s="12" t="s">
        <v>1748</v>
      </c>
      <c r="B195" s="24">
        <v>1</v>
      </c>
      <c r="C195" s="12" t="s">
        <v>1672</v>
      </c>
      <c r="D195" s="12" t="s">
        <v>1672</v>
      </c>
    </row>
    <row r="196" spans="1:4">
      <c r="A196" s="12" t="s">
        <v>1748</v>
      </c>
      <c r="B196" s="24">
        <v>2</v>
      </c>
      <c r="C196" s="12" t="s">
        <v>761</v>
      </c>
      <c r="D196" s="12" t="s">
        <v>761</v>
      </c>
    </row>
    <row r="197" spans="1:4">
      <c r="A197" s="12" t="s">
        <v>1748</v>
      </c>
      <c r="B197" s="24">
        <v>3</v>
      </c>
      <c r="C197" s="12" t="s">
        <v>528</v>
      </c>
      <c r="D197" s="12" t="s">
        <v>528</v>
      </c>
    </row>
    <row r="198" spans="1:4">
      <c r="A198" s="12" t="s">
        <v>1748</v>
      </c>
      <c r="B198" s="24">
        <v>4</v>
      </c>
      <c r="C198" s="12" t="s">
        <v>1324</v>
      </c>
      <c r="D198" s="12" t="s">
        <v>1324</v>
      </c>
    </row>
    <row r="199" spans="1:4">
      <c r="A199" s="12" t="s">
        <v>1748</v>
      </c>
      <c r="B199" s="24">
        <v>5</v>
      </c>
      <c r="C199" s="30" t="s">
        <v>1745</v>
      </c>
      <c r="D199" s="30" t="s">
        <v>1745</v>
      </c>
    </row>
    <row r="200" spans="1:4">
      <c r="A200" s="12" t="s">
        <v>1748</v>
      </c>
      <c r="B200" s="24">
        <v>6</v>
      </c>
      <c r="C200" s="30" t="s">
        <v>1742</v>
      </c>
      <c r="D200" s="30" t="s">
        <v>1742</v>
      </c>
    </row>
    <row r="201" spans="1:4">
      <c r="A201" s="12" t="s">
        <v>1748</v>
      </c>
      <c r="B201" s="24">
        <v>7</v>
      </c>
      <c r="C201" s="30" t="s">
        <v>1866</v>
      </c>
      <c r="D201" s="30" t="s">
        <v>1961</v>
      </c>
    </row>
    <row r="202" spans="1:4">
      <c r="A202" s="12" t="s">
        <v>1861</v>
      </c>
      <c r="B202" s="24">
        <v>1</v>
      </c>
      <c r="C202" s="12"/>
      <c r="D202" s="12"/>
    </row>
    <row r="203" spans="1:4">
      <c r="A203" s="12" t="s">
        <v>1861</v>
      </c>
      <c r="B203" s="24">
        <v>2</v>
      </c>
      <c r="C203" s="30" t="s">
        <v>1290</v>
      </c>
      <c r="D203" s="30" t="s">
        <v>1290</v>
      </c>
    </row>
    <row r="204" spans="1:4">
      <c r="A204" s="12" t="s">
        <v>1861</v>
      </c>
      <c r="B204" s="24">
        <v>3</v>
      </c>
      <c r="C204" s="30" t="s">
        <v>1852</v>
      </c>
      <c r="D204" s="30" t="s">
        <v>1852</v>
      </c>
    </row>
    <row r="205" spans="1:4">
      <c r="A205" s="12" t="s">
        <v>1861</v>
      </c>
      <c r="B205" s="24">
        <v>4</v>
      </c>
      <c r="C205" s="30" t="s">
        <v>1864</v>
      </c>
      <c r="D205" s="30" t="s">
        <v>1864</v>
      </c>
    </row>
    <row r="206" spans="1:4">
      <c r="A206" s="12" t="s">
        <v>1861</v>
      </c>
      <c r="B206" s="24">
        <v>5</v>
      </c>
      <c r="C206" s="30" t="s">
        <v>1476</v>
      </c>
      <c r="D206" s="30" t="s">
        <v>1476</v>
      </c>
    </row>
    <row r="207" spans="1:4">
      <c r="A207" s="12" t="s">
        <v>1861</v>
      </c>
      <c r="B207" s="24">
        <v>6</v>
      </c>
      <c r="C207" s="12" t="s">
        <v>1197</v>
      </c>
      <c r="D207" s="12" t="s">
        <v>1197</v>
      </c>
    </row>
    <row r="208" spans="1:4">
      <c r="A208" s="12" t="s">
        <v>1861</v>
      </c>
      <c r="B208" s="24">
        <v>7</v>
      </c>
      <c r="C208" s="12" t="s">
        <v>1039</v>
      </c>
      <c r="D208" s="12" t="s">
        <v>1039</v>
      </c>
    </row>
    <row r="209" spans="1:5">
      <c r="A209" s="12" t="s">
        <v>1931</v>
      </c>
      <c r="B209" s="24">
        <v>1</v>
      </c>
      <c r="C209" s="12"/>
      <c r="D209" s="12"/>
    </row>
    <row r="210" spans="1:5">
      <c r="A210" s="12" t="s">
        <v>1931</v>
      </c>
      <c r="B210" s="24">
        <v>2</v>
      </c>
      <c r="C210" s="12">
        <v>1</v>
      </c>
      <c r="D210" s="12">
        <v>1</v>
      </c>
    </row>
    <row r="211" spans="1:5">
      <c r="A211" s="12" t="s">
        <v>1931</v>
      </c>
      <c r="B211" s="24">
        <v>3</v>
      </c>
      <c r="C211" s="12">
        <v>2</v>
      </c>
      <c r="D211" s="12">
        <v>2</v>
      </c>
    </row>
    <row r="212" spans="1:5">
      <c r="A212" s="12" t="s">
        <v>1931</v>
      </c>
      <c r="B212" s="24">
        <v>4</v>
      </c>
      <c r="C212" s="12">
        <v>3</v>
      </c>
      <c r="D212" s="12">
        <v>3</v>
      </c>
    </row>
    <row r="213" spans="1:5">
      <c r="A213" s="12" t="s">
        <v>1931</v>
      </c>
      <c r="B213" s="24">
        <v>5</v>
      </c>
      <c r="C213" s="12">
        <v>4</v>
      </c>
      <c r="D213" s="12">
        <v>4</v>
      </c>
    </row>
    <row r="214" spans="1:5">
      <c r="A214" s="12" t="s">
        <v>1070</v>
      </c>
      <c r="B214" s="24">
        <v>1</v>
      </c>
      <c r="C214" s="12"/>
      <c r="D214" s="12"/>
      <c r="E214" s="12">
        <v>261665006</v>
      </c>
    </row>
    <row r="215" spans="1:5">
      <c r="A215" s="12" t="s">
        <v>1070</v>
      </c>
      <c r="B215" s="24">
        <v>2</v>
      </c>
      <c r="C215" s="12" t="s">
        <v>2426</v>
      </c>
      <c r="D215" s="12" t="s">
        <v>1997</v>
      </c>
      <c r="E215" s="12"/>
    </row>
    <row r="216" spans="1:5">
      <c r="A216" s="12" t="s">
        <v>1070</v>
      </c>
      <c r="B216" s="24">
        <v>3</v>
      </c>
      <c r="C216" s="30" t="s">
        <v>1085</v>
      </c>
      <c r="D216" s="30" t="s">
        <v>1085</v>
      </c>
    </row>
    <row r="217" spans="1:5">
      <c r="A217" s="12" t="s">
        <v>1070</v>
      </c>
      <c r="B217" s="24">
        <v>4</v>
      </c>
      <c r="C217" s="30" t="s">
        <v>1626</v>
      </c>
      <c r="D217" s="30" t="s">
        <v>1626</v>
      </c>
    </row>
    <row r="218" spans="1:5">
      <c r="A218" s="12" t="s">
        <v>1070</v>
      </c>
      <c r="B218" s="24">
        <v>5</v>
      </c>
      <c r="C218" s="30" t="s">
        <v>1627</v>
      </c>
      <c r="D218" s="30" t="s">
        <v>1627</v>
      </c>
    </row>
    <row r="219" spans="1:5">
      <c r="A219" s="9" t="s">
        <v>2455</v>
      </c>
      <c r="B219" s="26">
        <v>1</v>
      </c>
    </row>
    <row r="220" spans="1:5">
      <c r="A220" s="9" t="s">
        <v>2455</v>
      </c>
      <c r="B220" s="26">
        <v>2</v>
      </c>
      <c r="C220" s="9" t="s">
        <v>2320</v>
      </c>
      <c r="D220" s="9" t="s">
        <v>2320</v>
      </c>
    </row>
    <row r="221" spans="1:5">
      <c r="A221" s="9" t="s">
        <v>2455</v>
      </c>
      <c r="B221" s="26">
        <v>3</v>
      </c>
      <c r="C221" s="9" t="s">
        <v>2201</v>
      </c>
      <c r="D221" s="9" t="s">
        <v>2201</v>
      </c>
    </row>
    <row r="222" spans="1:5">
      <c r="A222" s="12" t="s">
        <v>1628</v>
      </c>
      <c r="B222" s="24">
        <v>1</v>
      </c>
      <c r="C222" s="12"/>
      <c r="D222" s="12"/>
    </row>
    <row r="223" spans="1:5">
      <c r="A223" s="12" t="s">
        <v>1628</v>
      </c>
      <c r="B223" s="24">
        <v>2</v>
      </c>
      <c r="C223" s="12" t="s">
        <v>1672</v>
      </c>
      <c r="D223" s="12" t="s">
        <v>1672</v>
      </c>
    </row>
    <row r="224" spans="1:5">
      <c r="A224" s="12" t="s">
        <v>1628</v>
      </c>
      <c r="B224" s="24">
        <v>3</v>
      </c>
      <c r="C224" s="12" t="s">
        <v>1085</v>
      </c>
      <c r="D224" s="12" t="s">
        <v>1085</v>
      </c>
    </row>
    <row r="225" spans="1:5">
      <c r="A225" s="12" t="s">
        <v>1628</v>
      </c>
      <c r="B225" s="24">
        <v>4</v>
      </c>
      <c r="C225" s="12" t="s">
        <v>1626</v>
      </c>
      <c r="D225" s="12" t="s">
        <v>1626</v>
      </c>
    </row>
    <row r="226" spans="1:5">
      <c r="A226" s="12" t="s">
        <v>1628</v>
      </c>
      <c r="B226" s="24">
        <v>5</v>
      </c>
      <c r="C226" s="12" t="s">
        <v>1627</v>
      </c>
      <c r="D226" s="12" t="s">
        <v>1627</v>
      </c>
    </row>
    <row r="227" spans="1:5">
      <c r="A227" s="12" t="s">
        <v>1824</v>
      </c>
      <c r="B227" s="24">
        <v>1</v>
      </c>
      <c r="C227" s="12"/>
      <c r="D227" s="12"/>
    </row>
    <row r="228" spans="1:5">
      <c r="A228" s="12" t="s">
        <v>1824</v>
      </c>
      <c r="B228" s="24">
        <v>2</v>
      </c>
      <c r="C228" s="12" t="s">
        <v>1795</v>
      </c>
      <c r="D228" s="12" t="s">
        <v>1795</v>
      </c>
      <c r="E228" s="12">
        <v>261665006</v>
      </c>
    </row>
    <row r="229" spans="1:5">
      <c r="A229" s="12" t="s">
        <v>1824</v>
      </c>
      <c r="B229" s="24">
        <v>3</v>
      </c>
      <c r="C229" s="12" t="s">
        <v>1290</v>
      </c>
      <c r="D229" s="12" t="s">
        <v>1290</v>
      </c>
    </row>
    <row r="230" spans="1:5">
      <c r="A230" s="12" t="s">
        <v>1824</v>
      </c>
      <c r="B230" s="24">
        <v>4</v>
      </c>
      <c r="C230" s="12" t="s">
        <v>1825</v>
      </c>
      <c r="D230" s="12" t="s">
        <v>1825</v>
      </c>
    </row>
    <row r="231" spans="1:5">
      <c r="A231" s="12" t="s">
        <v>2045</v>
      </c>
      <c r="B231" s="24">
        <v>1</v>
      </c>
      <c r="C231" s="30"/>
      <c r="D231" s="30"/>
    </row>
    <row r="232" spans="1:5">
      <c r="A232" s="12" t="s">
        <v>2045</v>
      </c>
      <c r="B232" s="24">
        <v>2</v>
      </c>
      <c r="C232" s="30" t="s">
        <v>1629</v>
      </c>
      <c r="D232" s="30" t="s">
        <v>1629</v>
      </c>
      <c r="E232" s="12">
        <v>17216000</v>
      </c>
    </row>
    <row r="233" spans="1:5">
      <c r="A233" s="12" t="s">
        <v>2045</v>
      </c>
      <c r="B233" s="24">
        <v>3</v>
      </c>
      <c r="C233" s="30" t="s">
        <v>1630</v>
      </c>
      <c r="D233" s="30" t="s">
        <v>1630</v>
      </c>
      <c r="E233" s="12">
        <v>72365000</v>
      </c>
    </row>
    <row r="234" spans="1:5">
      <c r="A234" s="12" t="s">
        <v>2045</v>
      </c>
      <c r="B234" s="24">
        <v>4</v>
      </c>
      <c r="C234" s="30" t="s">
        <v>1508</v>
      </c>
      <c r="D234" s="30" t="s">
        <v>1508</v>
      </c>
      <c r="E234" s="12">
        <v>39950000</v>
      </c>
    </row>
    <row r="235" spans="1:5">
      <c r="A235" s="12" t="s">
        <v>2045</v>
      </c>
      <c r="B235" s="24">
        <v>5</v>
      </c>
      <c r="C235" s="30" t="s">
        <v>1509</v>
      </c>
      <c r="D235" s="30" t="s">
        <v>1509</v>
      </c>
      <c r="E235" s="12">
        <v>73322006</v>
      </c>
    </row>
    <row r="236" spans="1:5">
      <c r="A236" s="12" t="s">
        <v>1464</v>
      </c>
      <c r="B236" s="24">
        <v>1</v>
      </c>
      <c r="C236" s="30"/>
      <c r="D236" s="30"/>
      <c r="E236" s="12"/>
    </row>
    <row r="237" spans="1:5">
      <c r="A237" s="12" t="s">
        <v>1464</v>
      </c>
      <c r="B237" s="24">
        <v>2</v>
      </c>
      <c r="C237" s="30" t="s">
        <v>1795</v>
      </c>
      <c r="D237" s="30" t="s">
        <v>1795</v>
      </c>
      <c r="E237" s="12">
        <v>261665006</v>
      </c>
    </row>
    <row r="238" spans="1:5">
      <c r="A238" s="12" t="s">
        <v>1464</v>
      </c>
      <c r="B238" s="24">
        <v>3</v>
      </c>
      <c r="C238" s="30" t="s">
        <v>1510</v>
      </c>
      <c r="D238" s="30" t="s">
        <v>1510</v>
      </c>
    </row>
    <row r="239" spans="1:5">
      <c r="A239" s="12" t="s">
        <v>1464</v>
      </c>
      <c r="B239" s="24">
        <v>4</v>
      </c>
      <c r="C239" s="30" t="s">
        <v>2345</v>
      </c>
      <c r="D239" s="30" t="s">
        <v>2345</v>
      </c>
    </row>
    <row r="240" spans="1:5">
      <c r="A240" s="12" t="s">
        <v>1464</v>
      </c>
      <c r="B240" s="24">
        <v>5</v>
      </c>
      <c r="C240" s="30" t="s">
        <v>2352</v>
      </c>
      <c r="D240" s="30" t="s">
        <v>2352</v>
      </c>
    </row>
    <row r="241" spans="1:5">
      <c r="A241" s="12" t="s">
        <v>1464</v>
      </c>
      <c r="B241" s="24">
        <v>6</v>
      </c>
      <c r="C241" s="30" t="s">
        <v>2351</v>
      </c>
      <c r="D241" s="30" t="s">
        <v>2351</v>
      </c>
    </row>
    <row r="242" spans="1:5">
      <c r="A242" s="12" t="s">
        <v>1464</v>
      </c>
      <c r="B242" s="24">
        <v>7</v>
      </c>
      <c r="C242" s="30" t="s">
        <v>966</v>
      </c>
      <c r="D242" s="30" t="s">
        <v>966</v>
      </c>
    </row>
    <row r="243" spans="1:5">
      <c r="A243" s="12" t="s">
        <v>1464</v>
      </c>
      <c r="B243" s="24">
        <v>8</v>
      </c>
      <c r="C243" s="30" t="s">
        <v>1039</v>
      </c>
      <c r="D243" s="30" t="s">
        <v>1039</v>
      </c>
    </row>
    <row r="244" spans="1:5">
      <c r="A244" s="12" t="s">
        <v>1108</v>
      </c>
      <c r="B244" s="24">
        <v>1</v>
      </c>
      <c r="C244" s="12"/>
      <c r="D244" s="12"/>
    </row>
    <row r="245" spans="1:5">
      <c r="A245" s="12" t="s">
        <v>1108</v>
      </c>
      <c r="B245" s="24">
        <v>2</v>
      </c>
      <c r="C245" s="12" t="s">
        <v>2195</v>
      </c>
      <c r="D245" s="12" t="s">
        <v>2195</v>
      </c>
    </row>
    <row r="246" spans="1:5">
      <c r="A246" s="12" t="s">
        <v>1108</v>
      </c>
      <c r="B246" s="24">
        <v>3</v>
      </c>
      <c r="C246" s="12" t="s">
        <v>1479</v>
      </c>
      <c r="D246" s="12" t="s">
        <v>1479</v>
      </c>
    </row>
    <row r="247" spans="1:5">
      <c r="A247" s="12" t="s">
        <v>1108</v>
      </c>
      <c r="B247" s="24">
        <v>4</v>
      </c>
      <c r="C247" s="34" t="s">
        <v>1624</v>
      </c>
      <c r="D247" s="34" t="s">
        <v>1624</v>
      </c>
    </row>
    <row r="248" spans="1:5">
      <c r="A248" s="12" t="s">
        <v>1108</v>
      </c>
      <c r="B248" s="24">
        <v>5</v>
      </c>
      <c r="C248" s="34" t="s">
        <v>1480</v>
      </c>
      <c r="D248" s="34" t="s">
        <v>1480</v>
      </c>
    </row>
    <row r="249" spans="1:5">
      <c r="A249" s="12" t="s">
        <v>1108</v>
      </c>
      <c r="B249" s="24">
        <v>6</v>
      </c>
      <c r="C249" s="30" t="s">
        <v>1213</v>
      </c>
      <c r="D249" s="30" t="s">
        <v>1213</v>
      </c>
    </row>
    <row r="250" spans="1:5">
      <c r="A250" s="12" t="s">
        <v>1108</v>
      </c>
      <c r="B250" s="24">
        <v>7</v>
      </c>
      <c r="C250" s="30" t="s">
        <v>1039</v>
      </c>
      <c r="D250" s="30" t="s">
        <v>1039</v>
      </c>
    </row>
    <row r="251" spans="1:5">
      <c r="A251" s="12" t="s">
        <v>1108</v>
      </c>
      <c r="B251" s="24">
        <v>8</v>
      </c>
      <c r="C251" s="12" t="s">
        <v>1795</v>
      </c>
      <c r="D251" s="12" t="s">
        <v>1795</v>
      </c>
      <c r="E251" s="12">
        <v>261665006</v>
      </c>
    </row>
    <row r="252" spans="1:5">
      <c r="A252" s="12" t="s">
        <v>1223</v>
      </c>
      <c r="B252" s="24">
        <v>1</v>
      </c>
      <c r="C252" s="12"/>
      <c r="D252" s="12"/>
    </row>
    <row r="253" spans="1:5">
      <c r="A253" s="12" t="s">
        <v>1223</v>
      </c>
      <c r="B253" s="24">
        <v>2</v>
      </c>
      <c r="C253" s="30" t="s">
        <v>1038</v>
      </c>
      <c r="D253" s="30" t="s">
        <v>1038</v>
      </c>
    </row>
    <row r="254" spans="1:5">
      <c r="A254" s="12" t="s">
        <v>1223</v>
      </c>
      <c r="B254" s="24">
        <v>3</v>
      </c>
      <c r="C254" s="30" t="s">
        <v>1214</v>
      </c>
      <c r="D254" s="30" t="s">
        <v>1214</v>
      </c>
    </row>
    <row r="255" spans="1:5">
      <c r="A255" s="12" t="s">
        <v>1223</v>
      </c>
      <c r="B255" s="24">
        <v>4</v>
      </c>
      <c r="C255" s="30" t="s">
        <v>1215</v>
      </c>
      <c r="D255" s="30" t="s">
        <v>1215</v>
      </c>
    </row>
    <row r="256" spans="1:5">
      <c r="A256" s="12" t="s">
        <v>1223</v>
      </c>
      <c r="B256" s="24">
        <v>5</v>
      </c>
      <c r="C256" s="30" t="s">
        <v>1039</v>
      </c>
      <c r="D256" s="30" t="s">
        <v>1039</v>
      </c>
    </row>
    <row r="257" spans="1:5">
      <c r="A257" s="12" t="s">
        <v>953</v>
      </c>
      <c r="B257" s="24">
        <v>1</v>
      </c>
      <c r="C257" s="12"/>
      <c r="D257" s="12"/>
    </row>
    <row r="258" spans="1:5">
      <c r="A258" s="12" t="s">
        <v>953</v>
      </c>
      <c r="B258" s="24">
        <v>2</v>
      </c>
      <c r="C258" s="30" t="s">
        <v>1038</v>
      </c>
      <c r="D258" s="30" t="s">
        <v>1038</v>
      </c>
    </row>
    <row r="259" spans="1:5">
      <c r="A259" s="12" t="s">
        <v>953</v>
      </c>
      <c r="B259" s="24">
        <v>3</v>
      </c>
      <c r="C259" s="30" t="s">
        <v>1216</v>
      </c>
      <c r="D259" s="30" t="s">
        <v>1214</v>
      </c>
    </row>
    <row r="260" spans="1:5">
      <c r="A260" s="12" t="s">
        <v>953</v>
      </c>
      <c r="B260" s="24">
        <v>4</v>
      </c>
      <c r="C260" s="30" t="s">
        <v>1069</v>
      </c>
      <c r="D260" s="30" t="s">
        <v>1215</v>
      </c>
    </row>
    <row r="261" spans="1:5">
      <c r="A261" s="12" t="s">
        <v>953</v>
      </c>
      <c r="B261" s="24">
        <v>5</v>
      </c>
      <c r="C261" s="30" t="s">
        <v>1039</v>
      </c>
      <c r="D261" s="30" t="s">
        <v>1039</v>
      </c>
    </row>
    <row r="262" spans="1:5">
      <c r="A262" s="12" t="s">
        <v>1787</v>
      </c>
      <c r="B262" s="24">
        <v>1</v>
      </c>
      <c r="C262" s="30"/>
      <c r="D262" s="30"/>
    </row>
    <row r="263" spans="1:5">
      <c r="A263" s="12" t="s">
        <v>1787</v>
      </c>
      <c r="B263" s="24">
        <v>2</v>
      </c>
      <c r="C263" s="30" t="s">
        <v>1389</v>
      </c>
      <c r="D263" s="30" t="s">
        <v>1389</v>
      </c>
    </row>
    <row r="264" spans="1:5">
      <c r="A264" s="12" t="s">
        <v>1787</v>
      </c>
      <c r="B264" s="24">
        <v>3</v>
      </c>
      <c r="C264" s="30" t="s">
        <v>486</v>
      </c>
      <c r="D264" s="30" t="s">
        <v>1261</v>
      </c>
    </row>
    <row r="265" spans="1:5">
      <c r="A265" s="12" t="s">
        <v>1787</v>
      </c>
      <c r="B265" s="24">
        <v>4</v>
      </c>
      <c r="C265" s="30" t="s">
        <v>1537</v>
      </c>
      <c r="D265" s="30" t="s">
        <v>1537</v>
      </c>
    </row>
    <row r="266" spans="1:5">
      <c r="A266" s="12" t="s">
        <v>1787</v>
      </c>
      <c r="B266" s="24">
        <v>5</v>
      </c>
      <c r="C266" s="30" t="s">
        <v>477</v>
      </c>
      <c r="D266" s="30" t="s">
        <v>477</v>
      </c>
    </row>
    <row r="267" spans="1:5">
      <c r="A267" s="12" t="s">
        <v>2431</v>
      </c>
      <c r="B267" s="24">
        <v>1</v>
      </c>
      <c r="C267" s="30"/>
      <c r="D267" s="30"/>
    </row>
    <row r="268" spans="1:5">
      <c r="A268" s="12" t="s">
        <v>2431</v>
      </c>
      <c r="B268" s="24">
        <v>2</v>
      </c>
      <c r="C268" s="30" t="s">
        <v>2432</v>
      </c>
      <c r="D268" s="30" t="s">
        <v>2221</v>
      </c>
    </row>
    <row r="269" spans="1:5">
      <c r="A269" s="12" t="s">
        <v>2431</v>
      </c>
      <c r="B269" s="24">
        <v>3</v>
      </c>
      <c r="C269" s="30" t="s">
        <v>2228</v>
      </c>
      <c r="D269" s="30" t="s">
        <v>2222</v>
      </c>
    </row>
    <row r="270" spans="1:5">
      <c r="A270" s="12" t="s">
        <v>2431</v>
      </c>
      <c r="B270" s="24">
        <v>4</v>
      </c>
      <c r="C270" s="30" t="s">
        <v>2220</v>
      </c>
      <c r="D270" s="30" t="s">
        <v>2489</v>
      </c>
    </row>
    <row r="271" spans="1:5">
      <c r="A271" s="12" t="s">
        <v>1438</v>
      </c>
      <c r="B271" s="24">
        <v>1</v>
      </c>
      <c r="C271" s="30"/>
      <c r="D271" s="30"/>
    </row>
    <row r="272" spans="1:5">
      <c r="A272" s="12" t="s">
        <v>1438</v>
      </c>
      <c r="B272" s="24">
        <v>2</v>
      </c>
      <c r="C272" s="12" t="s">
        <v>1757</v>
      </c>
      <c r="D272" s="12" t="s">
        <v>1795</v>
      </c>
      <c r="E272" s="12">
        <v>261665006</v>
      </c>
    </row>
    <row r="273" spans="1:7">
      <c r="A273" s="12" t="s">
        <v>1438</v>
      </c>
      <c r="B273" s="24">
        <v>3</v>
      </c>
      <c r="C273" s="12" t="s">
        <v>1651</v>
      </c>
      <c r="D273" s="12" t="s">
        <v>1651</v>
      </c>
    </row>
    <row r="274" spans="1:7">
      <c r="A274" s="12" t="s">
        <v>1438</v>
      </c>
      <c r="B274" s="24">
        <v>4</v>
      </c>
      <c r="C274" s="12" t="s">
        <v>1730</v>
      </c>
      <c r="D274" s="12" t="s">
        <v>1730</v>
      </c>
    </row>
    <row r="275" spans="1:7">
      <c r="A275" s="12" t="s">
        <v>1438</v>
      </c>
      <c r="B275" s="24">
        <v>5</v>
      </c>
      <c r="C275" s="12" t="s">
        <v>1078</v>
      </c>
      <c r="D275" s="12" t="s">
        <v>2277</v>
      </c>
    </row>
    <row r="276" spans="1:7">
      <c r="A276" s="12" t="s">
        <v>424</v>
      </c>
      <c r="B276" s="24">
        <v>1</v>
      </c>
      <c r="C276" s="12"/>
      <c r="D276" s="12"/>
    </row>
    <row r="277" spans="1:7">
      <c r="A277" s="12" t="s">
        <v>424</v>
      </c>
      <c r="B277" s="24">
        <v>2</v>
      </c>
      <c r="C277" s="12" t="s">
        <v>2261</v>
      </c>
      <c r="D277" s="12" t="s">
        <v>2261</v>
      </c>
      <c r="G277" s="12" t="s">
        <v>2272</v>
      </c>
    </row>
    <row r="278" spans="1:7">
      <c r="A278" s="12" t="s">
        <v>424</v>
      </c>
      <c r="B278" s="24">
        <v>3</v>
      </c>
      <c r="C278" s="12" t="s">
        <v>1761</v>
      </c>
      <c r="D278" s="12" t="s">
        <v>1761</v>
      </c>
      <c r="G278" s="12" t="s">
        <v>2194</v>
      </c>
    </row>
    <row r="279" spans="1:7">
      <c r="A279" s="12" t="s">
        <v>424</v>
      </c>
      <c r="B279" s="24">
        <v>4</v>
      </c>
      <c r="C279" s="12" t="s">
        <v>2014</v>
      </c>
      <c r="D279" s="12" t="s">
        <v>2014</v>
      </c>
      <c r="G279" s="12" t="s">
        <v>1526</v>
      </c>
    </row>
    <row r="280" spans="1:7">
      <c r="A280" s="12" t="s">
        <v>424</v>
      </c>
      <c r="B280" s="24">
        <v>5</v>
      </c>
      <c r="C280" s="12" t="s">
        <v>2096</v>
      </c>
      <c r="D280" s="12" t="s">
        <v>2096</v>
      </c>
      <c r="G280" s="12" t="s">
        <v>1901</v>
      </c>
    </row>
    <row r="281" spans="1:7">
      <c r="A281" s="12" t="s">
        <v>424</v>
      </c>
      <c r="B281" s="24">
        <v>6</v>
      </c>
      <c r="C281" s="12" t="s">
        <v>1902</v>
      </c>
      <c r="D281" s="12" t="s">
        <v>1902</v>
      </c>
    </row>
    <row r="282" spans="1:7">
      <c r="A282" s="12" t="s">
        <v>424</v>
      </c>
      <c r="B282" s="24">
        <v>7</v>
      </c>
      <c r="C282" s="12" t="s">
        <v>1903</v>
      </c>
      <c r="D282" s="12" t="s">
        <v>1903</v>
      </c>
      <c r="G282" s="12" t="s">
        <v>2119</v>
      </c>
    </row>
    <row r="283" spans="1:7">
      <c r="A283" s="12" t="s">
        <v>424</v>
      </c>
      <c r="B283" s="24">
        <v>8</v>
      </c>
      <c r="C283" s="12" t="s">
        <v>1650</v>
      </c>
      <c r="D283" s="12" t="s">
        <v>1650</v>
      </c>
      <c r="G283" s="12" t="s">
        <v>1779</v>
      </c>
    </row>
    <row r="284" spans="1:7">
      <c r="A284" s="12" t="s">
        <v>424</v>
      </c>
      <c r="B284" s="24">
        <v>9</v>
      </c>
      <c r="C284" s="12" t="s">
        <v>1780</v>
      </c>
      <c r="D284" s="12" t="s">
        <v>1780</v>
      </c>
      <c r="G284" s="12" t="s">
        <v>1881</v>
      </c>
    </row>
    <row r="285" spans="1:7">
      <c r="A285" s="12" t="s">
        <v>424</v>
      </c>
      <c r="B285" s="24">
        <v>10</v>
      </c>
      <c r="C285" s="12" t="s">
        <v>1882</v>
      </c>
      <c r="D285" s="12" t="s">
        <v>1882</v>
      </c>
      <c r="G285" s="12" t="s">
        <v>1913</v>
      </c>
    </row>
    <row r="286" spans="1:7">
      <c r="A286" s="12" t="s">
        <v>424</v>
      </c>
      <c r="B286" s="24">
        <v>11</v>
      </c>
      <c r="C286" s="12" t="s">
        <v>1914</v>
      </c>
      <c r="D286" s="12" t="s">
        <v>1914</v>
      </c>
      <c r="G286" s="12" t="s">
        <v>2018</v>
      </c>
    </row>
    <row r="287" spans="1:7">
      <c r="A287" s="12" t="s">
        <v>1433</v>
      </c>
      <c r="B287" s="24">
        <v>1</v>
      </c>
      <c r="C287" s="12" t="s">
        <v>1038</v>
      </c>
      <c r="D287" s="12" t="s">
        <v>1038</v>
      </c>
    </row>
    <row r="288" spans="1:7">
      <c r="A288" s="12" t="s">
        <v>1433</v>
      </c>
      <c r="B288" s="24">
        <v>2</v>
      </c>
      <c r="C288" s="30" t="s">
        <v>1911</v>
      </c>
      <c r="D288" s="30" t="s">
        <v>1911</v>
      </c>
    </row>
    <row r="289" spans="1:4">
      <c r="A289" s="12" t="s">
        <v>1433</v>
      </c>
      <c r="B289" s="24">
        <v>3</v>
      </c>
      <c r="C289" s="30" t="s">
        <v>1912</v>
      </c>
      <c r="D289" s="30" t="s">
        <v>1912</v>
      </c>
    </row>
    <row r="290" spans="1:4">
      <c r="A290" s="12" t="s">
        <v>1433</v>
      </c>
      <c r="B290" s="24">
        <v>3</v>
      </c>
      <c r="C290" s="30" t="s">
        <v>1908</v>
      </c>
      <c r="D290" s="30" t="s">
        <v>1908</v>
      </c>
    </row>
    <row r="291" spans="1:4">
      <c r="A291" s="12" t="s">
        <v>1433</v>
      </c>
      <c r="B291" s="24">
        <v>4</v>
      </c>
      <c r="C291" s="30" t="s">
        <v>2168</v>
      </c>
      <c r="D291" s="30" t="s">
        <v>2168</v>
      </c>
    </row>
    <row r="292" spans="1:4">
      <c r="A292" s="12" t="s">
        <v>1433</v>
      </c>
      <c r="B292" s="24">
        <v>5</v>
      </c>
      <c r="C292" s="30" t="s">
        <v>2158</v>
      </c>
      <c r="D292" s="30" t="s">
        <v>2158</v>
      </c>
    </row>
    <row r="293" spans="1:4">
      <c r="A293" s="12" t="s">
        <v>1433</v>
      </c>
      <c r="B293" s="24">
        <v>6</v>
      </c>
      <c r="C293" s="30" t="s">
        <v>2170</v>
      </c>
      <c r="D293" s="30" t="s">
        <v>2170</v>
      </c>
    </row>
    <row r="294" spans="1:4">
      <c r="A294" s="12" t="s">
        <v>1433</v>
      </c>
      <c r="B294" s="24">
        <v>10</v>
      </c>
      <c r="C294" s="30" t="s">
        <v>2171</v>
      </c>
      <c r="D294" s="30" t="s">
        <v>2171</v>
      </c>
    </row>
    <row r="295" spans="1:4">
      <c r="A295" s="12" t="s">
        <v>1433</v>
      </c>
      <c r="B295" s="24">
        <v>15</v>
      </c>
      <c r="C295" s="30" t="s">
        <v>2172</v>
      </c>
      <c r="D295" s="30" t="s">
        <v>2172</v>
      </c>
    </row>
    <row r="296" spans="1:4">
      <c r="A296" s="12" t="s">
        <v>1433</v>
      </c>
      <c r="B296" s="24">
        <v>16</v>
      </c>
      <c r="C296" s="30" t="s">
        <v>2029</v>
      </c>
      <c r="D296" s="30" t="s">
        <v>2029</v>
      </c>
    </row>
    <row r="297" spans="1:4">
      <c r="A297" s="12" t="s">
        <v>1433</v>
      </c>
      <c r="B297" s="24">
        <v>30</v>
      </c>
      <c r="C297" s="12" t="s">
        <v>2030</v>
      </c>
      <c r="D297" s="12" t="s">
        <v>2030</v>
      </c>
    </row>
    <row r="298" spans="1:4">
      <c r="A298" s="12" t="s">
        <v>1433</v>
      </c>
      <c r="B298" s="24">
        <v>31</v>
      </c>
      <c r="C298" s="12" t="s">
        <v>2182</v>
      </c>
      <c r="D298" s="12" t="s">
        <v>2182</v>
      </c>
    </row>
    <row r="299" spans="1:4">
      <c r="A299" s="12" t="s">
        <v>1433</v>
      </c>
      <c r="B299" s="24">
        <v>35</v>
      </c>
      <c r="C299" s="12" t="s">
        <v>2169</v>
      </c>
      <c r="D299" s="12" t="s">
        <v>2169</v>
      </c>
    </row>
    <row r="300" spans="1:4">
      <c r="A300" s="12" t="s">
        <v>1433</v>
      </c>
      <c r="B300" s="24">
        <v>36</v>
      </c>
      <c r="C300" s="12" t="s">
        <v>2058</v>
      </c>
      <c r="D300" s="12" t="s">
        <v>2058</v>
      </c>
    </row>
    <row r="301" spans="1:4">
      <c r="A301" s="30" t="s">
        <v>2350</v>
      </c>
      <c r="B301" s="24">
        <v>1</v>
      </c>
      <c r="C301" s="12"/>
      <c r="D301" s="12"/>
    </row>
    <row r="302" spans="1:4">
      <c r="A302" s="30" t="s">
        <v>2350</v>
      </c>
      <c r="B302" s="24">
        <v>2</v>
      </c>
      <c r="C302" s="30" t="s">
        <v>1679</v>
      </c>
      <c r="D302" s="30" t="s">
        <v>1679</v>
      </c>
    </row>
    <row r="303" spans="1:4">
      <c r="A303" s="30" t="s">
        <v>2350</v>
      </c>
      <c r="B303" s="24">
        <v>3</v>
      </c>
      <c r="C303" s="30" t="s">
        <v>2370</v>
      </c>
      <c r="D303" s="30" t="s">
        <v>2370</v>
      </c>
    </row>
    <row r="304" spans="1:4">
      <c r="A304" s="30" t="s">
        <v>2350</v>
      </c>
      <c r="B304" s="24">
        <v>4</v>
      </c>
      <c r="C304" s="30" t="s">
        <v>1925</v>
      </c>
      <c r="D304" s="30" t="s">
        <v>1925</v>
      </c>
    </row>
    <row r="305" spans="1:4">
      <c r="A305" s="30" t="s">
        <v>2350</v>
      </c>
      <c r="B305" s="24">
        <v>5</v>
      </c>
      <c r="C305" s="30" t="s">
        <v>1926</v>
      </c>
      <c r="D305" s="30" t="s">
        <v>1926</v>
      </c>
    </row>
    <row r="306" spans="1:4">
      <c r="A306" s="30" t="s">
        <v>2350</v>
      </c>
      <c r="B306" s="24">
        <v>6</v>
      </c>
      <c r="C306" s="30" t="s">
        <v>2046</v>
      </c>
      <c r="D306" s="30" t="s">
        <v>2046</v>
      </c>
    </row>
    <row r="307" spans="1:4">
      <c r="A307" s="30" t="s">
        <v>2350</v>
      </c>
      <c r="B307" s="24">
        <v>7</v>
      </c>
      <c r="C307" s="9" t="s">
        <v>3</v>
      </c>
      <c r="D307" s="9" t="s">
        <v>3</v>
      </c>
    </row>
    <row r="308" spans="1:4">
      <c r="A308" s="12" t="s">
        <v>1665</v>
      </c>
      <c r="B308" s="24">
        <v>1</v>
      </c>
      <c r="C308" s="30"/>
      <c r="D308" s="30"/>
    </row>
    <row r="309" spans="1:4">
      <c r="A309" s="12" t="s">
        <v>1665</v>
      </c>
      <c r="B309" s="24">
        <v>2</v>
      </c>
      <c r="C309" s="12" t="s">
        <v>820</v>
      </c>
      <c r="D309" s="12" t="s">
        <v>820</v>
      </c>
    </row>
    <row r="310" spans="1:4">
      <c r="A310" s="12" t="s">
        <v>1665</v>
      </c>
      <c r="B310" s="24">
        <v>3</v>
      </c>
      <c r="C310" s="30" t="s">
        <v>2152</v>
      </c>
      <c r="D310" s="30" t="s">
        <v>2152</v>
      </c>
    </row>
    <row r="311" spans="1:4">
      <c r="A311" s="12" t="s">
        <v>1665</v>
      </c>
      <c r="B311" s="24">
        <v>4</v>
      </c>
      <c r="C311" s="30" t="s">
        <v>1929</v>
      </c>
      <c r="D311" s="30" t="s">
        <v>1929</v>
      </c>
    </row>
    <row r="312" spans="1:4">
      <c r="A312" s="12" t="s">
        <v>1665</v>
      </c>
      <c r="B312" s="24">
        <v>5</v>
      </c>
      <c r="C312" s="30" t="s">
        <v>2040</v>
      </c>
      <c r="D312" s="30" t="s">
        <v>2040</v>
      </c>
    </row>
    <row r="313" spans="1:4">
      <c r="A313" s="12" t="s">
        <v>1665</v>
      </c>
      <c r="B313" s="24">
        <v>6</v>
      </c>
      <c r="C313" s="30" t="s">
        <v>1414</v>
      </c>
      <c r="D313" s="30" t="s">
        <v>1414</v>
      </c>
    </row>
    <row r="314" spans="1:4">
      <c r="A314" s="12" t="s">
        <v>1665</v>
      </c>
      <c r="B314" s="24">
        <v>7</v>
      </c>
      <c r="C314" s="30" t="s">
        <v>1415</v>
      </c>
      <c r="D314" s="30" t="s">
        <v>1415</v>
      </c>
    </row>
    <row r="315" spans="1:4">
      <c r="A315" s="12" t="s">
        <v>1665</v>
      </c>
      <c r="B315" s="24">
        <v>8</v>
      </c>
      <c r="C315" s="30" t="s">
        <v>2486</v>
      </c>
      <c r="D315" s="30" t="s">
        <v>2658</v>
      </c>
    </row>
    <row r="316" spans="1:4">
      <c r="A316" s="12" t="s">
        <v>1665</v>
      </c>
      <c r="B316" s="24">
        <v>9</v>
      </c>
      <c r="C316" s="30" t="s">
        <v>1663</v>
      </c>
      <c r="D316" s="30" t="s">
        <v>1663</v>
      </c>
    </row>
    <row r="317" spans="1:4">
      <c r="A317" s="12" t="s">
        <v>1665</v>
      </c>
      <c r="B317" s="24">
        <v>10</v>
      </c>
      <c r="C317" s="30" t="s">
        <v>1687</v>
      </c>
      <c r="D317" s="30" t="s">
        <v>1687</v>
      </c>
    </row>
    <row r="318" spans="1:4">
      <c r="A318" s="12" t="s">
        <v>1665</v>
      </c>
      <c r="B318" s="24">
        <v>11</v>
      </c>
      <c r="C318" s="30" t="s">
        <v>1565</v>
      </c>
      <c r="D318" s="30" t="s">
        <v>1565</v>
      </c>
    </row>
    <row r="319" spans="1:4">
      <c r="A319" s="12" t="s">
        <v>1665</v>
      </c>
      <c r="B319" s="24">
        <v>12</v>
      </c>
      <c r="C319" s="30" t="s">
        <v>1697</v>
      </c>
      <c r="D319" s="30" t="s">
        <v>1697</v>
      </c>
    </row>
    <row r="320" spans="1:4">
      <c r="A320" s="12" t="s">
        <v>1665</v>
      </c>
      <c r="B320" s="24">
        <v>13</v>
      </c>
      <c r="C320" s="30" t="s">
        <v>1698</v>
      </c>
      <c r="D320" s="30" t="s">
        <v>1698</v>
      </c>
    </row>
    <row r="321" spans="1:5">
      <c r="A321" s="12" t="s">
        <v>1665</v>
      </c>
      <c r="B321" s="24">
        <v>15</v>
      </c>
      <c r="C321" s="30" t="s">
        <v>270</v>
      </c>
      <c r="D321" s="30" t="s">
        <v>270</v>
      </c>
    </row>
    <row r="322" spans="1:5">
      <c r="A322" s="12" t="s">
        <v>1665</v>
      </c>
      <c r="B322" s="24">
        <v>20</v>
      </c>
      <c r="C322" s="12" t="s">
        <v>1813</v>
      </c>
      <c r="D322" s="12" t="s">
        <v>1813</v>
      </c>
    </row>
    <row r="323" spans="1:5">
      <c r="A323" s="12" t="s">
        <v>1665</v>
      </c>
      <c r="B323" s="24">
        <v>21</v>
      </c>
      <c r="C323" s="12" t="s">
        <v>1814</v>
      </c>
      <c r="D323" s="12" t="s">
        <v>1814</v>
      </c>
    </row>
    <row r="324" spans="1:5">
      <c r="A324" s="12" t="s">
        <v>1665</v>
      </c>
      <c r="B324" s="24">
        <v>22</v>
      </c>
      <c r="C324" s="12" t="s">
        <v>2140</v>
      </c>
      <c r="D324" s="12" t="s">
        <v>2140</v>
      </c>
    </row>
    <row r="325" spans="1:5">
      <c r="A325" s="12" t="s">
        <v>1665</v>
      </c>
      <c r="B325" s="24">
        <v>23</v>
      </c>
      <c r="C325" s="12" t="s">
        <v>2141</v>
      </c>
      <c r="D325" s="12" t="s">
        <v>2141</v>
      </c>
    </row>
    <row r="326" spans="1:5">
      <c r="A326" s="12" t="s">
        <v>1665</v>
      </c>
      <c r="B326" s="24">
        <v>24</v>
      </c>
      <c r="C326" s="12" t="s">
        <v>2142</v>
      </c>
      <c r="D326" s="12" t="s">
        <v>2142</v>
      </c>
    </row>
    <row r="327" spans="1:5">
      <c r="A327" s="12" t="s">
        <v>1665</v>
      </c>
      <c r="B327" s="24">
        <v>25</v>
      </c>
      <c r="C327" s="12" t="s">
        <v>782</v>
      </c>
      <c r="D327" s="12" t="s">
        <v>782</v>
      </c>
    </row>
    <row r="328" spans="1:5">
      <c r="A328" s="12" t="s">
        <v>1665</v>
      </c>
      <c r="B328" s="24">
        <v>30</v>
      </c>
      <c r="C328" s="12" t="s">
        <v>1039</v>
      </c>
      <c r="D328" s="12" t="s">
        <v>1039</v>
      </c>
    </row>
    <row r="329" spans="1:5">
      <c r="A329" s="12" t="s">
        <v>2143</v>
      </c>
      <c r="B329" s="24">
        <v>1</v>
      </c>
      <c r="C329" s="12"/>
      <c r="D329" s="12"/>
    </row>
    <row r="330" spans="1:5">
      <c r="A330" s="12" t="s">
        <v>2143</v>
      </c>
      <c r="B330" s="24">
        <v>2</v>
      </c>
      <c r="C330" s="30" t="s">
        <v>1795</v>
      </c>
      <c r="D330" s="30" t="s">
        <v>1795</v>
      </c>
      <c r="E330" s="12">
        <v>261665006</v>
      </c>
    </row>
    <row r="331" spans="1:5">
      <c r="A331" s="12" t="s">
        <v>2143</v>
      </c>
      <c r="B331" s="24">
        <v>3</v>
      </c>
      <c r="C331" s="30" t="s">
        <v>2051</v>
      </c>
      <c r="D331" s="30" t="s">
        <v>2051</v>
      </c>
    </row>
    <row r="332" spans="1:5">
      <c r="A332" s="12" t="s">
        <v>2143</v>
      </c>
      <c r="B332" s="24">
        <v>4</v>
      </c>
      <c r="C332" s="30" t="s">
        <v>1554</v>
      </c>
      <c r="D332" s="30" t="s">
        <v>1554</v>
      </c>
    </row>
    <row r="333" spans="1:5">
      <c r="A333" s="12" t="s">
        <v>2143</v>
      </c>
      <c r="B333" s="24">
        <v>5</v>
      </c>
      <c r="C333" s="30" t="s">
        <v>1669</v>
      </c>
      <c r="D333" s="30" t="s">
        <v>1669</v>
      </c>
    </row>
    <row r="334" spans="1:5">
      <c r="A334" s="12" t="s">
        <v>2143</v>
      </c>
      <c r="B334" s="24">
        <v>66</v>
      </c>
      <c r="C334" s="30" t="s">
        <v>1819</v>
      </c>
      <c r="D334" s="30" t="s">
        <v>1819</v>
      </c>
    </row>
    <row r="335" spans="1:5">
      <c r="A335" s="12" t="s">
        <v>1682</v>
      </c>
      <c r="B335" s="24">
        <v>1</v>
      </c>
      <c r="C335" s="30"/>
      <c r="D335" s="30"/>
    </row>
    <row r="336" spans="1:5">
      <c r="A336" s="12" t="s">
        <v>1682</v>
      </c>
      <c r="B336" s="24">
        <v>2</v>
      </c>
      <c r="C336" s="30" t="s">
        <v>1795</v>
      </c>
      <c r="D336" s="30" t="s">
        <v>1795</v>
      </c>
    </row>
    <row r="337" spans="1:4">
      <c r="A337" s="12" t="s">
        <v>1682</v>
      </c>
      <c r="B337" s="24">
        <v>3</v>
      </c>
      <c r="C337" s="30" t="s">
        <v>1458</v>
      </c>
      <c r="D337" s="30" t="s">
        <v>1458</v>
      </c>
    </row>
    <row r="338" spans="1:4">
      <c r="A338" s="12" t="s">
        <v>1682</v>
      </c>
      <c r="B338" s="24">
        <v>4</v>
      </c>
      <c r="C338" s="30" t="s">
        <v>1459</v>
      </c>
      <c r="D338" s="30" t="s">
        <v>1459</v>
      </c>
    </row>
    <row r="339" spans="1:4">
      <c r="A339" s="12" t="s">
        <v>1682</v>
      </c>
      <c r="B339" s="24">
        <v>5</v>
      </c>
      <c r="C339" s="30" t="s">
        <v>1460</v>
      </c>
      <c r="D339" s="30" t="s">
        <v>1460</v>
      </c>
    </row>
    <row r="340" spans="1:4">
      <c r="A340" s="12" t="s">
        <v>1735</v>
      </c>
      <c r="B340" s="24">
        <v>1</v>
      </c>
      <c r="C340" s="30" t="s">
        <v>2144</v>
      </c>
      <c r="D340" s="30" t="s">
        <v>2145</v>
      </c>
    </row>
    <row r="341" spans="1:4">
      <c r="A341" s="12" t="s">
        <v>1735</v>
      </c>
      <c r="B341" s="24">
        <v>2</v>
      </c>
      <c r="C341" s="30" t="s">
        <v>2239</v>
      </c>
      <c r="D341" s="30" t="s">
        <v>2240</v>
      </c>
    </row>
    <row r="342" spans="1:4">
      <c r="A342" s="12" t="s">
        <v>1735</v>
      </c>
      <c r="B342" s="24">
        <v>3</v>
      </c>
      <c r="C342" s="30" t="s">
        <v>2236</v>
      </c>
      <c r="D342" s="30" t="s">
        <v>2237</v>
      </c>
    </row>
    <row r="343" spans="1:4">
      <c r="A343" s="12" t="s">
        <v>1735</v>
      </c>
      <c r="B343" s="24">
        <v>4</v>
      </c>
      <c r="C343" s="30" t="s">
        <v>2304</v>
      </c>
      <c r="D343" s="30" t="s">
        <v>2099</v>
      </c>
    </row>
    <row r="344" spans="1:4">
      <c r="A344" s="12" t="s">
        <v>1735</v>
      </c>
      <c r="B344" s="24">
        <v>5</v>
      </c>
      <c r="C344" s="30" t="s">
        <v>2100</v>
      </c>
      <c r="D344" s="30" t="s">
        <v>2101</v>
      </c>
    </row>
    <row r="345" spans="1:4">
      <c r="A345" s="12" t="s">
        <v>1735</v>
      </c>
      <c r="B345" s="24">
        <v>6</v>
      </c>
      <c r="C345" s="30" t="s">
        <v>2318</v>
      </c>
      <c r="D345" s="30" t="s">
        <v>2319</v>
      </c>
    </row>
    <row r="346" spans="1:4">
      <c r="A346" s="12" t="s">
        <v>1735</v>
      </c>
      <c r="B346" s="24">
        <v>7</v>
      </c>
      <c r="C346" s="30" t="s">
        <v>1021</v>
      </c>
      <c r="D346" s="30" t="s">
        <v>1154</v>
      </c>
    </row>
    <row r="347" spans="1:4">
      <c r="A347" s="12" t="s">
        <v>1735</v>
      </c>
      <c r="B347" s="24">
        <v>8</v>
      </c>
      <c r="C347" s="30" t="s">
        <v>1026</v>
      </c>
      <c r="D347" s="30" t="s">
        <v>1027</v>
      </c>
    </row>
    <row r="348" spans="1:4">
      <c r="A348" s="12" t="s">
        <v>1735</v>
      </c>
      <c r="B348" s="24">
        <v>10</v>
      </c>
      <c r="C348" s="30" t="s">
        <v>2241</v>
      </c>
      <c r="D348" s="30" t="s">
        <v>2241</v>
      </c>
    </row>
    <row r="349" spans="1:4">
      <c r="A349" s="12" t="s">
        <v>1735</v>
      </c>
      <c r="B349" s="24">
        <v>11</v>
      </c>
      <c r="C349" s="30" t="s">
        <v>1039</v>
      </c>
      <c r="D349" s="30" t="s">
        <v>1039</v>
      </c>
    </row>
    <row r="350" spans="1:4">
      <c r="A350" s="12" t="s">
        <v>1597</v>
      </c>
      <c r="B350" s="24">
        <v>1</v>
      </c>
      <c r="C350" s="12"/>
      <c r="D350" s="12"/>
    </row>
    <row r="351" spans="1:4">
      <c r="A351" s="12" t="s">
        <v>1597</v>
      </c>
      <c r="B351" s="24">
        <v>2</v>
      </c>
      <c r="C351" s="12" t="s">
        <v>1148</v>
      </c>
      <c r="D351" s="12" t="s">
        <v>1148</v>
      </c>
    </row>
    <row r="352" spans="1:4">
      <c r="A352" s="12" t="s">
        <v>1597</v>
      </c>
      <c r="B352" s="24">
        <v>3</v>
      </c>
      <c r="C352" s="12" t="s">
        <v>1020</v>
      </c>
      <c r="D352" s="12" t="s">
        <v>1020</v>
      </c>
    </row>
    <row r="353" spans="1:4">
      <c r="A353" s="12" t="s">
        <v>1597</v>
      </c>
      <c r="B353" s="24">
        <v>4</v>
      </c>
      <c r="C353" s="12" t="s">
        <v>2242</v>
      </c>
      <c r="D353" s="12" t="s">
        <v>2242</v>
      </c>
    </row>
    <row r="354" spans="1:4">
      <c r="A354" s="12" t="s">
        <v>1332</v>
      </c>
      <c r="B354" s="24">
        <v>1</v>
      </c>
      <c r="C354" s="12"/>
      <c r="D354" s="12"/>
    </row>
    <row r="355" spans="1:4">
      <c r="A355" s="12" t="s">
        <v>1332</v>
      </c>
      <c r="B355" s="24">
        <v>2</v>
      </c>
      <c r="C355" s="12" t="s">
        <v>2102</v>
      </c>
      <c r="D355" s="12" t="s">
        <v>2174</v>
      </c>
    </row>
    <row r="356" spans="1:4">
      <c r="A356" s="12" t="s">
        <v>1332</v>
      </c>
      <c r="B356" s="24">
        <v>3</v>
      </c>
      <c r="C356" s="12" t="s">
        <v>2112</v>
      </c>
      <c r="D356" s="12" t="s">
        <v>2104</v>
      </c>
    </row>
    <row r="357" spans="1:4">
      <c r="A357" s="12" t="s">
        <v>1332</v>
      </c>
      <c r="B357" s="24">
        <v>4</v>
      </c>
      <c r="C357" s="12" t="s">
        <v>2607</v>
      </c>
      <c r="D357" s="12" t="s">
        <v>2285</v>
      </c>
    </row>
    <row r="358" spans="1:4">
      <c r="A358" s="12" t="s">
        <v>2208</v>
      </c>
      <c r="B358" s="24">
        <v>1</v>
      </c>
      <c r="C358" s="12"/>
      <c r="D358" s="12"/>
    </row>
    <row r="359" spans="1:4">
      <c r="A359" s="12" t="s">
        <v>2208</v>
      </c>
      <c r="B359" s="24">
        <v>2</v>
      </c>
      <c r="C359" s="12" t="s">
        <v>1290</v>
      </c>
      <c r="D359" s="12" t="s">
        <v>1290</v>
      </c>
    </row>
    <row r="360" spans="1:4">
      <c r="A360" s="12" t="s">
        <v>2208</v>
      </c>
      <c r="B360" s="24">
        <v>3</v>
      </c>
      <c r="C360" s="12" t="s">
        <v>1626</v>
      </c>
      <c r="D360" s="12" t="s">
        <v>1626</v>
      </c>
    </row>
    <row r="361" spans="1:4">
      <c r="A361" s="12" t="s">
        <v>2208</v>
      </c>
      <c r="B361" s="24">
        <v>4</v>
      </c>
      <c r="C361" s="12" t="s">
        <v>2286</v>
      </c>
      <c r="D361" s="12" t="s">
        <v>2286</v>
      </c>
    </row>
    <row r="362" spans="1:4">
      <c r="A362" s="12" t="s">
        <v>1857</v>
      </c>
      <c r="B362" s="24">
        <v>1</v>
      </c>
      <c r="C362" s="12"/>
      <c r="D362" s="12"/>
    </row>
    <row r="363" spans="1:4">
      <c r="A363" s="12" t="s">
        <v>1857</v>
      </c>
      <c r="B363" s="24">
        <v>2</v>
      </c>
      <c r="C363" s="12" t="s">
        <v>1290</v>
      </c>
      <c r="D363" s="12" t="s">
        <v>1290</v>
      </c>
    </row>
    <row r="364" spans="1:4">
      <c r="A364" s="12" t="s">
        <v>1857</v>
      </c>
      <c r="B364" s="24">
        <v>3</v>
      </c>
      <c r="C364" s="12" t="s">
        <v>1626</v>
      </c>
      <c r="D364" s="12" t="s">
        <v>1626</v>
      </c>
    </row>
    <row r="365" spans="1:4">
      <c r="A365" s="12" t="s">
        <v>1857</v>
      </c>
      <c r="B365" s="24">
        <v>4</v>
      </c>
      <c r="C365" s="12" t="s">
        <v>1627</v>
      </c>
      <c r="D365" s="12" t="s">
        <v>1627</v>
      </c>
    </row>
    <row r="366" spans="1:4">
      <c r="A366" s="9" t="s">
        <v>2585</v>
      </c>
      <c r="B366" s="26">
        <v>1</v>
      </c>
    </row>
    <row r="367" spans="1:4">
      <c r="A367" s="9" t="s">
        <v>2585</v>
      </c>
      <c r="B367" s="26">
        <v>2</v>
      </c>
      <c r="C367" s="9" t="s">
        <v>2320</v>
      </c>
      <c r="D367" s="9" t="s">
        <v>2320</v>
      </c>
    </row>
    <row r="368" spans="1:4">
      <c r="A368" s="9" t="s">
        <v>2585</v>
      </c>
      <c r="B368" s="26">
        <v>3</v>
      </c>
      <c r="C368" s="9" t="s">
        <v>2602</v>
      </c>
      <c r="D368" s="9" t="s">
        <v>2602</v>
      </c>
    </row>
    <row r="369" spans="1:7">
      <c r="A369" s="70" t="s">
        <v>179</v>
      </c>
      <c r="B369" s="78">
        <v>1</v>
      </c>
      <c r="C369" s="70"/>
      <c r="D369" s="70"/>
      <c r="E369" s="70"/>
      <c r="F369" s="70"/>
      <c r="G369" s="70"/>
    </row>
    <row r="370" spans="1:7">
      <c r="A370" s="70" t="s">
        <v>179</v>
      </c>
      <c r="B370" s="78">
        <v>2</v>
      </c>
      <c r="C370" s="70" t="s">
        <v>1651</v>
      </c>
      <c r="D370" s="70" t="s">
        <v>1651</v>
      </c>
      <c r="E370" s="70"/>
      <c r="F370" s="70"/>
      <c r="G370" s="70"/>
    </row>
    <row r="371" spans="1:7">
      <c r="A371" s="70" t="s">
        <v>179</v>
      </c>
      <c r="B371" s="78">
        <v>3</v>
      </c>
      <c r="C371" s="70" t="s">
        <v>2277</v>
      </c>
      <c r="D371" s="70" t="s">
        <v>2277</v>
      </c>
      <c r="E371" s="70"/>
      <c r="F371" s="70"/>
      <c r="G371" s="70"/>
    </row>
    <row r="372" spans="1:7">
      <c r="A372" s="70" t="s">
        <v>179</v>
      </c>
      <c r="B372" s="78">
        <v>4</v>
      </c>
      <c r="C372" s="70" t="s">
        <v>180</v>
      </c>
      <c r="D372" s="70" t="s">
        <v>180</v>
      </c>
      <c r="E372" s="70"/>
      <c r="F372" s="70"/>
      <c r="G372" s="70"/>
    </row>
    <row r="373" spans="1:7">
      <c r="A373" s="12" t="s">
        <v>893</v>
      </c>
      <c r="B373" s="24">
        <v>1</v>
      </c>
      <c r="C373" s="12"/>
      <c r="D373" s="12"/>
    </row>
    <row r="374" spans="1:7">
      <c r="A374" s="12" t="s">
        <v>893</v>
      </c>
      <c r="B374" s="24">
        <v>2</v>
      </c>
      <c r="C374" s="12" t="s">
        <v>2691</v>
      </c>
      <c r="D374" s="12" t="s">
        <v>2691</v>
      </c>
      <c r="E374" s="12">
        <v>261665006</v>
      </c>
    </row>
    <row r="375" spans="1:7">
      <c r="A375" s="12" t="s">
        <v>893</v>
      </c>
      <c r="B375" s="24">
        <v>3</v>
      </c>
      <c r="C375" s="12" t="s">
        <v>2692</v>
      </c>
      <c r="D375" s="12" t="s">
        <v>2692</v>
      </c>
    </row>
    <row r="376" spans="1:7">
      <c r="A376" s="12" t="s">
        <v>893</v>
      </c>
      <c r="B376" s="24">
        <v>4</v>
      </c>
      <c r="C376" s="12" t="s">
        <v>2657</v>
      </c>
      <c r="D376" s="12" t="s">
        <v>2657</v>
      </c>
    </row>
    <row r="377" spans="1:7">
      <c r="A377" s="12" t="s">
        <v>1001</v>
      </c>
      <c r="B377" s="24">
        <v>1</v>
      </c>
      <c r="C377" s="12"/>
      <c r="D377" s="12"/>
    </row>
    <row r="378" spans="1:7">
      <c r="A378" s="12" t="s">
        <v>1001</v>
      </c>
      <c r="B378" s="24">
        <v>2</v>
      </c>
      <c r="C378" s="12" t="s">
        <v>2590</v>
      </c>
      <c r="D378" s="12" t="s">
        <v>2592</v>
      </c>
      <c r="E378" s="12">
        <v>261665006</v>
      </c>
    </row>
    <row r="379" spans="1:7">
      <c r="A379" s="12" t="s">
        <v>1001</v>
      </c>
      <c r="B379" s="24">
        <v>3</v>
      </c>
      <c r="C379" s="12" t="s">
        <v>2692</v>
      </c>
      <c r="D379" s="12" t="s">
        <v>2692</v>
      </c>
    </row>
    <row r="380" spans="1:7">
      <c r="A380" s="12" t="s">
        <v>1001</v>
      </c>
      <c r="B380" s="24">
        <v>4</v>
      </c>
      <c r="C380" s="12" t="s">
        <v>2591</v>
      </c>
      <c r="D380" s="12" t="s">
        <v>2593</v>
      </c>
    </row>
    <row r="430" spans="5:5">
      <c r="E430" s="12">
        <v>261665006</v>
      </c>
    </row>
  </sheetData>
  <autoFilter ref="A1:G430"/>
  <sortState ref="A102:XFD109">
    <sortCondition ref="B102:B109"/>
  </sortState>
  <customSheetViews>
    <customSheetView guid="{A2822BA0-8792-8A42-8107-58F529CC73B7}" scale="125" showAutoFilter="1">
      <pane ySplit="1.0555555555555556" topLeftCell="A228" activePane="bottomLeft" state="frozenSplit"/>
      <selection pane="bottomLeft" activeCell="A102" sqref="A102"/>
      <autoFilter ref="A1:G430"/>
    </customSheetView>
  </customSheetViews>
  <phoneticPr fontId="31" type="noConversion"/>
  <pageMargins left="0.75" right="0.75" top="1" bottom="1" header="0.5" footer="0.5"/>
  <legacyDrawing r:id="rId1"/>
  <extLst>
    <ext xmlns:mx="http://schemas.microsoft.com/office/mac/excel/2008/main" uri="http://schemas.microsoft.com/office/mac/excel/2008/main">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R336"/>
  <sheetViews>
    <sheetView topLeftCell="A6" zoomScale="150" zoomScaleNormal="58" zoomScalePageLayoutView="58" workbookViewId="0">
      <selection activeCell="E254" sqref="E254"/>
    </sheetView>
  </sheetViews>
  <sheetFormatPr baseColWidth="10" defaultColWidth="29.5" defaultRowHeight="14"/>
  <cols>
    <col min="1" max="1" width="7" style="3" customWidth="1"/>
    <col min="2" max="2" width="14.1640625" style="3" customWidth="1"/>
    <col min="3" max="3" width="13" style="3" customWidth="1"/>
    <col min="4" max="4" width="34.6640625" style="3" customWidth="1"/>
    <col min="5" max="5" width="47.6640625" style="3" customWidth="1"/>
    <col min="6" max="6" width="42.1640625" style="3" customWidth="1"/>
    <col min="7" max="7" width="16.5" style="3" customWidth="1"/>
    <col min="8" max="8" width="18.5" style="3" customWidth="1"/>
    <col min="9" max="9" width="10.5" style="3" customWidth="1"/>
    <col min="10" max="13" width="10.1640625" style="3" customWidth="1"/>
    <col min="14" max="14" width="18.1640625" style="21" customWidth="1"/>
    <col min="15" max="15" width="13.5" style="21" customWidth="1"/>
    <col min="16" max="16" width="13.33203125" style="21" customWidth="1"/>
    <col min="17" max="17" width="12" style="21" customWidth="1"/>
    <col min="18" max="16384" width="29.5" style="3"/>
  </cols>
  <sheetData>
    <row r="1" spans="1:18" s="11" customFormat="1" ht="44" customHeight="1">
      <c r="A1" s="11" t="s">
        <v>566</v>
      </c>
      <c r="B1" s="10" t="s">
        <v>1268</v>
      </c>
      <c r="C1" s="10" t="s">
        <v>1402</v>
      </c>
      <c r="D1" s="10" t="s">
        <v>664</v>
      </c>
      <c r="E1" s="10" t="s">
        <v>114</v>
      </c>
      <c r="F1" s="10" t="s">
        <v>347</v>
      </c>
      <c r="G1" s="10" t="s">
        <v>357</v>
      </c>
      <c r="H1" s="10" t="s">
        <v>852</v>
      </c>
      <c r="I1" s="10" t="s">
        <v>854</v>
      </c>
      <c r="J1" s="10" t="s">
        <v>878</v>
      </c>
      <c r="K1" s="10" t="s">
        <v>183</v>
      </c>
      <c r="L1" s="10" t="s">
        <v>1774</v>
      </c>
      <c r="M1" s="10" t="s">
        <v>1643</v>
      </c>
      <c r="N1" s="10" t="s">
        <v>1768</v>
      </c>
      <c r="O1" s="10" t="s">
        <v>1104</v>
      </c>
      <c r="P1" s="10" t="s">
        <v>1406</v>
      </c>
      <c r="Q1" s="10" t="s">
        <v>1283</v>
      </c>
      <c r="R1" s="11" t="s">
        <v>1538</v>
      </c>
    </row>
    <row r="2" spans="1:18" ht="12.75" customHeight="1">
      <c r="A2" s="3">
        <f>VLOOKUP(D2,'Concept heirarchy position'!A$1:I$623,3,0)</f>
        <v>2</v>
      </c>
      <c r="B2" s="3" t="str">
        <f>VLOOKUP(D2,'Concept heirarchy position'!A$1:I$623,2,0)</f>
        <v>Surname</v>
      </c>
      <c r="C2" s="3">
        <v>1</v>
      </c>
      <c r="D2" s="3" t="s">
        <v>406</v>
      </c>
      <c r="E2" s="22" t="s">
        <v>1534</v>
      </c>
      <c r="F2" s="22" t="s">
        <v>1652</v>
      </c>
      <c r="G2" s="22" t="s">
        <v>1539</v>
      </c>
      <c r="I2" s="3">
        <v>20</v>
      </c>
      <c r="N2" s="23" t="str">
        <f>IF((E2=""),"N","Y")</f>
        <v>Y</v>
      </c>
      <c r="O2" s="23" t="s">
        <v>1540</v>
      </c>
      <c r="P2" s="23" t="s">
        <v>1540</v>
      </c>
      <c r="Q2" s="23"/>
      <c r="R2" s="3" t="s">
        <v>1540</v>
      </c>
    </row>
    <row r="3" spans="1:18" ht="12.75" customHeight="1">
      <c r="A3" s="3">
        <f>VLOOKUP(D3,'Concept heirarchy position'!A$1:I$623,3,0)</f>
        <v>3</v>
      </c>
      <c r="B3" s="3" t="str">
        <f>VLOOKUP(D3,'Concept heirarchy position'!A$1:I$623,2,0)</f>
        <v>Forename</v>
      </c>
      <c r="C3" s="3">
        <v>2</v>
      </c>
      <c r="D3" s="3" t="s">
        <v>689</v>
      </c>
      <c r="E3" s="22" t="s">
        <v>1659</v>
      </c>
      <c r="F3" s="22" t="s">
        <v>1652</v>
      </c>
      <c r="G3" s="22" t="s">
        <v>1539</v>
      </c>
      <c r="I3" s="3">
        <v>20</v>
      </c>
      <c r="N3" s="21" t="s">
        <v>1540</v>
      </c>
      <c r="O3" s="23" t="s">
        <v>1540</v>
      </c>
      <c r="P3" s="23" t="s">
        <v>1540</v>
      </c>
      <c r="Q3" s="23"/>
      <c r="R3" s="3" t="s">
        <v>1540</v>
      </c>
    </row>
    <row r="4" spans="1:18" ht="12.75" customHeight="1">
      <c r="A4" s="3">
        <f>VLOOKUP(D4,'Concept heirarchy position'!A$1:I$623,3,0)</f>
        <v>4</v>
      </c>
      <c r="B4" s="3" t="str">
        <f>VLOOKUP(D4,'Concept heirarchy position'!A$1:I$623,2,0)</f>
        <v>Middle name(s)</v>
      </c>
      <c r="C4" s="3">
        <v>3</v>
      </c>
      <c r="D4" s="3" t="s">
        <v>691</v>
      </c>
      <c r="E4" s="22" t="s">
        <v>435</v>
      </c>
      <c r="F4" s="22" t="s">
        <v>1652</v>
      </c>
      <c r="G4" s="22" t="s">
        <v>1539</v>
      </c>
      <c r="I4" s="3">
        <v>40</v>
      </c>
      <c r="N4" s="21" t="s">
        <v>1540</v>
      </c>
      <c r="O4" s="23" t="s">
        <v>1540</v>
      </c>
      <c r="P4" s="23" t="s">
        <v>1540</v>
      </c>
      <c r="Q4" s="23"/>
      <c r="R4" s="3" t="s">
        <v>1540</v>
      </c>
    </row>
    <row r="5" spans="1:18" ht="12.75" customHeight="1">
      <c r="A5" s="3">
        <f>VLOOKUP(D5,'Concept heirarchy position'!A$1:I$623,3,0)</f>
        <v>5</v>
      </c>
      <c r="B5" s="3" t="str">
        <f>VLOOKUP(D5,'Concept heirarchy position'!A$1:I$623,2,0)</f>
        <v>DOB</v>
      </c>
      <c r="C5" s="3">
        <v>4</v>
      </c>
      <c r="D5" s="3" t="s">
        <v>560</v>
      </c>
      <c r="E5" s="22" t="s">
        <v>1019</v>
      </c>
      <c r="F5" s="22" t="s">
        <v>1652</v>
      </c>
      <c r="G5" s="22" t="s">
        <v>1263</v>
      </c>
      <c r="M5" s="3" t="s">
        <v>1277</v>
      </c>
      <c r="N5" s="23" t="str">
        <f>IF((E5=""),"N","Y")</f>
        <v>Y</v>
      </c>
      <c r="O5" s="23" t="s">
        <v>1540</v>
      </c>
      <c r="P5" s="23" t="s">
        <v>1540</v>
      </c>
      <c r="Q5" s="23"/>
      <c r="R5" s="3" t="s">
        <v>1540</v>
      </c>
    </row>
    <row r="6" spans="1:18" ht="12.75" customHeight="1">
      <c r="A6" s="3">
        <f>VLOOKUP(D6,'Concept heirarchy position'!A$1:I$623,3,0)</f>
        <v>7</v>
      </c>
      <c r="B6" s="3" t="str">
        <f>VLOOKUP(D6,'Concept heirarchy position'!A$1:I$623,2,0)</f>
        <v>Gender</v>
      </c>
      <c r="C6" s="3">
        <v>5</v>
      </c>
      <c r="D6" s="3" t="s">
        <v>693</v>
      </c>
      <c r="E6" s="12" t="s">
        <v>300</v>
      </c>
      <c r="F6" s="12" t="s">
        <v>1652</v>
      </c>
      <c r="G6" s="12" t="s">
        <v>1278</v>
      </c>
      <c r="H6" s="12" t="s">
        <v>1279</v>
      </c>
      <c r="O6" s="24" t="s">
        <v>1540</v>
      </c>
      <c r="P6" s="24" t="s">
        <v>1540</v>
      </c>
      <c r="Q6" s="24"/>
    </row>
    <row r="7" spans="1:18" ht="12.75" customHeight="1">
      <c r="A7" s="3">
        <f>VLOOKUP(D7,'Concept heirarchy position'!A$1:I$623,3,0)</f>
        <v>7</v>
      </c>
      <c r="B7" s="3" t="str">
        <f>VLOOKUP(D7,'Concept heirarchy position'!A$1:I$623,2,0)</f>
        <v>Gender</v>
      </c>
      <c r="C7" s="3">
        <v>6</v>
      </c>
      <c r="D7" s="3" t="s">
        <v>693</v>
      </c>
      <c r="E7" s="22" t="s">
        <v>300</v>
      </c>
      <c r="F7" s="22" t="s">
        <v>1652</v>
      </c>
      <c r="G7" s="22" t="s">
        <v>1278</v>
      </c>
      <c r="H7" s="22" t="s">
        <v>1388</v>
      </c>
      <c r="N7" s="23" t="str">
        <f>IF((E7=""),"N","Y")</f>
        <v>Y</v>
      </c>
      <c r="O7" s="23"/>
      <c r="P7" s="23"/>
      <c r="Q7" s="23"/>
    </row>
    <row r="8" spans="1:18" ht="12.75" customHeight="1">
      <c r="A8" s="3">
        <f>VLOOKUP(D8,'Concept heirarchy position'!A$1:I$623,3,0)</f>
        <v>12</v>
      </c>
      <c r="B8" s="3" t="str">
        <f>VLOOKUP(D8,'Concept heirarchy position'!A$1:I$623,2,0)</f>
        <v>Home Phone</v>
      </c>
      <c r="C8" s="3">
        <v>7</v>
      </c>
      <c r="D8" s="3" t="s">
        <v>638</v>
      </c>
      <c r="E8" s="22" t="s">
        <v>1389</v>
      </c>
      <c r="F8" s="22" t="s">
        <v>1652</v>
      </c>
      <c r="G8" s="22" t="s">
        <v>1539</v>
      </c>
      <c r="I8" s="3">
        <v>20</v>
      </c>
      <c r="N8" s="21" t="s">
        <v>1540</v>
      </c>
      <c r="O8" s="23" t="s">
        <v>1540</v>
      </c>
      <c r="P8" s="23" t="s">
        <v>1540</v>
      </c>
      <c r="Q8" s="23"/>
    </row>
    <row r="9" spans="1:18" ht="12.75" customHeight="1">
      <c r="A9" s="3">
        <f>VLOOKUP(D9,'Concept heirarchy position'!A$1:I$623,3,0)</f>
        <v>13</v>
      </c>
      <c r="B9" s="3" t="str">
        <f>VLOOKUP(D9,'Concept heirarchy position'!A$1:I$623,2,0)</f>
        <v>Mobile Phone</v>
      </c>
      <c r="C9" s="3">
        <v>8</v>
      </c>
      <c r="D9" s="3" t="s">
        <v>640</v>
      </c>
      <c r="E9" s="22" t="s">
        <v>1261</v>
      </c>
      <c r="F9" s="22" t="s">
        <v>1652</v>
      </c>
      <c r="G9" s="22" t="s">
        <v>1539</v>
      </c>
      <c r="I9" s="3">
        <v>20</v>
      </c>
      <c r="N9" s="21" t="s">
        <v>1540</v>
      </c>
      <c r="O9" s="23" t="s">
        <v>1540</v>
      </c>
      <c r="P9" s="23" t="s">
        <v>1540</v>
      </c>
      <c r="Q9" s="23"/>
    </row>
    <row r="10" spans="1:18" ht="12.75" customHeight="1">
      <c r="A10" s="3">
        <f>VLOOKUP(D10,'Concept heirarchy position'!A$1:I$623,3,0)</f>
        <v>14</v>
      </c>
      <c r="B10" s="3" t="str">
        <f>VLOOKUP(D10,'Concept heirarchy position'!A$1:I$623,2,0)</f>
        <v>Work Phone</v>
      </c>
      <c r="C10" s="3">
        <v>9</v>
      </c>
      <c r="D10" s="3" t="s">
        <v>327</v>
      </c>
      <c r="E10" s="22" t="s">
        <v>1537</v>
      </c>
      <c r="F10" s="22" t="s">
        <v>1652</v>
      </c>
      <c r="G10" s="22" t="s">
        <v>1539</v>
      </c>
      <c r="I10" s="3">
        <v>20</v>
      </c>
      <c r="N10" s="21" t="s">
        <v>1540</v>
      </c>
      <c r="O10" s="23" t="s">
        <v>1540</v>
      </c>
      <c r="P10" s="23" t="s">
        <v>1540</v>
      </c>
      <c r="Q10" s="23"/>
    </row>
    <row r="11" spans="1:18" ht="12.75" customHeight="1">
      <c r="A11" s="3">
        <f>VLOOKUP(D11,'Concept heirarchy position'!A$1:I$623,3,0)</f>
        <v>9</v>
      </c>
      <c r="B11" s="3" t="str">
        <f>VLOOKUP(D11,'Concept heirarchy position'!A$1:I$623,2,0)</f>
        <v>Email</v>
      </c>
      <c r="C11" s="3">
        <v>10</v>
      </c>
      <c r="D11" s="3" t="s">
        <v>476</v>
      </c>
      <c r="E11" s="22" t="s">
        <v>1529</v>
      </c>
      <c r="F11" s="22" t="s">
        <v>1652</v>
      </c>
      <c r="G11" s="22" t="s">
        <v>1539</v>
      </c>
      <c r="I11" s="3">
        <v>40</v>
      </c>
      <c r="N11" s="23" t="s">
        <v>1540</v>
      </c>
      <c r="O11" s="23" t="s">
        <v>1540</v>
      </c>
      <c r="P11" s="23" t="s">
        <v>1540</v>
      </c>
      <c r="Q11" s="23"/>
    </row>
    <row r="12" spans="1:18" ht="12.75" customHeight="1">
      <c r="A12" s="3">
        <f>VLOOKUP(D12,'Concept heirarchy position'!A$1:I$623,3,0)</f>
        <v>15</v>
      </c>
      <c r="B12" s="3" t="str">
        <f>VLOOKUP(D12,'Concept heirarchy position'!A$1:I$623,2,0)</f>
        <v>Postal address</v>
      </c>
      <c r="C12" s="3">
        <v>11</v>
      </c>
      <c r="D12" s="3" t="s">
        <v>823</v>
      </c>
      <c r="E12" s="22" t="s">
        <v>824</v>
      </c>
      <c r="F12" s="22" t="s">
        <v>1652</v>
      </c>
      <c r="G12" s="22" t="s">
        <v>1398</v>
      </c>
      <c r="I12" s="22">
        <v>1000</v>
      </c>
      <c r="N12" s="23" t="s">
        <v>1540</v>
      </c>
      <c r="O12" s="23" t="s">
        <v>1540</v>
      </c>
      <c r="P12" s="23" t="s">
        <v>1540</v>
      </c>
      <c r="Q12" s="23"/>
    </row>
    <row r="13" spans="1:18" ht="12.75" customHeight="1">
      <c r="A13" s="3">
        <f>VLOOKUP(D13,'Concept heirarchy position'!A$1:I$623,3,0)</f>
        <v>18</v>
      </c>
      <c r="B13" s="3" t="str">
        <f>VLOOKUP(D13,'Concept heirarchy position'!A$1:I$623,2,0)</f>
        <v>Preferred Contact</v>
      </c>
      <c r="C13" s="3">
        <v>12</v>
      </c>
      <c r="D13" s="3" t="s">
        <v>609</v>
      </c>
      <c r="E13" s="12" t="s">
        <v>1399</v>
      </c>
      <c r="F13" s="12" t="s">
        <v>1652</v>
      </c>
      <c r="G13" s="12" t="s">
        <v>1278</v>
      </c>
      <c r="H13" s="25" t="s">
        <v>1787</v>
      </c>
      <c r="O13" s="24" t="s">
        <v>1540</v>
      </c>
      <c r="P13" s="24" t="s">
        <v>1540</v>
      </c>
      <c r="Q13" s="24"/>
    </row>
    <row r="14" spans="1:18" ht="12.75" customHeight="1">
      <c r="A14" s="3">
        <f>VLOOKUP(D14,'Concept heirarchy position'!A$1:I$623,3,0)</f>
        <v>18</v>
      </c>
      <c r="B14" s="3" t="str">
        <f>VLOOKUP(D14,'Concept heirarchy position'!A$1:I$623,2,0)</f>
        <v>Preferred Contact</v>
      </c>
      <c r="C14" s="3">
        <v>13</v>
      </c>
      <c r="D14" s="3" t="s">
        <v>609</v>
      </c>
      <c r="E14" s="22" t="s">
        <v>1658</v>
      </c>
      <c r="F14" s="22" t="s">
        <v>1652</v>
      </c>
      <c r="G14" s="22" t="s">
        <v>1278</v>
      </c>
      <c r="H14" s="22" t="s">
        <v>1787</v>
      </c>
      <c r="N14" s="23" t="str">
        <f>IF((E14=""),"N","Y")</f>
        <v>Y</v>
      </c>
      <c r="O14" s="23"/>
      <c r="P14" s="23"/>
      <c r="Q14" s="23"/>
    </row>
    <row r="15" spans="1:18" ht="12.75" customHeight="1">
      <c r="A15" s="3">
        <f>VLOOKUP(D15,'Concept heirarchy position'!A$1:I$623,3,0)</f>
        <v>19</v>
      </c>
      <c r="B15" s="9" t="s">
        <v>608</v>
      </c>
      <c r="C15" s="3">
        <v>14</v>
      </c>
      <c r="D15" s="9" t="s">
        <v>595</v>
      </c>
      <c r="E15" s="18" t="s">
        <v>1532</v>
      </c>
      <c r="F15" s="18" t="s">
        <v>1652</v>
      </c>
      <c r="G15" s="18" t="s">
        <v>1539</v>
      </c>
      <c r="H15" s="9"/>
      <c r="I15" s="9">
        <v>15</v>
      </c>
      <c r="J15" s="9"/>
      <c r="K15" s="9"/>
      <c r="L15" s="9"/>
      <c r="M15" s="9"/>
      <c r="N15" s="26" t="s">
        <v>1540</v>
      </c>
      <c r="O15" s="27"/>
      <c r="P15" s="27"/>
      <c r="Q15" s="27"/>
      <c r="R15" s="3" t="s">
        <v>1540</v>
      </c>
    </row>
    <row r="16" spans="1:18" ht="12.75" customHeight="1">
      <c r="A16" s="3">
        <f>VLOOKUP(D16,'Concept heirarchy position'!A$1:I$623,3,0)</f>
        <v>19</v>
      </c>
      <c r="B16" s="3" t="str">
        <f>VLOOKUP(D16,'Concept heirarchy position'!A$1:I$623,2,0)</f>
        <v>Medicare number</v>
      </c>
      <c r="C16" s="3">
        <v>15</v>
      </c>
      <c r="D16" s="3" t="s">
        <v>595</v>
      </c>
      <c r="E16" s="12" t="s">
        <v>1530</v>
      </c>
      <c r="F16" s="12" t="s">
        <v>1652</v>
      </c>
      <c r="G16" s="12" t="s">
        <v>1539</v>
      </c>
      <c r="I16" s="3">
        <v>15</v>
      </c>
      <c r="O16" s="24" t="s">
        <v>1540</v>
      </c>
      <c r="P16" s="24" t="s">
        <v>1540</v>
      </c>
      <c r="Q16" s="24"/>
      <c r="R16" s="3" t="s">
        <v>1540</v>
      </c>
    </row>
    <row r="17" spans="1:18" ht="12.75" customHeight="1">
      <c r="A17" s="3">
        <f>VLOOKUP(D17,'Concept heirarchy position'!A$1:I$623,3,0)</f>
        <v>20</v>
      </c>
      <c r="B17" s="3" t="str">
        <f>VLOOKUP(D17,'Concept heirarchy position'!A$1:I$623,2,0)</f>
        <v>Medicare patient number</v>
      </c>
      <c r="C17" s="3">
        <v>333</v>
      </c>
      <c r="D17" s="3" t="s">
        <v>480</v>
      </c>
      <c r="E17" s="12" t="s">
        <v>1783</v>
      </c>
      <c r="F17" s="12" t="s">
        <v>1652</v>
      </c>
      <c r="G17" s="12" t="s">
        <v>1784</v>
      </c>
      <c r="O17" s="24" t="s">
        <v>1540</v>
      </c>
      <c r="P17" s="24" t="s">
        <v>1540</v>
      </c>
      <c r="Q17" s="24"/>
      <c r="R17" s="3" t="s">
        <v>1540</v>
      </c>
    </row>
    <row r="18" spans="1:18" ht="12.75" customHeight="1">
      <c r="A18" s="3">
        <f>VLOOKUP(D18,'Concept heirarchy position'!A$1:I$623,3,0)</f>
        <v>20</v>
      </c>
      <c r="B18" s="3" t="str">
        <f>VLOOKUP(D18,'Concept heirarchy position'!A$1:I$623,2,0)</f>
        <v>Medicare patient number</v>
      </c>
      <c r="C18" s="3">
        <v>16</v>
      </c>
      <c r="D18" s="3" t="s">
        <v>480</v>
      </c>
      <c r="E18" s="12" t="s">
        <v>1789</v>
      </c>
      <c r="F18" s="12" t="s">
        <v>1652</v>
      </c>
      <c r="G18" s="12" t="s">
        <v>1784</v>
      </c>
      <c r="O18" s="24" t="s">
        <v>1540</v>
      </c>
      <c r="P18" s="24" t="s">
        <v>1540</v>
      </c>
      <c r="Q18" s="24"/>
      <c r="R18" s="3" t="s">
        <v>1540</v>
      </c>
    </row>
    <row r="19" spans="1:18" ht="12.75" customHeight="1">
      <c r="A19" s="3">
        <f>VLOOKUP(D19,'Concept heirarchy position'!A$1:I$623,3,0)</f>
        <v>20</v>
      </c>
      <c r="B19" s="3" t="str">
        <f>VLOOKUP(D19,'Concept heirarchy position'!A$1:I$623,2,0)</f>
        <v>Medicare patient number</v>
      </c>
      <c r="C19" s="3">
        <v>17</v>
      </c>
      <c r="D19" s="3" t="s">
        <v>480</v>
      </c>
      <c r="E19" s="22" t="s">
        <v>1160</v>
      </c>
      <c r="F19" s="22" t="s">
        <v>1652</v>
      </c>
      <c r="G19" s="22" t="s">
        <v>1784</v>
      </c>
      <c r="N19" s="23" t="str">
        <f>IF((E19=""),"N","Y")</f>
        <v>Y</v>
      </c>
      <c r="O19" s="23"/>
      <c r="P19" s="23"/>
      <c r="Q19" s="23"/>
      <c r="R19" s="3" t="s">
        <v>1540</v>
      </c>
    </row>
    <row r="20" spans="1:18" ht="12.75" customHeight="1">
      <c r="A20" s="3">
        <f>VLOOKUP(D20,'Concept heirarchy position'!A$1:I$623,3,0)</f>
        <v>22</v>
      </c>
      <c r="B20" s="3" t="str">
        <f>VLOOKUP(D20,'Concept heirarchy position'!A$1:I$623,2,0)</f>
        <v>Social security number</v>
      </c>
      <c r="C20" s="3">
        <v>334</v>
      </c>
      <c r="D20" s="9" t="s">
        <v>437</v>
      </c>
      <c r="E20" s="22" t="s">
        <v>830</v>
      </c>
      <c r="F20" s="22" t="s">
        <v>1652</v>
      </c>
      <c r="G20" s="22" t="s">
        <v>1539</v>
      </c>
      <c r="I20" s="3">
        <v>50</v>
      </c>
      <c r="N20" s="23"/>
      <c r="O20" s="23"/>
      <c r="P20" s="23"/>
      <c r="Q20" s="23"/>
      <c r="R20" s="3" t="s">
        <v>1540</v>
      </c>
    </row>
    <row r="21" spans="1:18" ht="12.75" customHeight="1">
      <c r="A21" s="3">
        <f>VLOOKUP(D21,'Concept heirarchy position'!A$1:I$623,3,0)</f>
        <v>21</v>
      </c>
      <c r="B21" s="3" t="str">
        <f>VLOOKUP(D21,'Concept heirarchy position'!A$1:I$623,2,0)</f>
        <v>IHI</v>
      </c>
      <c r="C21" s="3">
        <v>335</v>
      </c>
      <c r="D21" s="9" t="s">
        <v>607</v>
      </c>
      <c r="E21" s="22" t="s">
        <v>1168</v>
      </c>
      <c r="F21" s="22" t="s">
        <v>1652</v>
      </c>
      <c r="G21" s="22" t="s">
        <v>1539</v>
      </c>
      <c r="I21" s="3">
        <v>20</v>
      </c>
      <c r="N21" s="23" t="s">
        <v>1540</v>
      </c>
      <c r="O21" s="23"/>
      <c r="P21" s="23"/>
      <c r="Q21" s="23"/>
      <c r="R21" s="3" t="s">
        <v>1540</v>
      </c>
    </row>
    <row r="22" spans="1:18" ht="12.75" customHeight="1">
      <c r="A22" s="3" t="e">
        <f>VLOOKUP(D22,'Concept heirarchy position'!A$1:I$623,3,0)</f>
        <v>#N/A</v>
      </c>
      <c r="B22" s="3" t="e">
        <f>VLOOKUP(D22,'Concept heirarchy position'!A$1:I$623,2,0)</f>
        <v>#N/A</v>
      </c>
      <c r="C22" s="3">
        <v>18</v>
      </c>
      <c r="D22" s="3" t="s">
        <v>601</v>
      </c>
      <c r="E22" s="22" t="s">
        <v>1297</v>
      </c>
      <c r="F22" s="3" t="s">
        <v>1291</v>
      </c>
      <c r="G22" s="22" t="s">
        <v>1539</v>
      </c>
      <c r="I22" s="3">
        <v>20</v>
      </c>
      <c r="N22" s="23" t="str">
        <f>IF((E22=""),"N","Y")</f>
        <v>Y</v>
      </c>
      <c r="O22" s="23" t="s">
        <v>1540</v>
      </c>
      <c r="P22" s="23" t="s">
        <v>1540</v>
      </c>
      <c r="Q22" s="23"/>
    </row>
    <row r="23" spans="1:18" ht="12.75" customHeight="1">
      <c r="A23" s="3">
        <f>VLOOKUP(D23,'Concept heirarchy position'!A$1:I$623,3,0)</f>
        <v>33</v>
      </c>
      <c r="B23" s="3" t="str">
        <f>VLOOKUP(D23,'Concept heirarchy position'!A$1:I$623,2,0)</f>
        <v>Parent contact same</v>
      </c>
      <c r="C23" s="3">
        <v>19</v>
      </c>
      <c r="D23" s="3" t="s">
        <v>446</v>
      </c>
      <c r="E23" s="22" t="s">
        <v>1000</v>
      </c>
      <c r="F23" s="3" t="s">
        <v>1291</v>
      </c>
      <c r="G23" s="22" t="s">
        <v>1278</v>
      </c>
      <c r="H23" s="22" t="s">
        <v>1001</v>
      </c>
      <c r="N23" s="23" t="str">
        <f>IF((E23=""),"N","Y")</f>
        <v>Y</v>
      </c>
      <c r="O23" s="23" t="s">
        <v>1540</v>
      </c>
      <c r="P23" s="23" t="s">
        <v>1540</v>
      </c>
      <c r="Q23" s="23"/>
    </row>
    <row r="24" spans="1:18" ht="12.75" customHeight="1">
      <c r="A24" s="3">
        <f>VLOOKUP(D24,'Concept heirarchy position'!A$1:I$623,3,0)</f>
        <v>34</v>
      </c>
      <c r="B24" s="3" t="str">
        <f>VLOOKUP(D24,'Concept heirarchy position'!A$1:I$623,2,0)</f>
        <v>Home Phone</v>
      </c>
      <c r="C24" s="3">
        <v>20</v>
      </c>
      <c r="D24" s="3" t="s">
        <v>200</v>
      </c>
      <c r="E24" s="22" t="s">
        <v>862</v>
      </c>
      <c r="F24" s="3" t="s">
        <v>1155</v>
      </c>
      <c r="G24" s="22" t="s">
        <v>1539</v>
      </c>
      <c r="I24" s="3">
        <v>20</v>
      </c>
      <c r="N24" s="21" t="s">
        <v>1540</v>
      </c>
      <c r="O24" s="23" t="s">
        <v>1540</v>
      </c>
      <c r="P24" s="23" t="s">
        <v>1540</v>
      </c>
      <c r="Q24" s="23"/>
    </row>
    <row r="25" spans="1:18" ht="12.75" customHeight="1">
      <c r="A25" s="3">
        <f>VLOOKUP(D25,'Concept heirarchy position'!A$1:I$623,3,0)</f>
        <v>35</v>
      </c>
      <c r="B25" s="3" t="str">
        <f>VLOOKUP(D25,'Concept heirarchy position'!A$1:I$623,2,0)</f>
        <v>Mobile Phone</v>
      </c>
      <c r="C25" s="3">
        <v>21</v>
      </c>
      <c r="D25" s="3" t="s">
        <v>442</v>
      </c>
      <c r="E25" s="22" t="s">
        <v>1287</v>
      </c>
      <c r="F25" s="3" t="s">
        <v>1155</v>
      </c>
      <c r="G25" s="22" t="s">
        <v>1539</v>
      </c>
      <c r="I25" s="3">
        <v>20</v>
      </c>
      <c r="N25" s="21" t="s">
        <v>1540</v>
      </c>
      <c r="O25" s="23" t="s">
        <v>1540</v>
      </c>
      <c r="P25" s="23" t="s">
        <v>1540</v>
      </c>
      <c r="Q25" s="23"/>
    </row>
    <row r="26" spans="1:18" ht="12.75" customHeight="1">
      <c r="A26" s="3">
        <f>VLOOKUP(D26,'Concept heirarchy position'!A$1:I$623,3,0)</f>
        <v>36</v>
      </c>
      <c r="B26" s="3" t="str">
        <f>VLOOKUP(D26,'Concept heirarchy position'!A$1:I$623,2,0)</f>
        <v>Work Phone</v>
      </c>
      <c r="C26" s="3">
        <v>22</v>
      </c>
      <c r="D26" s="3" t="s">
        <v>548</v>
      </c>
      <c r="E26" s="22" t="s">
        <v>1569</v>
      </c>
      <c r="F26" s="3" t="s">
        <v>1155</v>
      </c>
      <c r="G26" s="22" t="s">
        <v>1539</v>
      </c>
      <c r="I26" s="3">
        <v>20</v>
      </c>
      <c r="N26" s="21" t="s">
        <v>1540</v>
      </c>
      <c r="O26" s="23" t="s">
        <v>1540</v>
      </c>
      <c r="P26" s="23" t="s">
        <v>1540</v>
      </c>
      <c r="Q26" s="23"/>
    </row>
    <row r="27" spans="1:18" ht="12.75" customHeight="1">
      <c r="A27" s="3">
        <f>VLOOKUP(D27,'Concept heirarchy position'!A$1:I$623,3,0)</f>
        <v>37</v>
      </c>
      <c r="B27" s="3" t="str">
        <f>VLOOKUP(D27,'Concept heirarchy position'!A$1:I$623,2,0)</f>
        <v>Email</v>
      </c>
      <c r="C27" s="3">
        <v>23</v>
      </c>
      <c r="D27" s="3" t="s">
        <v>184</v>
      </c>
      <c r="E27" s="22" t="s">
        <v>1441</v>
      </c>
      <c r="F27" s="3" t="s">
        <v>1155</v>
      </c>
      <c r="G27" s="22" t="s">
        <v>1539</v>
      </c>
      <c r="I27" s="3">
        <v>40</v>
      </c>
      <c r="N27" s="23" t="str">
        <f>IF((E27=""),"N","Y")</f>
        <v>Y</v>
      </c>
      <c r="O27" s="23" t="s">
        <v>1540</v>
      </c>
      <c r="P27" s="23" t="s">
        <v>1540</v>
      </c>
      <c r="Q27" s="23"/>
    </row>
    <row r="28" spans="1:18" ht="12.75" customHeight="1">
      <c r="A28" s="3">
        <f>VLOOKUP(D28,'Concept heirarchy position'!A$1:I$623,3,0)</f>
        <v>38</v>
      </c>
      <c r="B28" s="3" t="str">
        <f>VLOOKUP(D28,'Concept heirarchy position'!A$1:I$623,2,0)</f>
        <v>Parent Address</v>
      </c>
      <c r="C28" s="3">
        <v>24</v>
      </c>
      <c r="D28" s="22" t="s">
        <v>185</v>
      </c>
      <c r="E28" s="22" t="s">
        <v>1011</v>
      </c>
      <c r="F28" s="3" t="s">
        <v>1155</v>
      </c>
      <c r="G28" s="22" t="s">
        <v>1398</v>
      </c>
      <c r="I28" s="3">
        <v>1000</v>
      </c>
      <c r="N28" s="23" t="s">
        <v>1540</v>
      </c>
      <c r="O28" s="23" t="s">
        <v>1540</v>
      </c>
      <c r="P28" s="23" t="s">
        <v>1540</v>
      </c>
      <c r="Q28" s="23"/>
    </row>
    <row r="29" spans="1:18" ht="12.75" customHeight="1">
      <c r="A29" s="3">
        <f>VLOOKUP(D29,'Concept heirarchy position'!A$1:I$623,3,0)</f>
        <v>39</v>
      </c>
      <c r="B29" s="3" t="str">
        <f>VLOOKUP(D29,'Concept heirarchy position'!A$1:I$623,2,0)</f>
        <v>Preferred Contact</v>
      </c>
      <c r="C29" s="3">
        <v>25</v>
      </c>
      <c r="D29" s="3" t="s">
        <v>187</v>
      </c>
      <c r="E29" s="12" t="s">
        <v>863</v>
      </c>
      <c r="F29" s="3" t="s">
        <v>1155</v>
      </c>
      <c r="G29" s="12" t="s">
        <v>1278</v>
      </c>
      <c r="H29" s="25" t="s">
        <v>1787</v>
      </c>
      <c r="N29" s="21" t="s">
        <v>1540</v>
      </c>
      <c r="O29" s="24" t="s">
        <v>1540</v>
      </c>
      <c r="P29" s="24" t="s">
        <v>1540</v>
      </c>
      <c r="Q29" s="24"/>
    </row>
    <row r="30" spans="1:18" ht="12.75" customHeight="1">
      <c r="A30" s="3">
        <f>VLOOKUP(D30,'Concept heirarchy position'!A$1:I$623,3,0)</f>
        <v>49</v>
      </c>
      <c r="B30" s="3" t="str">
        <f>VLOOKUP(D30,'Concept heirarchy position'!A$1:I$623,2,0)</f>
        <v>Carer</v>
      </c>
      <c r="C30" s="3">
        <v>26</v>
      </c>
      <c r="D30" s="22" t="s">
        <v>752</v>
      </c>
      <c r="E30" s="22" t="s">
        <v>1002</v>
      </c>
      <c r="F30" s="22" t="s">
        <v>1652</v>
      </c>
      <c r="G30" s="22" t="s">
        <v>1278</v>
      </c>
      <c r="H30" s="28" t="s">
        <v>1001</v>
      </c>
      <c r="N30" s="23" t="str">
        <f>IF((E30=""),"N","Y")</f>
        <v>Y</v>
      </c>
      <c r="O30" s="23" t="s">
        <v>1540</v>
      </c>
      <c r="P30" s="23" t="s">
        <v>1540</v>
      </c>
      <c r="Q30" s="23"/>
    </row>
    <row r="31" spans="1:18" ht="12.75" customHeight="1">
      <c r="A31" s="3">
        <f>VLOOKUP(D31,'Concept heirarchy position'!A$1:I$623,3,0)</f>
        <v>50</v>
      </c>
      <c r="B31" s="3" t="str">
        <f>VLOOKUP(D31,'Concept heirarchy position'!A$1:I$623,2,0)</f>
        <v>Carer Name</v>
      </c>
      <c r="C31" s="3">
        <v>27</v>
      </c>
      <c r="D31" s="3" t="s">
        <v>432</v>
      </c>
      <c r="E31" s="22" t="s">
        <v>1145</v>
      </c>
      <c r="F31" s="3" t="s">
        <v>1146</v>
      </c>
      <c r="G31" s="22" t="s">
        <v>1539</v>
      </c>
      <c r="I31" s="3">
        <v>20</v>
      </c>
      <c r="N31" s="23" t="s">
        <v>1540</v>
      </c>
      <c r="O31" s="23" t="s">
        <v>1540</v>
      </c>
      <c r="P31" s="23" t="s">
        <v>1540</v>
      </c>
      <c r="Q31" s="23"/>
    </row>
    <row r="32" spans="1:18" ht="12.75" customHeight="1">
      <c r="A32" s="3">
        <f>VLOOKUP(D32,'Concept heirarchy position'!A$1:I$623,3,0)</f>
        <v>51</v>
      </c>
      <c r="B32" s="3" t="str">
        <f>VLOOKUP(D32,'Concept heirarchy position'!A$1:I$623,2,0)</f>
        <v>Home Phone</v>
      </c>
      <c r="C32" s="3">
        <v>28</v>
      </c>
      <c r="D32" s="3" t="s">
        <v>259</v>
      </c>
      <c r="E32" s="22" t="s">
        <v>874</v>
      </c>
      <c r="F32" s="3" t="s">
        <v>1146</v>
      </c>
      <c r="G32" s="22" t="s">
        <v>1539</v>
      </c>
      <c r="I32" s="3">
        <v>20</v>
      </c>
      <c r="N32" s="21" t="s">
        <v>1540</v>
      </c>
      <c r="O32" s="23" t="s">
        <v>1540</v>
      </c>
      <c r="P32" s="23" t="s">
        <v>1540</v>
      </c>
      <c r="Q32" s="23"/>
    </row>
    <row r="33" spans="1:17">
      <c r="A33" s="3">
        <f>VLOOKUP(D33,'Concept heirarchy position'!A$1:I$623,3,0)</f>
        <v>52</v>
      </c>
      <c r="B33" s="3" t="str">
        <f>VLOOKUP(D33,'Concept heirarchy position'!A$1:I$623,2,0)</f>
        <v>Mobile Phone</v>
      </c>
      <c r="C33" s="3">
        <v>29</v>
      </c>
      <c r="D33" s="3" t="s">
        <v>552</v>
      </c>
      <c r="E33" s="22" t="s">
        <v>875</v>
      </c>
      <c r="F33" s="3" t="s">
        <v>1146</v>
      </c>
      <c r="G33" s="22" t="s">
        <v>1539</v>
      </c>
      <c r="I33" s="3">
        <v>20</v>
      </c>
      <c r="N33" s="21" t="s">
        <v>1540</v>
      </c>
      <c r="O33" s="23" t="s">
        <v>1540</v>
      </c>
      <c r="P33" s="23" t="s">
        <v>1540</v>
      </c>
      <c r="Q33" s="23"/>
    </row>
    <row r="34" spans="1:17">
      <c r="A34" s="3">
        <f>VLOOKUP(D34,'Concept heirarchy position'!A$1:I$623,3,0)</f>
        <v>53</v>
      </c>
      <c r="B34" s="3" t="str">
        <f>VLOOKUP(D34,'Concept heirarchy position'!A$1:I$623,2,0)</f>
        <v>Work Phone</v>
      </c>
      <c r="C34" s="3">
        <v>30</v>
      </c>
      <c r="D34" s="3" t="s">
        <v>553</v>
      </c>
      <c r="E34" s="22" t="s">
        <v>1004</v>
      </c>
      <c r="F34" s="3" t="s">
        <v>1146</v>
      </c>
      <c r="G34" s="22" t="s">
        <v>1539</v>
      </c>
      <c r="I34" s="3">
        <v>20</v>
      </c>
      <c r="N34" s="21" t="s">
        <v>1540</v>
      </c>
      <c r="O34" s="23" t="s">
        <v>1540</v>
      </c>
      <c r="P34" s="23" t="s">
        <v>1540</v>
      </c>
      <c r="Q34" s="23"/>
    </row>
    <row r="35" spans="1:17">
      <c r="A35" s="3">
        <f>VLOOKUP(D35,'Concept heirarchy position'!A$1:I$623,3,0)</f>
        <v>54</v>
      </c>
      <c r="B35" s="3" t="str">
        <f>VLOOKUP(D35,'Concept heirarchy position'!A$1:I$623,2,0)</f>
        <v>Email</v>
      </c>
      <c r="C35" s="3">
        <v>31</v>
      </c>
      <c r="D35" s="3" t="s">
        <v>425</v>
      </c>
      <c r="E35" s="22" t="s">
        <v>1927</v>
      </c>
      <c r="F35" s="3" t="s">
        <v>1146</v>
      </c>
      <c r="G35" s="22" t="s">
        <v>1539</v>
      </c>
      <c r="I35" s="3">
        <v>40</v>
      </c>
      <c r="N35" s="23" t="str">
        <f>IF((E35=""),"N","Y")</f>
        <v>Y</v>
      </c>
      <c r="O35" s="23" t="s">
        <v>1540</v>
      </c>
      <c r="P35" s="23" t="s">
        <v>1540</v>
      </c>
      <c r="Q35" s="23"/>
    </row>
    <row r="36" spans="1:17">
      <c r="A36" s="3">
        <f>VLOOKUP(D36,'Concept heirarchy position'!A$1:I$623,3,0)</f>
        <v>55</v>
      </c>
      <c r="B36" s="3" t="str">
        <f>VLOOKUP(D36,'Concept heirarchy position'!A$1:I$623,2,0)</f>
        <v>Carer Address</v>
      </c>
      <c r="C36" s="3">
        <v>32</v>
      </c>
      <c r="D36" s="22" t="s">
        <v>426</v>
      </c>
      <c r="E36" s="22" t="s">
        <v>1812</v>
      </c>
      <c r="F36" s="3" t="s">
        <v>1146</v>
      </c>
      <c r="G36" s="22" t="s">
        <v>1398</v>
      </c>
      <c r="I36" s="3">
        <v>1000</v>
      </c>
      <c r="N36" s="23" t="s">
        <v>1540</v>
      </c>
      <c r="O36" s="23"/>
      <c r="P36" s="23" t="s">
        <v>1540</v>
      </c>
      <c r="Q36" s="23"/>
    </row>
    <row r="37" spans="1:17" ht="15">
      <c r="A37" s="3">
        <f>VLOOKUP(D37,'Concept heirarchy position'!A$1:I$623,3,0)</f>
        <v>56</v>
      </c>
      <c r="B37" s="3" t="str">
        <f>VLOOKUP(D37,'Concept heirarchy position'!A$1:I$623,2,0)</f>
        <v>Preferred Contact</v>
      </c>
      <c r="C37" s="3">
        <v>33</v>
      </c>
      <c r="D37" s="3" t="s">
        <v>877</v>
      </c>
      <c r="E37" s="12" t="s">
        <v>1939</v>
      </c>
      <c r="F37" s="3" t="s">
        <v>1146</v>
      </c>
      <c r="G37" s="12" t="s">
        <v>1278</v>
      </c>
      <c r="H37" s="25" t="s">
        <v>1787</v>
      </c>
      <c r="N37" s="21" t="s">
        <v>1540</v>
      </c>
      <c r="O37" s="24" t="s">
        <v>1540</v>
      </c>
      <c r="P37" s="24" t="s">
        <v>1540</v>
      </c>
      <c r="Q37" s="24"/>
    </row>
    <row r="38" spans="1:17">
      <c r="A38" s="3">
        <f>VLOOKUP(D38,'Concept heirarchy position'!A$1:I$623,3,0)</f>
        <v>60</v>
      </c>
      <c r="B38" s="3" t="str">
        <f>VLOOKUP(D38,'Concept heirarchy position'!A$1:I$623,2,0)</f>
        <v>Date assessment started</v>
      </c>
      <c r="C38" s="3">
        <v>34</v>
      </c>
      <c r="D38" s="3" t="s">
        <v>412</v>
      </c>
      <c r="E38" s="12" t="s">
        <v>1821</v>
      </c>
      <c r="F38" s="12" t="s">
        <v>1652</v>
      </c>
      <c r="G38" s="12" t="s">
        <v>1822</v>
      </c>
      <c r="N38" s="24"/>
      <c r="O38" s="24"/>
      <c r="P38" s="24"/>
      <c r="Q38" s="24" t="s">
        <v>1540</v>
      </c>
    </row>
    <row r="39" spans="1:17">
      <c r="A39" s="3">
        <f>VLOOKUP(D39,'Concept heirarchy position'!A$1:I$623,3,0)</f>
        <v>61</v>
      </c>
      <c r="B39" s="3" t="str">
        <f>VLOOKUP(D39,'Concept heirarchy position'!A$1:I$623,2,0)</f>
        <v>Procedure planned</v>
      </c>
      <c r="C39" s="3">
        <v>35</v>
      </c>
      <c r="D39" s="3" t="s">
        <v>413</v>
      </c>
      <c r="E39" s="12" t="s">
        <v>378</v>
      </c>
      <c r="F39" s="12" t="s">
        <v>1652</v>
      </c>
      <c r="G39" s="12" t="s">
        <v>1539</v>
      </c>
      <c r="I39" s="3">
        <v>50</v>
      </c>
      <c r="O39" s="24"/>
      <c r="P39" s="24" t="s">
        <v>1540</v>
      </c>
      <c r="Q39" s="24"/>
    </row>
    <row r="40" spans="1:17">
      <c r="A40" s="3">
        <f>VLOOKUP(D40,'Concept heirarchy position'!A$1:I$623,3,0)</f>
        <v>61</v>
      </c>
      <c r="B40" s="3" t="str">
        <f>VLOOKUP(D40,'Concept heirarchy position'!A$1:I$623,2,0)</f>
        <v>Procedure planned</v>
      </c>
      <c r="C40" s="3">
        <v>36</v>
      </c>
      <c r="D40" s="3" t="s">
        <v>413</v>
      </c>
      <c r="E40" s="22" t="s">
        <v>884</v>
      </c>
      <c r="F40" s="22" t="s">
        <v>1652</v>
      </c>
      <c r="G40" s="22" t="s">
        <v>1539</v>
      </c>
      <c r="I40" s="3">
        <v>50</v>
      </c>
      <c r="N40" s="23" t="str">
        <f>IF((E40=""),"N","Y")</f>
        <v>Y</v>
      </c>
      <c r="O40" s="23" t="s">
        <v>1540</v>
      </c>
      <c r="P40" s="23"/>
      <c r="Q40" s="23"/>
    </row>
    <row r="41" spans="1:17">
      <c r="A41" s="3">
        <f>VLOOKUP(D41,'Concept heirarchy position'!A$1:I$623,3,0)</f>
        <v>63</v>
      </c>
      <c r="B41" s="3" t="str">
        <f>VLOOKUP(D41,'Concept heirarchy position'!A$1:I$623,2,0)</f>
        <v>Procedure date</v>
      </c>
      <c r="C41" s="3">
        <v>37</v>
      </c>
      <c r="D41" s="3" t="s">
        <v>1240</v>
      </c>
      <c r="E41" s="12" t="s">
        <v>1241</v>
      </c>
      <c r="F41" s="12" t="s">
        <v>1652</v>
      </c>
      <c r="G41" s="12" t="s">
        <v>1263</v>
      </c>
      <c r="M41" s="3" t="s">
        <v>1009</v>
      </c>
      <c r="N41" s="21" t="s">
        <v>1540</v>
      </c>
      <c r="O41" s="24" t="s">
        <v>1540</v>
      </c>
      <c r="P41" s="24" t="s">
        <v>1540</v>
      </c>
      <c r="Q41" s="24"/>
    </row>
    <row r="42" spans="1:17">
      <c r="A42" s="3">
        <f>VLOOKUP(D42,'Concept heirarchy position'!A$1:I$623,3,0)</f>
        <v>64</v>
      </c>
      <c r="B42" s="3" t="str">
        <f>VLOOKUP(D42,'Concept heirarchy position'!A$1:I$623,2,0)</f>
        <v>Surgical diagnosis</v>
      </c>
      <c r="C42" s="3">
        <v>38</v>
      </c>
      <c r="D42" s="3" t="s">
        <v>977</v>
      </c>
      <c r="E42" s="12" t="s">
        <v>882</v>
      </c>
      <c r="F42" s="12" t="s">
        <v>1652</v>
      </c>
      <c r="G42" s="12" t="s">
        <v>1539</v>
      </c>
      <c r="I42" s="3">
        <v>50</v>
      </c>
      <c r="N42" s="24"/>
      <c r="O42" s="24" t="s">
        <v>1540</v>
      </c>
      <c r="P42" s="24" t="s">
        <v>1540</v>
      </c>
      <c r="Q42" s="24"/>
    </row>
    <row r="43" spans="1:17">
      <c r="A43" s="3">
        <f>VLOOKUP(D43,'Concept heirarchy position'!A$1:I$623,3,0)</f>
        <v>64</v>
      </c>
      <c r="B43" s="3" t="str">
        <f>VLOOKUP(D43,'Concept heirarchy position'!A$1:I$623,2,0)</f>
        <v>Surgical diagnosis</v>
      </c>
      <c r="C43" s="3">
        <v>39</v>
      </c>
      <c r="D43" s="3" t="s">
        <v>977</v>
      </c>
      <c r="E43" s="22" t="s">
        <v>1418</v>
      </c>
      <c r="F43" s="22" t="s">
        <v>1652</v>
      </c>
      <c r="G43" s="22" t="s">
        <v>1539</v>
      </c>
      <c r="I43" s="3">
        <v>50</v>
      </c>
      <c r="N43" s="23" t="str">
        <f>IF((E43=""),"N","Y")</f>
        <v>Y</v>
      </c>
      <c r="O43" s="23"/>
      <c r="P43" s="23"/>
      <c r="Q43" s="23"/>
    </row>
    <row r="44" spans="1:17">
      <c r="A44" s="3">
        <f>VLOOKUP(D44,'Concept heirarchy position'!A$1:I$623,3,0)</f>
        <v>58</v>
      </c>
      <c r="B44" s="3" t="str">
        <f>VLOOKUP(D44,'Concept heirarchy position'!A$1:I$623,2,0)</f>
        <v>Referring Surgeon</v>
      </c>
      <c r="C44" s="3">
        <v>40</v>
      </c>
      <c r="D44" s="3" t="s">
        <v>398</v>
      </c>
      <c r="E44" s="12" t="s">
        <v>1420</v>
      </c>
      <c r="F44" s="12" t="s">
        <v>1652</v>
      </c>
      <c r="G44" s="12" t="s">
        <v>1539</v>
      </c>
      <c r="H44" s="12"/>
      <c r="I44" s="3">
        <v>40</v>
      </c>
      <c r="O44" s="24" t="s">
        <v>1540</v>
      </c>
      <c r="P44" s="24" t="s">
        <v>1540</v>
      </c>
      <c r="Q44" s="24"/>
    </row>
    <row r="45" spans="1:17">
      <c r="A45" s="3">
        <f>VLOOKUP(D45,'Concept heirarchy position'!A$1:I$623,3,0)</f>
        <v>58</v>
      </c>
      <c r="B45" s="3" t="str">
        <f>VLOOKUP(D45,'Concept heirarchy position'!A$1:I$623,2,0)</f>
        <v>Referring Surgeon</v>
      </c>
      <c r="C45" s="3">
        <v>41</v>
      </c>
      <c r="D45" s="3" t="s">
        <v>398</v>
      </c>
      <c r="E45" s="22" t="s">
        <v>1176</v>
      </c>
      <c r="F45" s="22" t="s">
        <v>1652</v>
      </c>
      <c r="G45" s="22" t="s">
        <v>1539</v>
      </c>
      <c r="H45" s="22"/>
      <c r="I45" s="3">
        <v>40</v>
      </c>
      <c r="N45" s="23" t="str">
        <f>IF((E45=""),"N","Y")</f>
        <v>Y</v>
      </c>
      <c r="O45" s="23"/>
      <c r="P45" s="23"/>
      <c r="Q45" s="23"/>
    </row>
    <row r="46" spans="1:17" ht="15">
      <c r="A46" s="3">
        <f>VLOOKUP(D46,'Concept heirarchy position'!A$1:I$623,3,0)</f>
        <v>59</v>
      </c>
      <c r="B46" s="3" t="str">
        <f>VLOOKUP(D46,'Concept heirarchy position'!A$1:I$623,2,0)</f>
        <v>Referring Speciality</v>
      </c>
      <c r="C46" s="3">
        <v>42</v>
      </c>
      <c r="D46" s="3" t="s">
        <v>455</v>
      </c>
      <c r="E46" s="12" t="s">
        <v>1444</v>
      </c>
      <c r="F46" s="12" t="s">
        <v>1652</v>
      </c>
      <c r="G46" s="12" t="s">
        <v>1278</v>
      </c>
      <c r="H46" s="25" t="s">
        <v>1665</v>
      </c>
      <c r="J46" s="3" t="s">
        <v>1540</v>
      </c>
      <c r="K46" s="3" t="s">
        <v>1039</v>
      </c>
      <c r="O46" s="24" t="s">
        <v>1540</v>
      </c>
      <c r="P46" s="24" t="s">
        <v>1540</v>
      </c>
      <c r="Q46" s="24"/>
    </row>
    <row r="47" spans="1:17">
      <c r="A47" s="3">
        <f>VLOOKUP(D47,'Concept heirarchy position'!A$1:I$623,3,0)</f>
        <v>67</v>
      </c>
      <c r="B47" s="3" t="str">
        <f>VLOOKUP(D47,'Concept heirarchy position'!A$1:I$623,2,0)</f>
        <v>Risk of excessive blood loss</v>
      </c>
      <c r="C47" s="3">
        <v>43</v>
      </c>
      <c r="D47" s="3" t="s">
        <v>1041</v>
      </c>
      <c r="E47" s="12" t="s">
        <v>1171</v>
      </c>
      <c r="F47" s="12" t="s">
        <v>1652</v>
      </c>
      <c r="G47" s="12" t="s">
        <v>1278</v>
      </c>
      <c r="H47" s="12" t="s">
        <v>893</v>
      </c>
      <c r="O47" s="24" t="s">
        <v>1540</v>
      </c>
      <c r="P47" s="24" t="s">
        <v>1540</v>
      </c>
      <c r="Q47" s="24"/>
    </row>
    <row r="48" spans="1:17">
      <c r="A48" s="3">
        <f>VLOOKUP(D48,'Concept heirarchy position'!A$1:I$623,3,0)</f>
        <v>98</v>
      </c>
      <c r="B48" s="3" t="str">
        <f>VLOOKUP(D48,'Concept heirarchy position'!A$1:I$623,2,0)</f>
        <v>Height(cm) patient report</v>
      </c>
      <c r="C48" s="3">
        <v>44</v>
      </c>
      <c r="D48" s="3" t="s">
        <v>1053</v>
      </c>
      <c r="E48" s="12" t="s">
        <v>1045</v>
      </c>
      <c r="F48" s="12" t="s">
        <v>1652</v>
      </c>
      <c r="G48" s="12" t="s">
        <v>1172</v>
      </c>
      <c r="O48" s="24" t="s">
        <v>1540</v>
      </c>
      <c r="P48" s="24" t="s">
        <v>1540</v>
      </c>
      <c r="Q48" s="24"/>
    </row>
    <row r="49" spans="1:17">
      <c r="A49" s="3">
        <f>VLOOKUP(D49,'Concept heirarchy position'!A$1:I$623,3,0)</f>
        <v>98</v>
      </c>
      <c r="B49" s="3" t="str">
        <f>VLOOKUP(D49,'Concept heirarchy position'!A$1:I$623,2,0)</f>
        <v>Height(cm) patient report</v>
      </c>
      <c r="C49" s="3">
        <v>45</v>
      </c>
      <c r="D49" s="3" t="s">
        <v>1053</v>
      </c>
      <c r="E49" s="22" t="s">
        <v>1600</v>
      </c>
      <c r="F49" s="22" t="s">
        <v>1652</v>
      </c>
      <c r="G49" s="22" t="s">
        <v>1172</v>
      </c>
      <c r="N49" s="23" t="str">
        <f>IF((E49=""),"N","Y")</f>
        <v>Y</v>
      </c>
      <c r="O49" s="23"/>
      <c r="P49" s="23"/>
      <c r="Q49" s="23"/>
    </row>
    <row r="50" spans="1:17">
      <c r="A50" s="3">
        <f>VLOOKUP(D50,'Concept heirarchy position'!A$1:I$623,3,0)</f>
        <v>99</v>
      </c>
      <c r="B50" s="3" t="str">
        <f>VLOOKUP(D50,'Concept heirarchy position'!A$1:I$623,2,0)</f>
        <v>Weight(kg) patient report</v>
      </c>
      <c r="C50" s="3">
        <v>46</v>
      </c>
      <c r="D50" s="3" t="s">
        <v>776</v>
      </c>
      <c r="E50" s="12" t="s">
        <v>777</v>
      </c>
      <c r="F50" s="12" t="s">
        <v>1652</v>
      </c>
      <c r="G50" s="12" t="s">
        <v>1172</v>
      </c>
      <c r="O50" s="24" t="s">
        <v>1540</v>
      </c>
      <c r="P50" s="24" t="s">
        <v>1540</v>
      </c>
      <c r="Q50" s="24"/>
    </row>
    <row r="51" spans="1:17">
      <c r="A51" s="3">
        <f>VLOOKUP(D51,'Concept heirarchy position'!A$1:I$623,3,0)</f>
        <v>99</v>
      </c>
      <c r="B51" s="3" t="str">
        <f>VLOOKUP(D51,'Concept heirarchy position'!A$1:I$623,2,0)</f>
        <v>Weight(kg) patient report</v>
      </c>
      <c r="C51" s="3">
        <v>47</v>
      </c>
      <c r="D51" s="3" t="s">
        <v>776</v>
      </c>
      <c r="E51" s="22" t="s">
        <v>2052</v>
      </c>
      <c r="F51" s="22" t="s">
        <v>1652</v>
      </c>
      <c r="G51" s="22" t="s">
        <v>1172</v>
      </c>
      <c r="N51" s="23" t="str">
        <f>IF((E51=""),"N","Y")</f>
        <v>Y</v>
      </c>
      <c r="O51" s="23"/>
      <c r="P51" s="23"/>
      <c r="Q51" s="23"/>
    </row>
    <row r="52" spans="1:17">
      <c r="A52" s="3">
        <f>VLOOKUP(D52,'Concept heirarchy position'!A$1:I$623,3,0)</f>
        <v>73</v>
      </c>
      <c r="B52" s="3" t="str">
        <f>VLOOKUP(D52,'Concept heirarchy position'!A$1:I$623,2,0)</f>
        <v>Difficulty in communicaton</v>
      </c>
      <c r="C52" s="3">
        <v>48</v>
      </c>
      <c r="D52" s="3" t="s">
        <v>778</v>
      </c>
      <c r="E52" s="12" t="s">
        <v>1593</v>
      </c>
      <c r="F52" s="12" t="s">
        <v>1652</v>
      </c>
      <c r="G52" s="12" t="s">
        <v>1278</v>
      </c>
      <c r="H52" s="12" t="s">
        <v>893</v>
      </c>
      <c r="J52" s="12" t="s">
        <v>1540</v>
      </c>
      <c r="K52" s="3" t="s">
        <v>1730</v>
      </c>
      <c r="N52" s="24"/>
      <c r="O52" s="24" t="s">
        <v>1540</v>
      </c>
      <c r="P52" s="24" t="s">
        <v>1540</v>
      </c>
      <c r="Q52" s="24"/>
    </row>
    <row r="53" spans="1:17">
      <c r="A53" s="3">
        <f>VLOOKUP(D53,'Concept heirarchy position'!A$1:I$623,3,0)</f>
        <v>100</v>
      </c>
      <c r="B53" s="3" t="str">
        <f>VLOOKUP(D53,'Concept heirarchy position'!A$1:I$623,2,0)</f>
        <v>Alcohol current</v>
      </c>
      <c r="C53" s="3">
        <v>49</v>
      </c>
      <c r="D53" s="12" t="s">
        <v>208</v>
      </c>
      <c r="E53" s="12" t="s">
        <v>1968</v>
      </c>
      <c r="F53" s="12" t="s">
        <v>1652</v>
      </c>
      <c r="G53" s="12" t="s">
        <v>1278</v>
      </c>
      <c r="H53" s="29" t="s">
        <v>893</v>
      </c>
      <c r="K53" s="12"/>
      <c r="L53" s="12"/>
      <c r="M53" s="12"/>
      <c r="N53" s="24"/>
      <c r="O53" s="24" t="s">
        <v>1540</v>
      </c>
      <c r="P53" s="24" t="s">
        <v>1540</v>
      </c>
      <c r="Q53" s="24"/>
    </row>
    <row r="54" spans="1:17">
      <c r="A54" s="3">
        <f>VLOOKUP(D54,'Concept heirarchy position'!A$1:I$623,3,0)</f>
        <v>100</v>
      </c>
      <c r="B54" s="3" t="str">
        <f>VLOOKUP(D54,'Concept heirarchy position'!A$1:I$623,2,0)</f>
        <v>Alcohol current</v>
      </c>
      <c r="C54" s="3">
        <v>50</v>
      </c>
      <c r="D54" s="22" t="s">
        <v>208</v>
      </c>
      <c r="E54" s="22" t="s">
        <v>1470</v>
      </c>
      <c r="F54" s="22" t="s">
        <v>1652</v>
      </c>
      <c r="G54" s="22" t="s">
        <v>1278</v>
      </c>
      <c r="H54" s="28" t="s">
        <v>1001</v>
      </c>
      <c r="K54" s="22"/>
      <c r="L54" s="22"/>
      <c r="M54" s="22"/>
      <c r="N54" s="23" t="s">
        <v>1540</v>
      </c>
      <c r="O54" s="23"/>
      <c r="P54" s="23"/>
      <c r="Q54" s="23"/>
    </row>
    <row r="55" spans="1:17">
      <c r="A55" s="3">
        <f>VLOOKUP(D55,'Concept heirarchy position'!A$1:I$623,3,0)</f>
        <v>101</v>
      </c>
      <c r="B55" s="3" t="str">
        <f>VLOOKUP(D55,'Concept heirarchy position'!A$1:I$623,2,0)</f>
        <v>Alcohol units per week</v>
      </c>
      <c r="C55" s="3">
        <v>51</v>
      </c>
      <c r="D55" s="3" t="s">
        <v>462</v>
      </c>
      <c r="E55" s="12" t="s">
        <v>1586</v>
      </c>
      <c r="F55" s="3" t="s">
        <v>1484</v>
      </c>
      <c r="G55" s="12" t="s">
        <v>1172</v>
      </c>
      <c r="P55" s="24" t="s">
        <v>1540</v>
      </c>
      <c r="Q55" s="24"/>
    </row>
    <row r="56" spans="1:17">
      <c r="A56" s="3">
        <f>VLOOKUP(D56,'Concept heirarchy position'!A$1:I$623,3,0)</f>
        <v>101</v>
      </c>
      <c r="B56" s="3" t="str">
        <f>VLOOKUP(D56,'Concept heirarchy position'!A$1:I$623,2,0)</f>
        <v>Alcohol units per week</v>
      </c>
      <c r="C56" s="3">
        <v>52</v>
      </c>
      <c r="D56" s="3" t="s">
        <v>462</v>
      </c>
      <c r="E56" s="22" t="s">
        <v>1615</v>
      </c>
      <c r="F56" s="3" t="s">
        <v>1484</v>
      </c>
      <c r="G56" s="22" t="s">
        <v>1172</v>
      </c>
      <c r="N56" s="23" t="str">
        <f>IF((E56=""),"N","Y")</f>
        <v>Y</v>
      </c>
      <c r="O56" s="23" t="s">
        <v>1540</v>
      </c>
      <c r="P56" s="23"/>
      <c r="Q56" s="23"/>
    </row>
    <row r="57" spans="1:17">
      <c r="A57" s="3">
        <f>VLOOKUP(D57,'Concept heirarchy position'!A$1:I$623,3,0)</f>
        <v>102</v>
      </c>
      <c r="B57" s="3" t="str">
        <f>VLOOKUP(D57,'Concept heirarchy position'!A$1:I$623,2,0)</f>
        <v>Tobacco ever</v>
      </c>
      <c r="C57" s="3">
        <v>53</v>
      </c>
      <c r="D57" s="3" t="s">
        <v>592</v>
      </c>
      <c r="E57" s="12" t="s">
        <v>1348</v>
      </c>
      <c r="F57" s="12" t="s">
        <v>1652</v>
      </c>
      <c r="G57" s="12" t="s">
        <v>1278</v>
      </c>
      <c r="H57" s="12" t="s">
        <v>893</v>
      </c>
      <c r="O57" s="24"/>
      <c r="P57" s="24" t="s">
        <v>1540</v>
      </c>
      <c r="Q57" s="24"/>
    </row>
    <row r="58" spans="1:17">
      <c r="A58" s="3">
        <f>VLOOKUP(D58,'Concept heirarchy position'!A$1:I$623,3,0)</f>
        <v>102</v>
      </c>
      <c r="B58" s="3" t="str">
        <f>VLOOKUP(D58,'Concept heirarchy position'!A$1:I$623,2,0)</f>
        <v>Tobacco ever</v>
      </c>
      <c r="C58" s="3">
        <v>54</v>
      </c>
      <c r="D58" s="3" t="s">
        <v>592</v>
      </c>
      <c r="E58" s="22" t="s">
        <v>1609</v>
      </c>
      <c r="F58" s="22" t="s">
        <v>1652</v>
      </c>
      <c r="G58" s="22" t="s">
        <v>1278</v>
      </c>
      <c r="H58" s="28" t="s">
        <v>1001</v>
      </c>
      <c r="N58" s="23" t="str">
        <f>IF((E58=""),"N","Y")</f>
        <v>Y</v>
      </c>
      <c r="O58" s="23" t="s">
        <v>1540</v>
      </c>
      <c r="P58" s="23"/>
      <c r="Q58" s="23"/>
    </row>
    <row r="59" spans="1:17">
      <c r="A59" s="3">
        <f>VLOOKUP(D59,'Concept heirarchy position'!A$1:I$623,3,0)</f>
        <v>103</v>
      </c>
      <c r="B59" s="3" t="str">
        <f>VLOOKUP(D59,'Concept heirarchy position'!A$1:I$623,2,0)</f>
        <v>Current smoker</v>
      </c>
      <c r="C59" s="3">
        <v>55</v>
      </c>
      <c r="D59" s="3" t="s">
        <v>343</v>
      </c>
      <c r="E59" s="12" t="s">
        <v>2071</v>
      </c>
      <c r="F59" s="3" t="s">
        <v>1851</v>
      </c>
      <c r="G59" s="12" t="s">
        <v>1278</v>
      </c>
      <c r="H59" s="12" t="s">
        <v>893</v>
      </c>
      <c r="N59" s="24"/>
      <c r="O59" s="24"/>
      <c r="P59" s="24" t="s">
        <v>1540</v>
      </c>
      <c r="Q59" s="24"/>
    </row>
    <row r="60" spans="1:17">
      <c r="A60" s="3">
        <f>VLOOKUP(D60,'Concept heirarchy position'!A$1:I$623,3,0)</f>
        <v>103</v>
      </c>
      <c r="B60" s="3" t="str">
        <f>VLOOKUP(D60,'Concept heirarchy position'!A$1:I$623,2,0)</f>
        <v>Current smoker</v>
      </c>
      <c r="C60" s="3">
        <v>56</v>
      </c>
      <c r="D60" s="3" t="s">
        <v>343</v>
      </c>
      <c r="E60" s="22" t="s">
        <v>1595</v>
      </c>
      <c r="F60" s="3" t="s">
        <v>1851</v>
      </c>
      <c r="G60" s="22" t="s">
        <v>1278</v>
      </c>
      <c r="H60" s="28" t="s">
        <v>1001</v>
      </c>
      <c r="N60" s="23" t="str">
        <f>IF((E60=""),"N","Y")</f>
        <v>Y</v>
      </c>
      <c r="O60" s="23" t="s">
        <v>1540</v>
      </c>
      <c r="P60" s="23"/>
      <c r="Q60" s="23"/>
    </row>
    <row r="61" spans="1:17">
      <c r="A61" s="3">
        <f>VLOOKUP(D61,'Concept heirarchy position'!A$1:I$623,3,0)</f>
        <v>104</v>
      </c>
      <c r="B61" s="3" t="str">
        <f>VLOOKUP(D61,'Concept heirarchy position'!A$1:I$623,2,0)</f>
        <v>Cigarettes / day</v>
      </c>
      <c r="C61" s="3">
        <v>57</v>
      </c>
      <c r="D61" s="3" t="s">
        <v>470</v>
      </c>
      <c r="E61" s="12" t="s">
        <v>1601</v>
      </c>
      <c r="F61" s="12" t="s">
        <v>1338</v>
      </c>
      <c r="G61" s="12" t="s">
        <v>1784</v>
      </c>
      <c r="N61" s="24"/>
      <c r="O61" s="24"/>
      <c r="P61" s="24" t="s">
        <v>1540</v>
      </c>
      <c r="Q61" s="24"/>
    </row>
    <row r="62" spans="1:17">
      <c r="A62" s="3">
        <f>VLOOKUP(D62,'Concept heirarchy position'!A$1:I$623,3,0)</f>
        <v>104</v>
      </c>
      <c r="B62" s="3" t="str">
        <f>VLOOKUP(D62,'Concept heirarchy position'!A$1:I$623,2,0)</f>
        <v>Cigarettes / day</v>
      </c>
      <c r="C62" s="3">
        <v>58</v>
      </c>
      <c r="D62" s="3" t="s">
        <v>470</v>
      </c>
      <c r="E62" s="22" t="s">
        <v>1103</v>
      </c>
      <c r="F62" s="22" t="s">
        <v>1338</v>
      </c>
      <c r="G62" s="22" t="s">
        <v>1784</v>
      </c>
      <c r="N62" s="23" t="str">
        <f>IF((E62=""),"N","Y")</f>
        <v>Y</v>
      </c>
      <c r="O62" s="23" t="s">
        <v>1540</v>
      </c>
      <c r="P62" s="23"/>
      <c r="Q62" s="23"/>
    </row>
    <row r="63" spans="1:17">
      <c r="A63" s="3">
        <f>VLOOKUP(D63,'Concept heirarchy position'!A$1:I$623,3,0)</f>
        <v>105</v>
      </c>
      <c r="B63" s="3" t="str">
        <f>VLOOKUP(D63,'Concept heirarchy position'!A$1:I$623,2,0)</f>
        <v>Tobacco Date stopped</v>
      </c>
      <c r="C63" s="3">
        <v>59</v>
      </c>
      <c r="D63" s="12" t="s">
        <v>851</v>
      </c>
      <c r="E63" s="12" t="s">
        <v>1341</v>
      </c>
      <c r="F63" s="12" t="s">
        <v>1342</v>
      </c>
      <c r="G63" s="12" t="s">
        <v>1263</v>
      </c>
      <c r="M63" s="3" t="s">
        <v>1277</v>
      </c>
      <c r="N63" s="24"/>
      <c r="O63" s="24"/>
      <c r="P63" s="24" t="s">
        <v>1540</v>
      </c>
      <c r="Q63" s="24"/>
    </row>
    <row r="64" spans="1:17">
      <c r="A64" s="3">
        <f>VLOOKUP(D64,'Concept heirarchy position'!A$1:I$623,3,0)</f>
        <v>105</v>
      </c>
      <c r="B64" s="3" t="str">
        <f>VLOOKUP(D64,'Concept heirarchy position'!A$1:I$623,2,0)</f>
        <v>Tobacco Date stopped</v>
      </c>
      <c r="C64" s="3">
        <v>60</v>
      </c>
      <c r="D64" s="22" t="s">
        <v>851</v>
      </c>
      <c r="E64" s="22" t="s">
        <v>1209</v>
      </c>
      <c r="F64" s="22" t="s">
        <v>1342</v>
      </c>
      <c r="G64" s="22" t="s">
        <v>1263</v>
      </c>
      <c r="M64" s="3" t="s">
        <v>1277</v>
      </c>
      <c r="N64" s="23" t="str">
        <f>IF((E64=""),"N","Y")</f>
        <v>Y</v>
      </c>
      <c r="O64" s="23" t="s">
        <v>1540</v>
      </c>
      <c r="P64" s="23"/>
      <c r="Q64" s="23"/>
    </row>
    <row r="65" spans="1:17">
      <c r="A65" s="3">
        <f>VLOOKUP(D65,'Concept heirarchy position'!A$1:I$623,3,0)</f>
        <v>106</v>
      </c>
      <c r="B65" s="3" t="str">
        <f>VLOOKUP(D65,'Concept heirarchy position'!A$1:I$623,2,0)</f>
        <v>Tobacco pack years</v>
      </c>
      <c r="C65" s="3">
        <v>61</v>
      </c>
      <c r="D65" s="3" t="s">
        <v>1563</v>
      </c>
      <c r="E65" s="12" t="s">
        <v>1210</v>
      </c>
      <c r="F65" s="3" t="s">
        <v>1851</v>
      </c>
      <c r="G65" s="12" t="s">
        <v>1784</v>
      </c>
      <c r="O65" s="24" t="s">
        <v>1540</v>
      </c>
      <c r="P65" s="24" t="s">
        <v>1540</v>
      </c>
      <c r="Q65" s="24"/>
    </row>
    <row r="66" spans="1:17">
      <c r="A66" s="3">
        <f>VLOOKUP(D66,'Concept heirarchy position'!A$1:I$623,3,0)</f>
        <v>107</v>
      </c>
      <c r="B66" s="3" t="str">
        <f>VLOOKUP(D66,'Concept heirarchy position'!A$1:I$623,2,0)</f>
        <v>Illicit drugs</v>
      </c>
      <c r="C66" s="3">
        <v>62</v>
      </c>
      <c r="D66" s="3" t="s">
        <v>620</v>
      </c>
      <c r="E66" s="12" t="s">
        <v>1211</v>
      </c>
      <c r="F66" s="12" t="s">
        <v>1652</v>
      </c>
      <c r="G66" s="12" t="s">
        <v>1278</v>
      </c>
      <c r="H66" s="12" t="s">
        <v>893</v>
      </c>
      <c r="J66" s="12" t="s">
        <v>1540</v>
      </c>
      <c r="K66" s="12" t="s">
        <v>1730</v>
      </c>
      <c r="L66" s="12"/>
      <c r="M66" s="12"/>
      <c r="O66" s="24"/>
      <c r="P66" s="24" t="s">
        <v>1540</v>
      </c>
      <c r="Q66" s="24"/>
    </row>
    <row r="67" spans="1:17">
      <c r="A67" s="3">
        <f>VLOOKUP(D67,'Concept heirarchy position'!A$1:I$623,3,0)</f>
        <v>107</v>
      </c>
      <c r="B67" s="3" t="str">
        <f>VLOOKUP(D67,'Concept heirarchy position'!A$1:I$623,2,0)</f>
        <v>Illicit drugs</v>
      </c>
      <c r="C67" s="3">
        <v>63</v>
      </c>
      <c r="D67" s="3" t="s">
        <v>620</v>
      </c>
      <c r="E67" s="22" t="s">
        <v>1349</v>
      </c>
      <c r="F67" s="22" t="s">
        <v>1652</v>
      </c>
      <c r="G67" s="22" t="s">
        <v>1278</v>
      </c>
      <c r="H67" s="28" t="s">
        <v>1001</v>
      </c>
      <c r="J67" s="3" t="s">
        <v>1540</v>
      </c>
      <c r="K67" s="3" t="s">
        <v>1730</v>
      </c>
      <c r="N67" s="23" t="str">
        <f>IF((E67=""),"N","Y")</f>
        <v>Y</v>
      </c>
      <c r="O67" s="23" t="s">
        <v>1540</v>
      </c>
      <c r="P67" s="23"/>
      <c r="Q67" s="23"/>
    </row>
    <row r="68" spans="1:17">
      <c r="A68" s="3">
        <f>VLOOKUP(D68,'Concept heirarchy position'!A$1:I$623,3,0)</f>
        <v>108</v>
      </c>
      <c r="B68" s="3" t="str">
        <f>VLOOKUP(D68,'Concept heirarchy position'!A$1:I$623,2,0)</f>
        <v>Malignancy (ever)</v>
      </c>
      <c r="C68" s="3">
        <v>64</v>
      </c>
      <c r="D68" s="12" t="s">
        <v>475</v>
      </c>
      <c r="E68" s="12" t="s">
        <v>1105</v>
      </c>
      <c r="F68" s="12" t="s">
        <v>1652</v>
      </c>
      <c r="G68" s="12" t="s">
        <v>1278</v>
      </c>
      <c r="H68" s="12" t="s">
        <v>893</v>
      </c>
      <c r="J68" s="12" t="s">
        <v>1540</v>
      </c>
      <c r="N68" s="24"/>
      <c r="O68" s="24" t="s">
        <v>1540</v>
      </c>
      <c r="P68" s="24" t="s">
        <v>1540</v>
      </c>
      <c r="Q68" s="24"/>
    </row>
    <row r="69" spans="1:17">
      <c r="A69" s="3">
        <f>VLOOKUP(D69,'Concept heirarchy position'!A$1:I$623,3,0)</f>
        <v>109</v>
      </c>
      <c r="B69" s="3" t="str">
        <f>VLOOKUP(D69,'Concept heirarchy position'!A$1:I$623,2,0)</f>
        <v>Malignancy current</v>
      </c>
      <c r="C69" s="3">
        <v>65</v>
      </c>
      <c r="D69" s="12" t="s">
        <v>1029</v>
      </c>
      <c r="E69" s="12" t="s">
        <v>1106</v>
      </c>
      <c r="F69" s="12" t="s">
        <v>1652</v>
      </c>
      <c r="G69" s="12" t="s">
        <v>1278</v>
      </c>
      <c r="H69" s="12" t="s">
        <v>893</v>
      </c>
      <c r="J69" s="12" t="s">
        <v>1540</v>
      </c>
      <c r="K69" s="12" t="s">
        <v>1730</v>
      </c>
      <c r="L69" s="12"/>
      <c r="M69" s="12"/>
      <c r="N69" s="24"/>
      <c r="O69" s="24" t="s">
        <v>1540</v>
      </c>
      <c r="P69" s="24" t="s">
        <v>1540</v>
      </c>
      <c r="Q69" s="24"/>
    </row>
    <row r="70" spans="1:17">
      <c r="A70" s="3">
        <f>VLOOKUP(D70,'Concept heirarchy position'!A$1:I$623,3,0)</f>
        <v>109</v>
      </c>
      <c r="B70" s="3" t="str">
        <f>VLOOKUP(D70,'Concept heirarchy position'!A$1:I$623,2,0)</f>
        <v>Malignancy current</v>
      </c>
      <c r="C70" s="3">
        <v>66</v>
      </c>
      <c r="D70" s="22" t="s">
        <v>1029</v>
      </c>
      <c r="E70" s="22" t="s">
        <v>1606</v>
      </c>
      <c r="F70" s="22" t="s">
        <v>1652</v>
      </c>
      <c r="G70" s="22" t="s">
        <v>1278</v>
      </c>
      <c r="H70" s="22" t="s">
        <v>1001</v>
      </c>
      <c r="J70" s="22" t="s">
        <v>1540</v>
      </c>
      <c r="K70" s="22" t="s">
        <v>1730</v>
      </c>
      <c r="L70" s="22"/>
      <c r="M70" s="22"/>
      <c r="N70" s="23" t="str">
        <f>IF((E70=""),"N","Y")</f>
        <v>Y</v>
      </c>
      <c r="O70" s="23"/>
      <c r="P70" s="23"/>
      <c r="Q70" s="23"/>
    </row>
    <row r="71" spans="1:17">
      <c r="A71" s="3">
        <f>VLOOKUP(D71,'Concept heirarchy position'!A$1:I$623,3,0)</f>
        <v>112</v>
      </c>
      <c r="B71" s="3" t="str">
        <f>VLOOKUP(D71,'Concept heirarchy position'!A$1:I$623,2,0)</f>
        <v>Limitation to blood products</v>
      </c>
      <c r="C71" s="3">
        <v>67</v>
      </c>
      <c r="D71" s="3" t="s">
        <v>218</v>
      </c>
      <c r="E71" s="12" t="s">
        <v>1611</v>
      </c>
      <c r="F71" s="12" t="s">
        <v>1652</v>
      </c>
      <c r="G71" s="12" t="s">
        <v>1278</v>
      </c>
      <c r="H71" s="12" t="s">
        <v>893</v>
      </c>
      <c r="J71" s="12" t="s">
        <v>1540</v>
      </c>
      <c r="K71" s="12" t="s">
        <v>1730</v>
      </c>
      <c r="L71" s="12"/>
      <c r="M71" s="12"/>
      <c r="O71" s="24" t="s">
        <v>1540</v>
      </c>
      <c r="P71" s="24" t="s">
        <v>1540</v>
      </c>
      <c r="Q71" s="24"/>
    </row>
    <row r="72" spans="1:17">
      <c r="A72" s="3">
        <f>VLOOKUP(D72,'Concept heirarchy position'!A$1:I$623,3,0)</f>
        <v>112</v>
      </c>
      <c r="B72" s="3" t="str">
        <f>VLOOKUP(D72,'Concept heirarchy position'!A$1:I$623,2,0)</f>
        <v>Limitation to blood products</v>
      </c>
      <c r="C72" s="3">
        <v>68</v>
      </c>
      <c r="D72" s="3" t="s">
        <v>218</v>
      </c>
      <c r="E72" s="22" t="s">
        <v>1733</v>
      </c>
      <c r="F72" s="22" t="s">
        <v>1652</v>
      </c>
      <c r="G72" s="22" t="s">
        <v>1278</v>
      </c>
      <c r="H72" s="28" t="s">
        <v>1001</v>
      </c>
      <c r="J72" s="22" t="s">
        <v>1540</v>
      </c>
      <c r="K72" s="22" t="s">
        <v>1730</v>
      </c>
      <c r="L72" s="22"/>
      <c r="M72" s="22"/>
      <c r="N72" s="23" t="str">
        <f>IF((E72=""),"N","Y")</f>
        <v>Y</v>
      </c>
      <c r="O72" s="23"/>
      <c r="P72" s="23"/>
      <c r="Q72" s="23"/>
    </row>
    <row r="73" spans="1:17">
      <c r="A73" s="3">
        <f>VLOOKUP(D73,'Concept heirarchy position'!A$1:I$623,3,0)</f>
        <v>69</v>
      </c>
      <c r="B73" s="3" t="str">
        <f>VLOOKUP(D73,'Concept heirarchy position'!A$1:I$623,2,0)</f>
        <v>Exercise tolerance</v>
      </c>
      <c r="C73" s="3">
        <v>69</v>
      </c>
      <c r="D73" s="3" t="s">
        <v>457</v>
      </c>
      <c r="E73" s="22" t="s">
        <v>1063</v>
      </c>
      <c r="F73" s="22" t="s">
        <v>1652</v>
      </c>
      <c r="G73" s="22" t="s">
        <v>1278</v>
      </c>
      <c r="H73" s="3" t="s">
        <v>1073</v>
      </c>
      <c r="N73" s="23" t="str">
        <f>IF((E73=""),"N","Y")</f>
        <v>Y</v>
      </c>
      <c r="O73" s="23" t="s">
        <v>1540</v>
      </c>
      <c r="P73" s="23" t="s">
        <v>1540</v>
      </c>
      <c r="Q73" s="23"/>
    </row>
    <row r="74" spans="1:17">
      <c r="A74" s="3">
        <f>VLOOKUP(D74,'Concept heirarchy position'!A$1:I$623,3,0)</f>
        <v>70</v>
      </c>
      <c r="B74" s="3" t="str">
        <f>VLOOKUP(D74,'Concept heirarchy position'!A$1:I$623,2,0)</f>
        <v>Exercise tolerance (METS)</v>
      </c>
      <c r="C74" s="3">
        <v>70</v>
      </c>
      <c r="D74" s="3" t="s">
        <v>396</v>
      </c>
      <c r="E74" s="12" t="s">
        <v>531</v>
      </c>
      <c r="F74" s="12" t="s">
        <v>1652</v>
      </c>
      <c r="G74" s="12" t="s">
        <v>1278</v>
      </c>
      <c r="H74" s="12" t="s">
        <v>396</v>
      </c>
      <c r="O74" s="24" t="s">
        <v>1540</v>
      </c>
      <c r="P74" s="24" t="s">
        <v>1540</v>
      </c>
      <c r="Q74" s="24"/>
    </row>
    <row r="75" spans="1:17">
      <c r="A75" s="3">
        <f>VLOOKUP(D75,'Concept heirarchy position'!A$1:I$623,3,0)</f>
        <v>71</v>
      </c>
      <c r="B75" s="3" t="str">
        <f>VLOOKUP(D75,'Concept heirarchy position'!A$1:I$623,2,0)</f>
        <v>Cause for ex. Tolerance &lt; 4 METS</v>
      </c>
      <c r="C75" s="3">
        <v>71</v>
      </c>
      <c r="D75" s="3" t="s">
        <v>661</v>
      </c>
      <c r="E75" s="12" t="s">
        <v>688</v>
      </c>
      <c r="F75" s="12" t="s">
        <v>949</v>
      </c>
      <c r="G75" s="12" t="s">
        <v>822</v>
      </c>
      <c r="H75" s="12" t="s">
        <v>1223</v>
      </c>
      <c r="N75" s="24"/>
      <c r="O75" s="24"/>
      <c r="P75" s="24" t="s">
        <v>1540</v>
      </c>
      <c r="Q75" s="24"/>
    </row>
    <row r="76" spans="1:17">
      <c r="A76" s="3">
        <f>VLOOKUP(D76,'Concept heirarchy position'!A$1:I$623,3,0)</f>
        <v>71</v>
      </c>
      <c r="B76" s="3" t="str">
        <f>VLOOKUP(D76,'Concept heirarchy position'!A$1:I$623,2,0)</f>
        <v>Cause for ex. Tolerance &lt; 4 METS</v>
      </c>
      <c r="C76" s="3">
        <v>72</v>
      </c>
      <c r="D76" s="3" t="s">
        <v>661</v>
      </c>
      <c r="E76" s="22" t="s">
        <v>1238</v>
      </c>
      <c r="F76" s="22" t="s">
        <v>949</v>
      </c>
      <c r="G76" s="22" t="s">
        <v>822</v>
      </c>
      <c r="H76" s="22" t="s">
        <v>953</v>
      </c>
      <c r="N76" s="23" t="str">
        <f>IF((E76=""),"N","Y")</f>
        <v>Y</v>
      </c>
      <c r="O76" s="23" t="s">
        <v>1540</v>
      </c>
      <c r="P76" s="23"/>
      <c r="Q76" s="23"/>
    </row>
    <row r="77" spans="1:17">
      <c r="A77" s="3">
        <f>VLOOKUP(D77,'Concept heirarchy position'!A$1:I$623,3,0)</f>
        <v>74</v>
      </c>
      <c r="B77" s="3" t="str">
        <f>VLOOKUP(D77,'Concept heirarchy position'!A$1:I$623,2,0)</f>
        <v>Previous surgery</v>
      </c>
      <c r="C77" s="3">
        <v>73</v>
      </c>
      <c r="D77" s="3" t="s">
        <v>663</v>
      </c>
      <c r="E77" s="12" t="s">
        <v>954</v>
      </c>
      <c r="F77" s="12" t="s">
        <v>1652</v>
      </c>
      <c r="G77" s="12" t="s">
        <v>1278</v>
      </c>
      <c r="H77" s="12" t="s">
        <v>893</v>
      </c>
      <c r="O77" s="24" t="s">
        <v>1540</v>
      </c>
      <c r="P77" s="24" t="s">
        <v>1540</v>
      </c>
      <c r="Q77" s="24"/>
    </row>
    <row r="78" spans="1:17">
      <c r="A78" s="3">
        <f>VLOOKUP(D78,'Concept heirarchy position'!A$1:I$623,3,0)</f>
        <v>74</v>
      </c>
      <c r="B78" s="3" t="str">
        <f>VLOOKUP(D78,'Concept heirarchy position'!A$1:I$623,2,0)</f>
        <v>Previous surgery</v>
      </c>
      <c r="C78" s="3">
        <v>74</v>
      </c>
      <c r="D78" s="3" t="s">
        <v>663</v>
      </c>
      <c r="E78" s="22" t="s">
        <v>960</v>
      </c>
      <c r="F78" s="22" t="s">
        <v>1652</v>
      </c>
      <c r="G78" s="22" t="s">
        <v>1278</v>
      </c>
      <c r="H78" s="28" t="s">
        <v>1001</v>
      </c>
      <c r="N78" s="23" t="str">
        <f>IF((E78=""),"N","Y")</f>
        <v>Y</v>
      </c>
      <c r="O78" s="23"/>
      <c r="P78" s="23"/>
      <c r="Q78" s="23"/>
    </row>
    <row r="79" spans="1:17">
      <c r="A79" s="3">
        <f>VLOOKUP(D79,'Concept heirarchy position'!A$1:I$623,3,0)</f>
        <v>75</v>
      </c>
      <c r="B79" s="3" t="str">
        <f>VLOOKUP(D79,'Concept heirarchy position'!A$1:I$623,2,0)</f>
        <v>Previous surgery list</v>
      </c>
      <c r="C79" s="3">
        <v>75</v>
      </c>
      <c r="D79" s="3" t="s">
        <v>612</v>
      </c>
      <c r="E79" s="12" t="s">
        <v>1750</v>
      </c>
      <c r="F79" s="3" t="s">
        <v>1503</v>
      </c>
      <c r="G79" s="12" t="s">
        <v>1398</v>
      </c>
      <c r="I79" s="12">
        <v>65535</v>
      </c>
      <c r="O79" s="24"/>
      <c r="P79" s="24" t="s">
        <v>1540</v>
      </c>
      <c r="Q79" s="24"/>
    </row>
    <row r="80" spans="1:17">
      <c r="A80" s="3">
        <f>VLOOKUP(D80,'Concept heirarchy position'!A$1:I$623,3,0)</f>
        <v>75</v>
      </c>
      <c r="B80" s="3" t="str">
        <f>VLOOKUP(D80,'Concept heirarchy position'!A$1:I$623,2,0)</f>
        <v>Previous surgery list</v>
      </c>
      <c r="C80" s="3">
        <v>76</v>
      </c>
      <c r="D80" s="3" t="s">
        <v>612</v>
      </c>
      <c r="E80" s="22" t="s">
        <v>1193</v>
      </c>
      <c r="F80" s="3" t="s">
        <v>1503</v>
      </c>
      <c r="G80" s="22" t="s">
        <v>1398</v>
      </c>
      <c r="I80" s="28">
        <v>65535</v>
      </c>
      <c r="N80" s="23" t="str">
        <f>IF((E80=""),"N","Y")</f>
        <v>Y</v>
      </c>
      <c r="O80" s="23" t="s">
        <v>1540</v>
      </c>
      <c r="P80" s="23"/>
      <c r="Q80" s="23"/>
    </row>
    <row r="81" spans="1:17">
      <c r="A81" s="3">
        <f>VLOOKUP(D81,'Concept heirarchy position'!A$1:I$623,3,0)</f>
        <v>76</v>
      </c>
      <c r="B81" s="3" t="str">
        <f>VLOOKUP(D81,'Concept heirarchy position'!A$1:I$623,2,0)</f>
        <v>Previous anesthetic complications</v>
      </c>
      <c r="C81" s="3">
        <v>77</v>
      </c>
      <c r="D81" s="3" t="s">
        <v>628</v>
      </c>
      <c r="E81" s="12" t="s">
        <v>1086</v>
      </c>
      <c r="F81" s="3" t="s">
        <v>1503</v>
      </c>
      <c r="G81" s="12" t="s">
        <v>1278</v>
      </c>
      <c r="H81" s="12" t="s">
        <v>893</v>
      </c>
      <c r="J81" s="12" t="s">
        <v>1540</v>
      </c>
      <c r="K81" s="12" t="s">
        <v>1730</v>
      </c>
      <c r="L81" s="12"/>
      <c r="M81" s="12"/>
      <c r="O81" s="24"/>
      <c r="P81" s="24" t="s">
        <v>1540</v>
      </c>
      <c r="Q81" s="24"/>
    </row>
    <row r="82" spans="1:17">
      <c r="A82" s="3">
        <f>VLOOKUP(D82,'Concept heirarchy position'!A$1:I$623,3,0)</f>
        <v>76</v>
      </c>
      <c r="B82" s="3" t="str">
        <f>VLOOKUP(D82,'Concept heirarchy position'!A$1:I$623,2,0)</f>
        <v>Previous anesthetic complications</v>
      </c>
      <c r="C82" s="3">
        <v>78</v>
      </c>
      <c r="D82" s="3" t="s">
        <v>628</v>
      </c>
      <c r="E82" s="22" t="s">
        <v>1087</v>
      </c>
      <c r="F82" s="3" t="s">
        <v>1503</v>
      </c>
      <c r="G82" s="22" t="s">
        <v>1278</v>
      </c>
      <c r="H82" s="28" t="s">
        <v>1001</v>
      </c>
      <c r="J82" s="3" t="s">
        <v>1540</v>
      </c>
      <c r="K82" s="3" t="s">
        <v>1730</v>
      </c>
      <c r="N82" s="23" t="str">
        <f>IF((E82=""),"N","Y")</f>
        <v>Y</v>
      </c>
      <c r="O82" s="23" t="s">
        <v>1540</v>
      </c>
      <c r="P82" s="23"/>
      <c r="Q82" s="23"/>
    </row>
    <row r="83" spans="1:17">
      <c r="A83" s="3">
        <f>VLOOKUP(D83,'Concept heirarchy position'!A$1:I$623,3,0)</f>
        <v>77</v>
      </c>
      <c r="B83" s="3" t="str">
        <f>VLOOKUP(D83,'Concept heirarchy position'!A$1:I$623,2,0)</f>
        <v>Family history of anesthesia complications</v>
      </c>
      <c r="C83" s="3">
        <v>79</v>
      </c>
      <c r="D83" s="3" t="s">
        <v>972</v>
      </c>
      <c r="E83" s="12" t="s">
        <v>210</v>
      </c>
      <c r="F83" s="12" t="s">
        <v>1652</v>
      </c>
      <c r="G83" s="12" t="s">
        <v>1278</v>
      </c>
      <c r="H83" s="12" t="s">
        <v>893</v>
      </c>
      <c r="J83" s="12" t="s">
        <v>1540</v>
      </c>
      <c r="K83" s="3" t="s">
        <v>1730</v>
      </c>
      <c r="O83" s="24"/>
      <c r="P83" s="24" t="s">
        <v>1540</v>
      </c>
      <c r="Q83" s="24"/>
    </row>
    <row r="84" spans="1:17">
      <c r="A84" s="3">
        <f>VLOOKUP(D84,'Concept heirarchy position'!A$1:I$623,3,0)</f>
        <v>77</v>
      </c>
      <c r="B84" s="3" t="str">
        <f>VLOOKUP(D84,'Concept heirarchy position'!A$1:I$623,2,0)</f>
        <v>Family history of anesthesia complications</v>
      </c>
      <c r="C84" s="3">
        <v>80</v>
      </c>
      <c r="D84" s="3" t="s">
        <v>972</v>
      </c>
      <c r="E84" s="22" t="s">
        <v>1361</v>
      </c>
      <c r="F84" s="22" t="s">
        <v>1652</v>
      </c>
      <c r="G84" s="22" t="s">
        <v>1278</v>
      </c>
      <c r="H84" s="28" t="s">
        <v>1001</v>
      </c>
      <c r="J84" s="22" t="s">
        <v>1540</v>
      </c>
      <c r="K84" s="22" t="s">
        <v>1730</v>
      </c>
      <c r="L84" s="22"/>
      <c r="M84" s="22"/>
      <c r="N84" s="23" t="str">
        <f>IF((E84=""),"N","Y")</f>
        <v>Y</v>
      </c>
      <c r="O84" s="23" t="s">
        <v>1540</v>
      </c>
      <c r="P84" s="23"/>
      <c r="Q84" s="23"/>
    </row>
    <row r="85" spans="1:17">
      <c r="A85" s="3">
        <f>VLOOKUP(D85,'Concept heirarchy position'!A$1:I$623,3,0)</f>
        <v>78</v>
      </c>
      <c r="B85" s="3" t="str">
        <f>VLOOKUP(D85,'Concept heirarchy position'!A$1:I$623,2,0)</f>
        <v>Previous PONV</v>
      </c>
      <c r="C85" s="3">
        <v>81</v>
      </c>
      <c r="D85" s="3" t="s">
        <v>479</v>
      </c>
      <c r="E85" s="12" t="s">
        <v>1089</v>
      </c>
      <c r="F85" s="12" t="s">
        <v>1652</v>
      </c>
      <c r="G85" s="12" t="s">
        <v>1278</v>
      </c>
      <c r="H85" s="12" t="s">
        <v>893</v>
      </c>
      <c r="O85" s="24"/>
      <c r="P85" s="24" t="s">
        <v>1540</v>
      </c>
      <c r="Q85" s="24"/>
    </row>
    <row r="86" spans="1:17">
      <c r="A86" s="3">
        <f>VLOOKUP(D86,'Concept heirarchy position'!A$1:I$623,3,0)</f>
        <v>78</v>
      </c>
      <c r="B86" s="3" t="str">
        <f>VLOOKUP(D86,'Concept heirarchy position'!A$1:I$623,2,0)</f>
        <v>Previous PONV</v>
      </c>
      <c r="C86" s="3">
        <v>82</v>
      </c>
      <c r="D86" s="3" t="s">
        <v>479</v>
      </c>
      <c r="E86" s="22" t="s">
        <v>832</v>
      </c>
      <c r="F86" s="22" t="s">
        <v>1652</v>
      </c>
      <c r="G86" s="22" t="s">
        <v>1278</v>
      </c>
      <c r="H86" s="28" t="s">
        <v>1001</v>
      </c>
      <c r="N86" s="23" t="str">
        <f>IF((E86=""),"N","Y")</f>
        <v>Y</v>
      </c>
      <c r="O86" s="23" t="s">
        <v>1540</v>
      </c>
      <c r="P86" s="23"/>
      <c r="Q86" s="23"/>
    </row>
    <row r="87" spans="1:17">
      <c r="A87" s="3">
        <f>VLOOKUP(D87,'Concept heirarchy position'!A$1:I$623,3,0)</f>
        <v>116</v>
      </c>
      <c r="B87" s="3" t="str">
        <f>VLOOKUP(D87,'Concept heirarchy position'!A$1:I$623,2,0)</f>
        <v>Developmental delay or cognitive impairment</v>
      </c>
      <c r="C87" s="3">
        <v>83</v>
      </c>
      <c r="D87" s="3" t="s">
        <v>474</v>
      </c>
      <c r="E87" s="12" t="s">
        <v>1236</v>
      </c>
      <c r="F87" s="12" t="s">
        <v>1237</v>
      </c>
      <c r="G87" s="12" t="s">
        <v>1278</v>
      </c>
      <c r="H87" s="12" t="s">
        <v>893</v>
      </c>
      <c r="J87" s="12" t="s">
        <v>1540</v>
      </c>
      <c r="K87" s="12" t="s">
        <v>1730</v>
      </c>
      <c r="L87" s="12"/>
      <c r="M87" s="12"/>
      <c r="N87" s="24"/>
      <c r="O87" s="24"/>
      <c r="P87" s="24" t="s">
        <v>1540</v>
      </c>
      <c r="Q87" s="24"/>
    </row>
    <row r="88" spans="1:17">
      <c r="A88" s="3">
        <f>VLOOKUP(D88,'Concept heirarchy position'!A$1:I$623,3,0)</f>
        <v>116</v>
      </c>
      <c r="B88" s="3" t="str">
        <f>VLOOKUP(D88,'Concept heirarchy position'!A$1:I$623,2,0)</f>
        <v>Developmental delay or cognitive impairment</v>
      </c>
      <c r="C88" s="3">
        <v>84</v>
      </c>
      <c r="D88" s="3" t="s">
        <v>474</v>
      </c>
      <c r="E88" s="22" t="s">
        <v>2021</v>
      </c>
      <c r="F88" s="18" t="s">
        <v>1237</v>
      </c>
      <c r="G88" s="22" t="s">
        <v>1278</v>
      </c>
      <c r="H88" s="28" t="s">
        <v>1001</v>
      </c>
      <c r="J88" s="3" t="s">
        <v>1540</v>
      </c>
      <c r="K88" s="3" t="s">
        <v>1730</v>
      </c>
      <c r="N88" s="23" t="str">
        <f>IF((E88=""),"N","Y")</f>
        <v>Y</v>
      </c>
      <c r="O88" s="23" t="s">
        <v>1540</v>
      </c>
      <c r="P88" s="23"/>
      <c r="Q88" s="23"/>
    </row>
    <row r="89" spans="1:17">
      <c r="A89" s="3">
        <f>VLOOKUP(D89,'Concept heirarchy position'!A$1:I$623,3,0)</f>
        <v>117</v>
      </c>
      <c r="B89" s="3" t="str">
        <f>VLOOKUP(D89,'Concept heirarchy position'!A$1:I$623,2,0)</f>
        <v>Congenital or hereditary disease</v>
      </c>
      <c r="C89" s="3">
        <v>85</v>
      </c>
      <c r="D89" s="3" t="s">
        <v>956</v>
      </c>
      <c r="E89" s="12" t="s">
        <v>1395</v>
      </c>
      <c r="F89" s="18" t="s">
        <v>1237</v>
      </c>
      <c r="G89" s="12" t="s">
        <v>1278</v>
      </c>
      <c r="H89" s="12" t="s">
        <v>893</v>
      </c>
      <c r="J89" s="12" t="s">
        <v>1540</v>
      </c>
      <c r="K89" s="12" t="s">
        <v>1730</v>
      </c>
      <c r="L89" s="12"/>
      <c r="M89" s="12"/>
      <c r="N89" s="24"/>
      <c r="O89" s="24"/>
      <c r="P89" s="24" t="s">
        <v>1540</v>
      </c>
      <c r="Q89" s="24"/>
    </row>
    <row r="90" spans="1:17">
      <c r="A90" s="3">
        <f>VLOOKUP(D90,'Concept heirarchy position'!A$1:I$623,3,0)</f>
        <v>117</v>
      </c>
      <c r="B90" s="3" t="str">
        <f>VLOOKUP(D90,'Concept heirarchy position'!A$1:I$623,2,0)</f>
        <v>Congenital or hereditary disease</v>
      </c>
      <c r="C90" s="3">
        <v>86</v>
      </c>
      <c r="D90" s="3" t="s">
        <v>956</v>
      </c>
      <c r="E90" s="22" t="s">
        <v>2088</v>
      </c>
      <c r="F90" s="18" t="s">
        <v>1237</v>
      </c>
      <c r="G90" s="22" t="s">
        <v>1278</v>
      </c>
      <c r="H90" s="28" t="s">
        <v>1001</v>
      </c>
      <c r="N90" s="23" t="str">
        <f>IF((E90=""),"N","Y")</f>
        <v>Y</v>
      </c>
      <c r="O90" s="23" t="s">
        <v>1540</v>
      </c>
      <c r="P90" s="23"/>
      <c r="Q90" s="23"/>
    </row>
    <row r="91" spans="1:17">
      <c r="A91" s="3">
        <f>VLOOKUP(D91,'Concept heirarchy position'!A$1:I$623,3,0)</f>
        <v>118</v>
      </c>
      <c r="B91" s="3" t="str">
        <f>VLOOKUP(D91,'Concept heirarchy position'!A$1:I$623,2,0)</f>
        <v>Bronchial hyperreactivity</v>
      </c>
      <c r="C91" s="3">
        <v>87</v>
      </c>
      <c r="D91" s="3" t="s">
        <v>565</v>
      </c>
      <c r="E91" s="12" t="s">
        <v>2098</v>
      </c>
      <c r="F91" s="18" t="s">
        <v>1237</v>
      </c>
      <c r="G91" s="12" t="s">
        <v>1278</v>
      </c>
      <c r="H91" s="29" t="s">
        <v>893</v>
      </c>
      <c r="J91" s="12" t="s">
        <v>1540</v>
      </c>
      <c r="K91" s="3" t="s">
        <v>1730</v>
      </c>
      <c r="N91" s="24"/>
      <c r="O91" s="24" t="s">
        <v>1540</v>
      </c>
      <c r="P91" s="24" t="s">
        <v>1540</v>
      </c>
      <c r="Q91" s="24"/>
    </row>
    <row r="92" spans="1:17">
      <c r="A92" s="3">
        <f>VLOOKUP(D92,'Concept heirarchy position'!A$1:I$623,3,0)</f>
        <v>118</v>
      </c>
      <c r="B92" s="3" t="str">
        <f>VLOOKUP(D92,'Concept heirarchy position'!A$1:I$623,2,0)</f>
        <v>Bronchial hyperreactivity</v>
      </c>
      <c r="C92" s="3">
        <v>88</v>
      </c>
      <c r="D92" s="3" t="s">
        <v>565</v>
      </c>
      <c r="E92" s="22" t="s">
        <v>1758</v>
      </c>
      <c r="F92" s="18" t="s">
        <v>1237</v>
      </c>
      <c r="G92" s="22" t="s">
        <v>1278</v>
      </c>
      <c r="H92" s="28" t="s">
        <v>1001</v>
      </c>
      <c r="N92" s="23" t="str">
        <f>IF((E92=""),"N","Y")</f>
        <v>Y</v>
      </c>
      <c r="O92" s="23"/>
      <c r="P92" s="23"/>
      <c r="Q92" s="23"/>
    </row>
    <row r="93" spans="1:17">
      <c r="A93" s="3">
        <f>VLOOKUP(D93,'Concept heirarchy position'!A$1:I$623,3,0)</f>
        <v>119</v>
      </c>
      <c r="B93" s="3" t="str">
        <f>VLOOKUP(D93,'Concept heirarchy position'!A$1:I$623,2,0)</f>
        <v>Immunisations up to date</v>
      </c>
      <c r="C93" s="3">
        <v>89</v>
      </c>
      <c r="D93" s="3" t="s">
        <v>481</v>
      </c>
      <c r="E93" s="12" t="s">
        <v>1531</v>
      </c>
      <c r="F93" s="18" t="s">
        <v>1237</v>
      </c>
      <c r="G93" s="12" t="s">
        <v>1278</v>
      </c>
      <c r="H93" s="12" t="s">
        <v>893</v>
      </c>
      <c r="J93" s="3" t="s">
        <v>1540</v>
      </c>
      <c r="K93" s="3" t="s">
        <v>1651</v>
      </c>
      <c r="O93" s="24" t="s">
        <v>1540</v>
      </c>
      <c r="P93" s="24" t="s">
        <v>1540</v>
      </c>
      <c r="Q93" s="24"/>
    </row>
    <row r="94" spans="1:17">
      <c r="A94" s="3">
        <f>VLOOKUP(D94,'Concept heirarchy position'!A$1:I$623,3,0)</f>
        <v>119</v>
      </c>
      <c r="B94" s="3" t="str">
        <f>VLOOKUP(D94,'Concept heirarchy position'!A$1:I$623,2,0)</f>
        <v>Immunisations up to date</v>
      </c>
      <c r="C94" s="3">
        <v>90</v>
      </c>
      <c r="D94" s="3" t="s">
        <v>481</v>
      </c>
      <c r="E94" s="22" t="s">
        <v>1397</v>
      </c>
      <c r="F94" s="3" t="s">
        <v>1237</v>
      </c>
      <c r="G94" s="22" t="s">
        <v>1278</v>
      </c>
      <c r="H94" s="28" t="s">
        <v>1001</v>
      </c>
      <c r="J94" s="3" t="s">
        <v>1540</v>
      </c>
      <c r="K94" s="3" t="s">
        <v>1651</v>
      </c>
      <c r="N94" s="23" t="str">
        <f>IF((E94=""),"N","Y")</f>
        <v>Y</v>
      </c>
      <c r="O94" s="23"/>
      <c r="P94" s="23"/>
      <c r="Q94" s="23"/>
    </row>
    <row r="95" spans="1:17">
      <c r="A95" s="3">
        <f>VLOOKUP(D95,'Concept heirarchy position'!A$1:I$623,3,0)</f>
        <v>120</v>
      </c>
      <c r="B95" s="3" t="str">
        <f>VLOOKUP(D95,'Concept heirarchy position'!A$1:I$623,2,0)</f>
        <v>Premature delivery</v>
      </c>
      <c r="C95" s="3">
        <v>91</v>
      </c>
      <c r="D95" s="3" t="s">
        <v>1243</v>
      </c>
      <c r="E95" s="12" t="s">
        <v>588</v>
      </c>
      <c r="F95" s="3" t="s">
        <v>2016</v>
      </c>
      <c r="G95" s="12" t="s">
        <v>1278</v>
      </c>
      <c r="H95" s="12" t="s">
        <v>893</v>
      </c>
      <c r="O95" s="24"/>
      <c r="P95" s="24" t="s">
        <v>1540</v>
      </c>
      <c r="Q95" s="24"/>
    </row>
    <row r="96" spans="1:17">
      <c r="A96" s="3">
        <f>VLOOKUP(D96,'Concept heirarchy position'!A$1:I$623,3,0)</f>
        <v>120</v>
      </c>
      <c r="B96" s="3" t="str">
        <f>VLOOKUP(D96,'Concept heirarchy position'!A$1:I$623,2,0)</f>
        <v>Premature delivery</v>
      </c>
      <c r="C96" s="3">
        <v>92</v>
      </c>
      <c r="D96" s="3" t="s">
        <v>1243</v>
      </c>
      <c r="E96" s="22" t="s">
        <v>1533</v>
      </c>
      <c r="F96" s="3" t="s">
        <v>2016</v>
      </c>
      <c r="G96" s="22" t="s">
        <v>1278</v>
      </c>
      <c r="H96" s="28" t="s">
        <v>1001</v>
      </c>
      <c r="N96" s="23" t="str">
        <f>IF((E96=""),"N","Y")</f>
        <v>Y</v>
      </c>
      <c r="O96" s="23" t="s">
        <v>1540</v>
      </c>
      <c r="P96" s="23"/>
      <c r="Q96" s="23"/>
    </row>
    <row r="97" spans="1:17">
      <c r="A97" s="3">
        <f>VLOOKUP(D97,'Concept heirarchy position'!A$1:I$623,3,0)</f>
        <v>122</v>
      </c>
      <c r="B97" s="3" t="str">
        <f>VLOOKUP(D97,'Concept heirarchy position'!A$1:I$623,2,0)</f>
        <v>Gestational age at birth</v>
      </c>
      <c r="C97" s="3">
        <v>93</v>
      </c>
      <c r="D97" s="3" t="s">
        <v>1111</v>
      </c>
      <c r="E97" s="22" t="s">
        <v>1403</v>
      </c>
      <c r="F97" s="22" t="s">
        <v>1647</v>
      </c>
      <c r="G97" s="22" t="s">
        <v>1784</v>
      </c>
      <c r="N97" s="21" t="s">
        <v>1540</v>
      </c>
      <c r="O97" s="23" t="s">
        <v>1540</v>
      </c>
      <c r="P97" s="23" t="s">
        <v>1540</v>
      </c>
      <c r="Q97" s="23"/>
    </row>
    <row r="98" spans="1:17">
      <c r="A98" s="3">
        <f>VLOOKUP(D98,'Concept heirarchy position'!A$1:I$623,3,0)</f>
        <v>276</v>
      </c>
      <c r="B98" s="3" t="str">
        <f>VLOOKUP(D98,'Concept heirarchy position'!A$1:I$623,2,0)</f>
        <v>URTI within 6 weeks</v>
      </c>
      <c r="C98" s="3">
        <v>94</v>
      </c>
      <c r="D98" s="3" t="s">
        <v>1091</v>
      </c>
      <c r="E98" s="12" t="s">
        <v>957</v>
      </c>
      <c r="F98" s="12" t="s">
        <v>1652</v>
      </c>
      <c r="G98" s="12" t="s">
        <v>1278</v>
      </c>
      <c r="H98" s="12" t="s">
        <v>893</v>
      </c>
      <c r="O98" s="24"/>
      <c r="P98" s="24" t="s">
        <v>1540</v>
      </c>
      <c r="Q98" s="24"/>
    </row>
    <row r="99" spans="1:17">
      <c r="A99" s="3">
        <f>VLOOKUP(D99,'Concept heirarchy position'!A$1:I$623,3,0)</f>
        <v>276</v>
      </c>
      <c r="B99" s="3" t="str">
        <f>VLOOKUP(D99,'Concept heirarchy position'!A$1:I$623,2,0)</f>
        <v>URTI within 6 weeks</v>
      </c>
      <c r="C99" s="3">
        <v>95</v>
      </c>
      <c r="D99" s="3" t="s">
        <v>1091</v>
      </c>
      <c r="E99" s="22" t="s">
        <v>1667</v>
      </c>
      <c r="F99" s="22" t="s">
        <v>1652</v>
      </c>
      <c r="G99" s="22" t="s">
        <v>1278</v>
      </c>
      <c r="H99" s="28" t="s">
        <v>1001</v>
      </c>
      <c r="N99" s="23" t="str">
        <f>IF((E99=""),"N","Y")</f>
        <v>Y</v>
      </c>
      <c r="O99" s="23" t="s">
        <v>1540</v>
      </c>
      <c r="P99" s="23"/>
      <c r="Q99" s="23"/>
    </row>
    <row r="100" spans="1:17">
      <c r="A100" s="3">
        <f>VLOOKUP(D100,'Concept heirarchy position'!A$1:I$623,3,0)</f>
        <v>277</v>
      </c>
      <c r="B100" s="3" t="str">
        <f>VLOOKUP(D100,'Concept heirarchy position'!A$1:I$623,2,0)</f>
        <v>Exposure to infectious disease in last month</v>
      </c>
      <c r="C100" s="3">
        <v>96</v>
      </c>
      <c r="D100" s="3" t="s">
        <v>1093</v>
      </c>
      <c r="E100" s="12" t="s">
        <v>1536</v>
      </c>
      <c r="F100" s="12" t="s">
        <v>1652</v>
      </c>
      <c r="G100" s="12" t="s">
        <v>822</v>
      </c>
      <c r="H100" s="12" t="s">
        <v>1648</v>
      </c>
      <c r="O100" s="24"/>
      <c r="P100" s="24" t="s">
        <v>1540</v>
      </c>
      <c r="Q100" s="24"/>
    </row>
    <row r="101" spans="1:17">
      <c r="A101" s="3">
        <f>VLOOKUP(D101,'Concept heirarchy position'!A$1:I$623,3,0)</f>
        <v>277</v>
      </c>
      <c r="B101" s="3" t="str">
        <f>VLOOKUP(D101,'Concept heirarchy position'!A$1:I$623,2,0)</f>
        <v>Exposure to infectious disease in last month</v>
      </c>
      <c r="C101" s="3">
        <v>97</v>
      </c>
      <c r="D101" s="3" t="s">
        <v>1093</v>
      </c>
      <c r="E101" s="22" t="s">
        <v>1555</v>
      </c>
      <c r="F101" s="22" t="s">
        <v>1652</v>
      </c>
      <c r="G101" s="22" t="s">
        <v>822</v>
      </c>
      <c r="H101" s="22" t="s">
        <v>1648</v>
      </c>
      <c r="N101" s="23" t="str">
        <f>IF((E101=""),"N","Y")</f>
        <v>Y</v>
      </c>
      <c r="O101" s="23" t="s">
        <v>1540</v>
      </c>
      <c r="P101" s="23"/>
      <c r="Q101" s="23"/>
    </row>
    <row r="102" spans="1:17">
      <c r="A102" s="3">
        <f>VLOOKUP(D102,'Concept heirarchy position'!A$1:I$623,3,0)</f>
        <v>278</v>
      </c>
      <c r="B102" s="3" t="str">
        <f>VLOOKUP(D102,'Concept heirarchy position'!A$1:I$623,2,0)</f>
        <v>Infectious disease in last month</v>
      </c>
      <c r="C102" s="3">
        <v>98</v>
      </c>
      <c r="D102" s="3" t="s">
        <v>729</v>
      </c>
      <c r="E102" s="12" t="s">
        <v>1288</v>
      </c>
      <c r="F102" s="12" t="s">
        <v>1652</v>
      </c>
      <c r="G102" s="12" t="s">
        <v>822</v>
      </c>
      <c r="H102" s="12" t="s">
        <v>1648</v>
      </c>
      <c r="O102" s="24" t="s">
        <v>1540</v>
      </c>
      <c r="P102" s="24" t="s">
        <v>1540</v>
      </c>
      <c r="Q102" s="24"/>
    </row>
    <row r="103" spans="1:17">
      <c r="A103" s="3">
        <f>VLOOKUP(D103,'Concept heirarchy position'!A$1:I$623,3,0)</f>
        <v>278</v>
      </c>
      <c r="B103" s="3" t="str">
        <f>VLOOKUP(D103,'Concept heirarchy position'!A$1:I$623,2,0)</f>
        <v>Infectious disease in last month</v>
      </c>
      <c r="C103" s="3">
        <v>99</v>
      </c>
      <c r="D103" s="3" t="s">
        <v>729</v>
      </c>
      <c r="E103" s="22" t="s">
        <v>867</v>
      </c>
      <c r="F103" s="22" t="s">
        <v>1652</v>
      </c>
      <c r="G103" s="22" t="s">
        <v>822</v>
      </c>
      <c r="H103" s="22" t="s">
        <v>1648</v>
      </c>
      <c r="N103" s="23" t="str">
        <f>IF((E103=""),"N","Y")</f>
        <v>Y</v>
      </c>
      <c r="O103" s="23"/>
      <c r="P103" s="23"/>
      <c r="Q103" s="23"/>
    </row>
    <row r="104" spans="1:17">
      <c r="A104" s="3">
        <f>VLOOKUP(D104,'Concept heirarchy position'!A$1:I$623,3,0)</f>
        <v>123</v>
      </c>
      <c r="B104" s="3" t="str">
        <f>VLOOKUP(D104,'Concept heirarchy position'!A$1:I$623,2,0)</f>
        <v>Bronchopulmonary dysplasia</v>
      </c>
      <c r="C104" s="3">
        <v>100</v>
      </c>
      <c r="D104" s="3" t="s">
        <v>829</v>
      </c>
      <c r="E104" s="12" t="s">
        <v>508</v>
      </c>
      <c r="F104" s="3" t="s">
        <v>1237</v>
      </c>
      <c r="G104" s="12" t="s">
        <v>1278</v>
      </c>
      <c r="H104" s="29" t="s">
        <v>893</v>
      </c>
      <c r="N104" s="24"/>
      <c r="O104" s="24" t="s">
        <v>1540</v>
      </c>
      <c r="P104" s="24" t="s">
        <v>1540</v>
      </c>
      <c r="Q104" s="24"/>
    </row>
    <row r="105" spans="1:17">
      <c r="A105" s="3">
        <f>VLOOKUP(D105,'Concept heirarchy position'!A$1:I$623,3,0)</f>
        <v>124</v>
      </c>
      <c r="B105" s="3" t="str">
        <f>VLOOKUP(D105,'Concept heirarchy position'!A$1:I$623,2,0)</f>
        <v>Possible cardiac disease</v>
      </c>
      <c r="C105" s="3">
        <v>101</v>
      </c>
      <c r="D105" s="3" t="s">
        <v>449</v>
      </c>
      <c r="E105" s="12" t="s">
        <v>841</v>
      </c>
      <c r="F105" s="3" t="s">
        <v>1237</v>
      </c>
      <c r="G105" s="12" t="s">
        <v>1278</v>
      </c>
      <c r="H105" s="12" t="s">
        <v>893</v>
      </c>
      <c r="O105" s="24"/>
      <c r="P105" s="24" t="s">
        <v>1540</v>
      </c>
      <c r="Q105" s="24"/>
    </row>
    <row r="106" spans="1:17">
      <c r="A106" s="3">
        <f>VLOOKUP(D106,'Concept heirarchy position'!A$1:I$623,3,0)</f>
        <v>124</v>
      </c>
      <c r="B106" s="3" t="str">
        <f>VLOOKUP(D106,'Concept heirarchy position'!A$1:I$623,2,0)</f>
        <v>Possible cardiac disease</v>
      </c>
      <c r="C106" s="3">
        <v>102</v>
      </c>
      <c r="D106" s="3" t="s">
        <v>449</v>
      </c>
      <c r="E106" s="22" t="s">
        <v>868</v>
      </c>
      <c r="F106" s="3" t="s">
        <v>1237</v>
      </c>
      <c r="G106" s="22" t="s">
        <v>1278</v>
      </c>
      <c r="H106" s="28" t="s">
        <v>1001</v>
      </c>
      <c r="N106" s="23" t="str">
        <f>IF((E106=""),"N","Y")</f>
        <v>Y</v>
      </c>
      <c r="O106" s="23" t="s">
        <v>1540</v>
      </c>
      <c r="P106" s="23"/>
      <c r="Q106" s="23"/>
    </row>
    <row r="107" spans="1:17">
      <c r="A107" s="3">
        <f>VLOOKUP(D107,'Concept heirarchy position'!A$1:I$623,3,0)</f>
        <v>125</v>
      </c>
      <c r="B107" s="3" t="str">
        <f>VLOOKUP(D107,'Concept heirarchy position'!A$1:I$623,2,0)</f>
        <v>Cyanosis</v>
      </c>
      <c r="C107" s="3">
        <v>103</v>
      </c>
      <c r="D107" s="12" t="s">
        <v>702</v>
      </c>
      <c r="E107" s="12" t="s">
        <v>702</v>
      </c>
      <c r="F107" s="12" t="s">
        <v>871</v>
      </c>
      <c r="G107" s="12" t="s">
        <v>1278</v>
      </c>
      <c r="H107" s="12" t="s">
        <v>893</v>
      </c>
      <c r="N107" s="24"/>
      <c r="O107" s="24"/>
      <c r="P107" s="24" t="s">
        <v>1540</v>
      </c>
      <c r="Q107" s="24"/>
    </row>
    <row r="108" spans="1:17">
      <c r="A108" s="3">
        <f>VLOOKUP(D108,'Concept heirarchy position'!A$1:I$623,3,0)</f>
        <v>128</v>
      </c>
      <c r="B108" s="3" t="str">
        <f>VLOOKUP(D108,'Concept heirarchy position'!A$1:I$623,2,0)</f>
        <v>Intracranial hemorrhage</v>
      </c>
      <c r="C108" s="3">
        <v>104</v>
      </c>
      <c r="D108" s="3" t="s">
        <v>290</v>
      </c>
      <c r="E108" s="12" t="s">
        <v>1015</v>
      </c>
      <c r="F108" s="3" t="s">
        <v>1159</v>
      </c>
      <c r="G108" s="12" t="s">
        <v>1278</v>
      </c>
      <c r="H108" s="12" t="s">
        <v>893</v>
      </c>
      <c r="J108" s="3" t="s">
        <v>1540</v>
      </c>
      <c r="K108" s="3" t="s">
        <v>1730</v>
      </c>
      <c r="O108" s="24"/>
      <c r="P108" s="24" t="s">
        <v>1540</v>
      </c>
      <c r="Q108" s="24"/>
    </row>
    <row r="109" spans="1:17">
      <c r="A109" s="3">
        <f>VLOOKUP(D109,'Concept heirarchy position'!A$1:I$623,3,0)</f>
        <v>79</v>
      </c>
      <c r="B109" s="3" t="str">
        <f>VLOOKUP(D109,'Concept heirarchy position'!A$1:I$623,2,0)</f>
        <v>Medication</v>
      </c>
      <c r="C109" s="3">
        <v>105</v>
      </c>
      <c r="D109" s="29" t="s">
        <v>676</v>
      </c>
      <c r="E109" s="12" t="s">
        <v>676</v>
      </c>
      <c r="F109" s="12" t="s">
        <v>1652</v>
      </c>
      <c r="G109" s="12" t="s">
        <v>1278</v>
      </c>
      <c r="H109" s="12" t="s">
        <v>893</v>
      </c>
      <c r="N109" s="24"/>
      <c r="O109" s="24"/>
      <c r="P109" s="24" t="s">
        <v>1540</v>
      </c>
      <c r="Q109" s="24"/>
    </row>
    <row r="110" spans="1:17">
      <c r="A110" s="3">
        <f>VLOOKUP(D110,'Concept heirarchy position'!A$1:I$623,3,0)</f>
        <v>79</v>
      </c>
      <c r="B110" s="3" t="str">
        <f>VLOOKUP(D110,'Concept heirarchy position'!A$1:I$623,2,0)</f>
        <v>Medication</v>
      </c>
      <c r="C110" s="3">
        <v>106</v>
      </c>
      <c r="D110" s="28" t="s">
        <v>676</v>
      </c>
      <c r="E110" s="22" t="s">
        <v>1649</v>
      </c>
      <c r="F110" s="22" t="s">
        <v>1652</v>
      </c>
      <c r="G110" s="22" t="s">
        <v>1278</v>
      </c>
      <c r="H110" s="28" t="s">
        <v>1001</v>
      </c>
      <c r="N110" s="23" t="str">
        <f>IF((E110=""),"N","Y")</f>
        <v>Y</v>
      </c>
      <c r="O110" s="23" t="s">
        <v>1540</v>
      </c>
      <c r="P110" s="23"/>
      <c r="Q110" s="23"/>
    </row>
    <row r="111" spans="1:17">
      <c r="A111" s="3">
        <f>VLOOKUP(D111,'Concept heirarchy position'!A$1:I$623,3,0)</f>
        <v>80</v>
      </c>
      <c r="B111" s="3" t="str">
        <f>VLOOKUP(D111,'Concept heirarchy position'!A$1:I$623,2,0)</f>
        <v>Current medication</v>
      </c>
      <c r="C111" s="3">
        <v>107</v>
      </c>
      <c r="D111" s="3" t="s">
        <v>534</v>
      </c>
      <c r="E111" s="12" t="s">
        <v>2163</v>
      </c>
      <c r="F111" s="12" t="s">
        <v>2164</v>
      </c>
      <c r="G111" s="12" t="s">
        <v>1398</v>
      </c>
      <c r="I111" s="12">
        <v>65535</v>
      </c>
      <c r="O111" s="24" t="s">
        <v>1540</v>
      </c>
      <c r="P111" s="24" t="s">
        <v>1540</v>
      </c>
      <c r="Q111" s="24"/>
    </row>
    <row r="112" spans="1:17">
      <c r="A112" s="3">
        <f>VLOOKUP(D112,'Concept heirarchy position'!A$1:I$623,3,0)</f>
        <v>80</v>
      </c>
      <c r="B112" s="3" t="str">
        <f>VLOOKUP(D112,'Concept heirarchy position'!A$1:I$623,2,0)</f>
        <v>Current medication</v>
      </c>
      <c r="C112" s="3">
        <v>108</v>
      </c>
      <c r="D112" s="3" t="s">
        <v>534</v>
      </c>
      <c r="E112" s="22" t="s">
        <v>1641</v>
      </c>
      <c r="F112" s="22" t="s">
        <v>2164</v>
      </c>
      <c r="G112" s="22" t="s">
        <v>1398</v>
      </c>
      <c r="I112" s="22">
        <v>65536</v>
      </c>
      <c r="N112" s="23" t="str">
        <f>IF((E112=""),"N","Y")</f>
        <v>Y</v>
      </c>
      <c r="O112" s="23"/>
      <c r="P112" s="23"/>
      <c r="Q112" s="23"/>
    </row>
    <row r="113" spans="1:17">
      <c r="A113" s="3">
        <f>VLOOKUP(D113,'Concept heirarchy position'!A$1:I$623,3,0)</f>
        <v>93</v>
      </c>
      <c r="B113" s="3" t="str">
        <f>VLOOKUP(D113,'Concept heirarchy position'!A$1:I$623,2,0)</f>
        <v>Allergies</v>
      </c>
      <c r="C113" s="3">
        <v>109</v>
      </c>
      <c r="D113" s="12" t="s">
        <v>530</v>
      </c>
      <c r="E113" s="12" t="s">
        <v>529</v>
      </c>
      <c r="F113" s="12" t="s">
        <v>1652</v>
      </c>
      <c r="G113" s="12" t="s">
        <v>1278</v>
      </c>
      <c r="H113" s="29" t="s">
        <v>893</v>
      </c>
      <c r="J113" s="12"/>
      <c r="K113" s="12"/>
      <c r="L113" s="12"/>
      <c r="M113" s="12"/>
      <c r="N113" s="24"/>
      <c r="O113" s="24" t="s">
        <v>1540</v>
      </c>
      <c r="P113" s="24" t="s">
        <v>1540</v>
      </c>
      <c r="Q113" s="24"/>
    </row>
    <row r="114" spans="1:17">
      <c r="A114" s="3">
        <f>VLOOKUP(D114,'Concept heirarchy position'!A$1:I$623,3,0)</f>
        <v>93</v>
      </c>
      <c r="B114" s="3" t="str">
        <f>VLOOKUP(D114,'Concept heirarchy position'!A$1:I$623,2,0)</f>
        <v>Allergies</v>
      </c>
      <c r="C114" s="3">
        <v>110</v>
      </c>
      <c r="D114" s="22" t="s">
        <v>530</v>
      </c>
      <c r="E114" s="22" t="s">
        <v>1255</v>
      </c>
      <c r="F114" s="22" t="s">
        <v>1652</v>
      </c>
      <c r="G114" s="22" t="s">
        <v>1278</v>
      </c>
      <c r="H114" s="28" t="s">
        <v>1001</v>
      </c>
      <c r="J114" s="22"/>
      <c r="K114" s="22"/>
      <c r="L114" s="22"/>
      <c r="M114" s="22"/>
      <c r="N114" s="23" t="str">
        <f>IF((E114=""),"N","Y")</f>
        <v>Y</v>
      </c>
      <c r="O114" s="23"/>
      <c r="P114" s="23"/>
      <c r="Q114" s="23"/>
    </row>
    <row r="115" spans="1:17">
      <c r="A115" s="3">
        <f>VLOOKUP(D115,'Concept heirarchy position'!A$1:I$623,3,0)</f>
        <v>94</v>
      </c>
      <c r="B115" s="3" t="str">
        <f>VLOOKUP(D115,'Concept heirarchy position'!A$1:I$623,2,0)</f>
        <v>Allergy to (and reaction)</v>
      </c>
      <c r="C115" s="3">
        <v>111</v>
      </c>
      <c r="D115" s="3" t="s">
        <v>1046</v>
      </c>
      <c r="E115" s="12" t="s">
        <v>1143</v>
      </c>
      <c r="F115" s="12" t="s">
        <v>1144</v>
      </c>
      <c r="G115" s="12" t="s">
        <v>1398</v>
      </c>
      <c r="I115" s="29">
        <v>65535</v>
      </c>
      <c r="N115" s="24"/>
      <c r="O115" s="24" t="s">
        <v>1540</v>
      </c>
      <c r="P115" s="24" t="s">
        <v>1540</v>
      </c>
      <c r="Q115" s="24"/>
    </row>
    <row r="116" spans="1:17">
      <c r="A116" s="3">
        <f>VLOOKUP(D116,'Concept heirarchy position'!A$1:I$623,3,0)</f>
        <v>94</v>
      </c>
      <c r="B116" s="3" t="str">
        <f>VLOOKUP(D116,'Concept heirarchy position'!A$1:I$623,2,0)</f>
        <v>Allergy to (and reaction)</v>
      </c>
      <c r="C116" s="3">
        <v>112</v>
      </c>
      <c r="D116" s="3" t="s">
        <v>1046</v>
      </c>
      <c r="E116" s="22" t="s">
        <v>1907</v>
      </c>
      <c r="F116" s="22" t="s">
        <v>1144</v>
      </c>
      <c r="G116" s="22" t="s">
        <v>1398</v>
      </c>
      <c r="I116" s="28">
        <v>65535</v>
      </c>
      <c r="N116" s="23" t="str">
        <f>IF((E116=""),"N","Y")</f>
        <v>Y</v>
      </c>
      <c r="O116" s="23"/>
      <c r="P116" s="23"/>
      <c r="Q116" s="23"/>
    </row>
    <row r="117" spans="1:17">
      <c r="A117" s="3">
        <f>VLOOKUP(D117,'Concept heirarchy position'!A$1:I$623,3,0)</f>
        <v>95</v>
      </c>
      <c r="B117" s="3" t="str">
        <f>VLOOKUP(D117,'Concept heirarchy position'!A$1:I$623,2,0)</f>
        <v>Allergy reaction</v>
      </c>
      <c r="C117" s="3">
        <v>113</v>
      </c>
      <c r="D117" s="3" t="s">
        <v>771</v>
      </c>
      <c r="E117" s="22" t="s">
        <v>1699</v>
      </c>
      <c r="F117" s="3" t="s">
        <v>1690</v>
      </c>
      <c r="G117" s="22" t="s">
        <v>822</v>
      </c>
      <c r="H117" s="22" t="s">
        <v>1580</v>
      </c>
      <c r="J117" s="22" t="s">
        <v>1540</v>
      </c>
      <c r="K117" s="22" t="s">
        <v>1039</v>
      </c>
      <c r="L117" s="22"/>
      <c r="M117" s="22"/>
      <c r="N117" s="23"/>
      <c r="O117" s="23"/>
      <c r="P117" s="23"/>
      <c r="Q117" s="23"/>
    </row>
    <row r="118" spans="1:17">
      <c r="A118" s="3">
        <f>VLOOKUP(D118,'Concept heirarchy position'!A$1:I$623,3,0)</f>
        <v>97</v>
      </c>
      <c r="B118" s="3" t="str">
        <f>VLOOKUP(D118,'Concept heirarchy position'!A$1:I$623,2,0)</f>
        <v>Side effects</v>
      </c>
      <c r="C118" s="3">
        <v>114</v>
      </c>
      <c r="D118" s="3" t="s">
        <v>904</v>
      </c>
      <c r="E118" s="12" t="s">
        <v>1453</v>
      </c>
      <c r="F118" s="12" t="s">
        <v>1652</v>
      </c>
      <c r="G118" s="12" t="s">
        <v>1278</v>
      </c>
      <c r="H118" s="12" t="s">
        <v>893</v>
      </c>
      <c r="J118" s="12" t="s">
        <v>1540</v>
      </c>
      <c r="K118" s="12" t="s">
        <v>1730</v>
      </c>
      <c r="L118" s="12"/>
      <c r="M118" s="12"/>
      <c r="O118" s="24"/>
      <c r="P118" s="24" t="s">
        <v>1540</v>
      </c>
      <c r="Q118" s="24"/>
    </row>
    <row r="119" spans="1:17">
      <c r="A119" s="3">
        <f>VLOOKUP(D119,'Concept heirarchy position'!A$1:I$623,3,0)</f>
        <v>97</v>
      </c>
      <c r="B119" s="3" t="str">
        <f>VLOOKUP(D119,'Concept heirarchy position'!A$1:I$623,2,0)</f>
        <v>Side effects</v>
      </c>
      <c r="C119" s="3">
        <v>115</v>
      </c>
      <c r="D119" s="3" t="s">
        <v>904</v>
      </c>
      <c r="E119" s="22" t="s">
        <v>1713</v>
      </c>
      <c r="F119" s="22" t="s">
        <v>1652</v>
      </c>
      <c r="G119" s="22" t="s">
        <v>1278</v>
      </c>
      <c r="H119" s="28" t="s">
        <v>1001</v>
      </c>
      <c r="J119" s="3" t="s">
        <v>1540</v>
      </c>
      <c r="K119" s="3" t="s">
        <v>1730</v>
      </c>
      <c r="N119" s="23" t="str">
        <f>IF((E119=""),"N","Y")</f>
        <v>Y</v>
      </c>
      <c r="O119" s="23" t="s">
        <v>1540</v>
      </c>
      <c r="P119" s="23"/>
      <c r="Q119" s="23"/>
    </row>
    <row r="120" spans="1:17">
      <c r="A120" s="3">
        <f>VLOOKUP(D120,'Concept heirarchy position'!A$1:I$623,3,0)</f>
        <v>130</v>
      </c>
      <c r="B120" s="3" t="str">
        <f>VLOOKUP(D120,'Concept heirarchy position'!A$1:I$623,2,0)</f>
        <v>History of cardiovascular disease</v>
      </c>
      <c r="C120" s="3">
        <v>116</v>
      </c>
      <c r="D120" s="3" t="s">
        <v>523</v>
      </c>
      <c r="E120" s="12" t="s">
        <v>1462</v>
      </c>
      <c r="F120" s="12" t="s">
        <v>1652</v>
      </c>
      <c r="G120" s="12" t="s">
        <v>1278</v>
      </c>
      <c r="H120" s="12" t="s">
        <v>893</v>
      </c>
      <c r="O120" s="24" t="s">
        <v>1540</v>
      </c>
      <c r="P120" s="24" t="s">
        <v>1540</v>
      </c>
      <c r="Q120" s="24"/>
    </row>
    <row r="121" spans="1:17">
      <c r="A121" s="3">
        <f>VLOOKUP(D121,'Concept heirarchy position'!A$1:I$623,3,0)</f>
        <v>131</v>
      </c>
      <c r="B121" s="3" t="str">
        <f>VLOOKUP(D121,'Concept heirarchy position'!A$1:I$623,2,0)</f>
        <v>Hypertension</v>
      </c>
      <c r="C121" s="3">
        <v>117</v>
      </c>
      <c r="D121" s="3" t="s">
        <v>1175</v>
      </c>
      <c r="E121" s="12" t="s">
        <v>1463</v>
      </c>
      <c r="F121" s="12" t="s">
        <v>1652</v>
      </c>
      <c r="G121" s="12" t="s">
        <v>1278</v>
      </c>
      <c r="H121" s="12" t="s">
        <v>893</v>
      </c>
      <c r="O121" s="24" t="s">
        <v>1540</v>
      </c>
      <c r="P121" s="24" t="s">
        <v>1540</v>
      </c>
      <c r="Q121" s="24"/>
    </row>
    <row r="122" spans="1:17">
      <c r="A122" s="3">
        <f>VLOOKUP(D122,'Concept heirarchy position'!A$1:I$623,3,0)</f>
        <v>131</v>
      </c>
      <c r="B122" s="3" t="str">
        <f>VLOOKUP(D122,'Concept heirarchy position'!A$1:I$623,2,0)</f>
        <v>Hypertension</v>
      </c>
      <c r="C122" s="3">
        <v>118</v>
      </c>
      <c r="D122" s="3" t="s">
        <v>1175</v>
      </c>
      <c r="E122" s="22" t="s">
        <v>1289</v>
      </c>
      <c r="F122" s="22" t="s">
        <v>1652</v>
      </c>
      <c r="G122" s="22" t="s">
        <v>1278</v>
      </c>
      <c r="H122" s="28" t="s">
        <v>1001</v>
      </c>
      <c r="N122" s="21" t="s">
        <v>1540</v>
      </c>
      <c r="O122" s="23"/>
      <c r="P122" s="23"/>
      <c r="Q122" s="23"/>
    </row>
    <row r="123" spans="1:17">
      <c r="A123" s="3">
        <f>VLOOKUP(D123,'Concept heirarchy position'!A$1:I$623,3,0)</f>
        <v>132</v>
      </c>
      <c r="B123" s="3" t="str">
        <f>VLOOKUP(D123,'Concept heirarchy position'!A$1:I$623,2,0)</f>
        <v>IHD</v>
      </c>
      <c r="C123" s="3">
        <v>119</v>
      </c>
      <c r="D123" s="3" t="s">
        <v>781</v>
      </c>
      <c r="E123" s="12" t="s">
        <v>1147</v>
      </c>
      <c r="F123" s="12" t="s">
        <v>1652</v>
      </c>
      <c r="G123" s="12" t="s">
        <v>1278</v>
      </c>
      <c r="H123" s="12" t="s">
        <v>893</v>
      </c>
      <c r="O123" s="24" t="s">
        <v>1540</v>
      </c>
      <c r="P123" s="24" t="s">
        <v>1540</v>
      </c>
      <c r="Q123" s="24"/>
    </row>
    <row r="124" spans="1:17">
      <c r="A124" s="3">
        <f>VLOOKUP(D124,'Concept heirarchy position'!A$1:I$623,3,0)</f>
        <v>133</v>
      </c>
      <c r="B124" s="3" t="str">
        <f>VLOOKUP(D124,'Concept heirarchy position'!A$1:I$623,2,0)</f>
        <v>Angina</v>
      </c>
      <c r="C124" s="3">
        <v>120</v>
      </c>
      <c r="D124" s="3" t="s">
        <v>895</v>
      </c>
      <c r="E124" s="12" t="s">
        <v>1137</v>
      </c>
      <c r="F124" s="12" t="s">
        <v>1652</v>
      </c>
      <c r="G124" s="12" t="s">
        <v>1278</v>
      </c>
      <c r="H124" s="29" t="s">
        <v>893</v>
      </c>
      <c r="J124" s="12" t="s">
        <v>1540</v>
      </c>
      <c r="K124" s="12" t="s">
        <v>1730</v>
      </c>
      <c r="L124" s="12"/>
      <c r="M124" s="12"/>
      <c r="N124" s="24"/>
      <c r="O124" s="24"/>
      <c r="P124" s="24" t="s">
        <v>1540</v>
      </c>
      <c r="Q124" s="24"/>
    </row>
    <row r="125" spans="1:17">
      <c r="A125" s="3">
        <f>VLOOKUP(D125,'Concept heirarchy position'!A$1:I$623,3,0)</f>
        <v>133</v>
      </c>
      <c r="B125" s="3" t="str">
        <f>VLOOKUP(D125,'Concept heirarchy position'!A$1:I$623,2,0)</f>
        <v>Angina</v>
      </c>
      <c r="C125" s="3">
        <v>121</v>
      </c>
      <c r="D125" s="3" t="s">
        <v>895</v>
      </c>
      <c r="E125" s="22" t="s">
        <v>885</v>
      </c>
      <c r="F125" s="22" t="s">
        <v>1652</v>
      </c>
      <c r="G125" s="22" t="s">
        <v>1278</v>
      </c>
      <c r="H125" s="28" t="s">
        <v>1001</v>
      </c>
      <c r="N125" s="23" t="str">
        <f>IF((E125=""),"N","Y")</f>
        <v>Y</v>
      </c>
      <c r="O125" s="23" t="s">
        <v>1540</v>
      </c>
      <c r="P125" s="23"/>
      <c r="Q125" s="23"/>
    </row>
    <row r="126" spans="1:17">
      <c r="A126" s="3">
        <f>VLOOKUP(D126,'Concept heirarchy position'!A$1:I$623,3,0)</f>
        <v>134</v>
      </c>
      <c r="B126" s="3" t="str">
        <f>VLOOKUP(D126,'Concept heirarchy position'!A$1:I$623,2,0)</f>
        <v>Angina class</v>
      </c>
      <c r="C126" s="3">
        <v>122</v>
      </c>
      <c r="D126" s="3" t="s">
        <v>1025</v>
      </c>
      <c r="E126" s="12" t="s">
        <v>7</v>
      </c>
      <c r="F126" s="3" t="s">
        <v>886</v>
      </c>
      <c r="G126" s="12" t="s">
        <v>1278</v>
      </c>
      <c r="H126" s="12" t="s">
        <v>887</v>
      </c>
      <c r="N126" s="24"/>
      <c r="O126" s="24" t="s">
        <v>1540</v>
      </c>
      <c r="P126" s="24" t="s">
        <v>1540</v>
      </c>
      <c r="Q126" s="24"/>
    </row>
    <row r="127" spans="1:17">
      <c r="A127" s="3">
        <f>VLOOKUP(D127,'Concept heirarchy position'!A$1:I$623,3,0)</f>
        <v>135</v>
      </c>
      <c r="B127" s="3" t="str">
        <f>VLOOKUP(D127,'Concept heirarchy position'!A$1:I$623,2,0)</f>
        <v>MI</v>
      </c>
      <c r="C127" s="3">
        <v>123</v>
      </c>
      <c r="D127" s="3" t="s">
        <v>414</v>
      </c>
      <c r="E127" s="22" t="s">
        <v>1467</v>
      </c>
      <c r="F127" s="22" t="s">
        <v>1652</v>
      </c>
      <c r="G127" s="22" t="s">
        <v>1278</v>
      </c>
      <c r="H127" s="28" t="s">
        <v>1001</v>
      </c>
      <c r="J127" s="22" t="s">
        <v>1540</v>
      </c>
      <c r="K127" s="22" t="s">
        <v>1730</v>
      </c>
      <c r="L127" s="22"/>
      <c r="M127" s="22"/>
      <c r="N127" s="23" t="str">
        <f>IF((E127=""),"N","Y")</f>
        <v>Y</v>
      </c>
      <c r="O127" s="23"/>
      <c r="P127" s="23"/>
      <c r="Q127" s="23"/>
    </row>
    <row r="128" spans="1:17">
      <c r="A128" s="3">
        <f>VLOOKUP(D128,'Concept heirarchy position'!A$1:I$623,3,0)</f>
        <v>136</v>
      </c>
      <c r="B128" s="3" t="str">
        <f>VLOOKUP(D128,'Concept heirarchy position'!A$1:I$623,2,0)</f>
        <v>ACS</v>
      </c>
      <c r="C128" s="3">
        <v>124</v>
      </c>
      <c r="D128" s="12" t="s">
        <v>459</v>
      </c>
      <c r="E128" s="12" t="s">
        <v>1010</v>
      </c>
      <c r="F128" s="12" t="s">
        <v>1652</v>
      </c>
      <c r="G128" s="12" t="s">
        <v>1278</v>
      </c>
      <c r="H128" s="12" t="s">
        <v>893</v>
      </c>
      <c r="J128" s="12" t="s">
        <v>1540</v>
      </c>
      <c r="K128" s="12" t="s">
        <v>1730</v>
      </c>
      <c r="L128" s="12"/>
      <c r="M128" s="12"/>
      <c r="N128" s="24"/>
      <c r="O128" s="24" t="s">
        <v>1540</v>
      </c>
      <c r="P128" s="24" t="s">
        <v>1540</v>
      </c>
      <c r="Q128" s="24"/>
    </row>
    <row r="129" spans="1:17">
      <c r="A129" s="3">
        <f>VLOOKUP(D129,'Concept heirarchy position'!A$1:I$623,3,0)</f>
        <v>138</v>
      </c>
      <c r="B129" s="3" t="str">
        <f>VLOOKUP(D129,'Concept heirarchy position'!A$1:I$623,2,0)</f>
        <v>Number of previous MI</v>
      </c>
      <c r="C129" s="3">
        <v>125</v>
      </c>
      <c r="D129" s="3" t="s">
        <v>319</v>
      </c>
      <c r="E129" s="12" t="s">
        <v>1043</v>
      </c>
      <c r="F129" s="12" t="s">
        <v>1044</v>
      </c>
      <c r="G129" s="12" t="s">
        <v>1784</v>
      </c>
      <c r="O129" s="24"/>
      <c r="P129" s="24" t="s">
        <v>1540</v>
      </c>
      <c r="Q129" s="24"/>
    </row>
    <row r="130" spans="1:17">
      <c r="A130" s="3">
        <f>VLOOKUP(D130,'Concept heirarchy position'!A$1:I$623,3,0)</f>
        <v>138</v>
      </c>
      <c r="B130" s="3" t="str">
        <f>VLOOKUP(D130,'Concept heirarchy position'!A$1:I$623,2,0)</f>
        <v>Number of previous MI</v>
      </c>
      <c r="C130" s="3">
        <v>126</v>
      </c>
      <c r="D130" s="3" t="s">
        <v>319</v>
      </c>
      <c r="E130" s="22" t="s">
        <v>1728</v>
      </c>
      <c r="F130" s="22" t="s">
        <v>1044</v>
      </c>
      <c r="G130" s="22" t="s">
        <v>1784</v>
      </c>
      <c r="N130" s="23" t="str">
        <f>IF((E130=""),"N","Y")</f>
        <v>Y</v>
      </c>
      <c r="O130" s="23" t="s">
        <v>1540</v>
      </c>
      <c r="P130" s="23"/>
      <c r="Q130" s="23"/>
    </row>
    <row r="131" spans="1:17">
      <c r="A131" s="3">
        <f>VLOOKUP(D131,'Concept heirarchy position'!A$1:I$623,3,0)</f>
        <v>139</v>
      </c>
      <c r="B131" s="3" t="str">
        <f>VLOOKUP(D131,'Concept heirarchy position'!A$1:I$623,2,0)</f>
        <v>Acute coronary syndome (date)</v>
      </c>
      <c r="C131" s="3">
        <v>127</v>
      </c>
      <c r="D131" s="12" t="s">
        <v>485</v>
      </c>
      <c r="E131" s="12" t="s">
        <v>1598</v>
      </c>
      <c r="F131" s="12" t="s">
        <v>1599</v>
      </c>
      <c r="G131" s="12" t="s">
        <v>1263</v>
      </c>
      <c r="M131" s="3" t="s">
        <v>1277</v>
      </c>
      <c r="N131" s="24"/>
      <c r="O131" s="24" t="s">
        <v>1540</v>
      </c>
      <c r="P131" s="24" t="s">
        <v>1540</v>
      </c>
      <c r="Q131" s="24"/>
    </row>
    <row r="132" spans="1:17">
      <c r="A132" s="3">
        <f>VLOOKUP(D132,'Concept heirarchy position'!A$1:I$623,3,0)</f>
        <v>140</v>
      </c>
      <c r="B132" s="3" t="str">
        <f>VLOOKUP(D132,'Concept heirarchy position'!A$1:I$623,2,0)</f>
        <v>Date of most recent ACS/MI</v>
      </c>
      <c r="C132" s="3">
        <v>128</v>
      </c>
      <c r="D132" s="3" t="s">
        <v>791</v>
      </c>
      <c r="E132" s="12" t="s">
        <v>1567</v>
      </c>
      <c r="F132" s="12" t="s">
        <v>1044</v>
      </c>
      <c r="G132" s="12" t="s">
        <v>1263</v>
      </c>
      <c r="M132" s="3" t="s">
        <v>1277</v>
      </c>
      <c r="N132" s="24"/>
      <c r="O132" s="24" t="s">
        <v>1540</v>
      </c>
      <c r="P132" s="24" t="s">
        <v>1540</v>
      </c>
      <c r="Q132" s="24"/>
    </row>
    <row r="133" spans="1:17">
      <c r="A133" s="3">
        <f>VLOOKUP(D133,'Concept heirarchy position'!A$1:I$623,3,0)</f>
        <v>140</v>
      </c>
      <c r="B133" s="3" t="str">
        <f>VLOOKUP(D133,'Concept heirarchy position'!A$1:I$623,2,0)</f>
        <v>Date of most recent ACS/MI</v>
      </c>
      <c r="C133" s="3">
        <v>129</v>
      </c>
      <c r="D133" s="3" t="s">
        <v>791</v>
      </c>
      <c r="E133" s="22" t="s">
        <v>1568</v>
      </c>
      <c r="F133" s="22" t="s">
        <v>1044</v>
      </c>
      <c r="G133" s="22" t="s">
        <v>1263</v>
      </c>
      <c r="M133" s="3" t="s">
        <v>1277</v>
      </c>
      <c r="N133" s="23" t="str">
        <f>IF((E133=""),"N","Y")</f>
        <v>Y</v>
      </c>
      <c r="O133" s="23" t="s">
        <v>1540</v>
      </c>
      <c r="P133" s="23"/>
      <c r="Q133" s="23"/>
    </row>
    <row r="134" spans="1:17" ht="15">
      <c r="A134" s="3">
        <f>VLOOKUP(D134,'Concept heirarchy position'!A$1:I$623,3,0)</f>
        <v>137</v>
      </c>
      <c r="B134" s="3" t="str">
        <f>VLOOKUP(D134,'Concept heirarchy position'!A$1:I$623,2,0)</f>
        <v>ACS details</v>
      </c>
      <c r="C134" s="3">
        <v>130</v>
      </c>
      <c r="D134" s="12" t="s">
        <v>392</v>
      </c>
      <c r="E134" s="12" t="s">
        <v>1708</v>
      </c>
      <c r="F134" s="12" t="s">
        <v>1599</v>
      </c>
      <c r="G134" s="12" t="s">
        <v>1278</v>
      </c>
      <c r="H134" s="25" t="s">
        <v>1709</v>
      </c>
      <c r="J134" s="12"/>
      <c r="K134" s="12"/>
      <c r="L134" s="12"/>
      <c r="M134" s="12"/>
      <c r="N134" s="24"/>
      <c r="O134" s="24" t="s">
        <v>1540</v>
      </c>
      <c r="P134" s="24" t="s">
        <v>1540</v>
      </c>
      <c r="Q134" s="24"/>
    </row>
    <row r="135" spans="1:17">
      <c r="A135" s="3">
        <f>VLOOKUP(D135,'Concept heirarchy position'!A$1:I$623,3,0)</f>
        <v>145</v>
      </c>
      <c r="B135" s="3" t="str">
        <f>VLOOKUP(D135,'Concept heirarchy position'!A$1:I$623,2,0)</f>
        <v>Heart failure</v>
      </c>
      <c r="C135" s="3">
        <v>131</v>
      </c>
      <c r="D135" s="3" t="s">
        <v>394</v>
      </c>
      <c r="E135" s="12" t="s">
        <v>528</v>
      </c>
      <c r="F135" s="12" t="s">
        <v>1652</v>
      </c>
      <c r="G135" s="12" t="s">
        <v>1278</v>
      </c>
      <c r="H135" s="12" t="s">
        <v>893</v>
      </c>
      <c r="J135" s="12" t="s">
        <v>1540</v>
      </c>
      <c r="K135" s="12" t="s">
        <v>1730</v>
      </c>
      <c r="L135" s="12"/>
      <c r="M135" s="12"/>
      <c r="N135" s="24"/>
      <c r="O135" s="24"/>
      <c r="P135" s="24" t="s">
        <v>1540</v>
      </c>
      <c r="Q135" s="24"/>
    </row>
    <row r="136" spans="1:17">
      <c r="A136" s="3">
        <f>VLOOKUP(D136,'Concept heirarchy position'!A$1:I$623,3,0)</f>
        <v>145</v>
      </c>
      <c r="B136" s="3" t="str">
        <f>VLOOKUP(D136,'Concept heirarchy position'!A$1:I$623,2,0)</f>
        <v>Heart failure</v>
      </c>
      <c r="C136" s="3">
        <v>132</v>
      </c>
      <c r="D136" s="3" t="s">
        <v>394</v>
      </c>
      <c r="E136" s="22" t="s">
        <v>2204</v>
      </c>
      <c r="F136" s="22" t="s">
        <v>1652</v>
      </c>
      <c r="G136" s="22" t="s">
        <v>1278</v>
      </c>
      <c r="H136" s="28" t="s">
        <v>1001</v>
      </c>
      <c r="N136" s="23" t="str">
        <f>IF((E136=""),"N","Y")</f>
        <v>Y</v>
      </c>
      <c r="O136" s="23" t="s">
        <v>1540</v>
      </c>
      <c r="P136" s="23"/>
      <c r="Q136" s="23"/>
    </row>
    <row r="137" spans="1:17" ht="15">
      <c r="A137" s="3">
        <f>VLOOKUP(D137,'Concept heirarchy position'!A$1:I$623,3,0)</f>
        <v>146</v>
      </c>
      <c r="B137" s="3" t="str">
        <f>VLOOKUP(D137,'Concept heirarchy position'!A$1:I$623,2,0)</f>
        <v>NHYA grade</v>
      </c>
      <c r="C137" s="3">
        <v>133</v>
      </c>
      <c r="D137" s="3" t="s">
        <v>667</v>
      </c>
      <c r="E137" s="12" t="s">
        <v>2205</v>
      </c>
      <c r="F137" s="12" t="s">
        <v>2044</v>
      </c>
      <c r="G137" s="12" t="s">
        <v>1278</v>
      </c>
      <c r="H137" s="25" t="s">
        <v>2045</v>
      </c>
      <c r="O137" s="24" t="s">
        <v>1540</v>
      </c>
      <c r="P137" s="24" t="s">
        <v>1540</v>
      </c>
      <c r="Q137" s="24"/>
    </row>
    <row r="138" spans="1:17">
      <c r="A138" s="3">
        <f>VLOOKUP(D138,'Concept heirarchy position'!A$1:I$623,3,0)</f>
        <v>147</v>
      </c>
      <c r="B138" s="3" t="str">
        <f>VLOOKUP(D138,'Concept heirarchy position'!A$1:I$623,2,0)</f>
        <v>Cardiomyopathy</v>
      </c>
      <c r="C138" s="3">
        <v>134</v>
      </c>
      <c r="D138" s="12" t="s">
        <v>1178</v>
      </c>
      <c r="E138" s="12" t="s">
        <v>1178</v>
      </c>
      <c r="F138" s="12" t="s">
        <v>1652</v>
      </c>
      <c r="G138" s="12" t="s">
        <v>1278</v>
      </c>
      <c r="H138" s="12" t="s">
        <v>893</v>
      </c>
      <c r="J138" s="3" t="s">
        <v>1540</v>
      </c>
      <c r="K138" s="3" t="s">
        <v>1730</v>
      </c>
      <c r="N138" s="24"/>
      <c r="O138" s="24" t="s">
        <v>1540</v>
      </c>
      <c r="P138" s="24" t="s">
        <v>1540</v>
      </c>
      <c r="Q138" s="24"/>
    </row>
    <row r="139" spans="1:17">
      <c r="A139" s="3">
        <f>VLOOKUP(D139,'Concept heirarchy position'!A$1:I$623,3,0)</f>
        <v>149</v>
      </c>
      <c r="B139" s="3" t="str">
        <f>VLOOKUP(D139,'Concept heirarchy position'!A$1:I$623,2,0)</f>
        <v>Acute heart failure</v>
      </c>
      <c r="C139" s="3">
        <v>135</v>
      </c>
      <c r="D139" s="12" t="s">
        <v>1353</v>
      </c>
      <c r="E139" s="12" t="s">
        <v>1206</v>
      </c>
      <c r="F139" s="12" t="s">
        <v>1652</v>
      </c>
      <c r="G139" s="12" t="s">
        <v>1278</v>
      </c>
      <c r="H139" s="29" t="s">
        <v>893</v>
      </c>
      <c r="J139" s="3" t="s">
        <v>1540</v>
      </c>
      <c r="K139" s="12" t="s">
        <v>1730</v>
      </c>
      <c r="L139" s="12"/>
      <c r="M139" s="12"/>
      <c r="N139" s="24"/>
      <c r="O139" s="24"/>
      <c r="P139" s="24" t="s">
        <v>1540</v>
      </c>
      <c r="Q139" s="24"/>
    </row>
    <row r="140" spans="1:17">
      <c r="A140" s="3">
        <f>VLOOKUP(D140,'Concept heirarchy position'!A$1:I$623,3,0)</f>
        <v>151</v>
      </c>
      <c r="B140" s="3" t="str">
        <f>VLOOKUP(D140,'Concept heirarchy position'!A$1:I$623,2,0)</f>
        <v>Right heart failure</v>
      </c>
      <c r="C140" s="3">
        <v>136</v>
      </c>
      <c r="D140" s="3" t="s">
        <v>1604</v>
      </c>
      <c r="E140" s="12" t="s">
        <v>2053</v>
      </c>
      <c r="F140" s="12" t="s">
        <v>1652</v>
      </c>
      <c r="G140" s="12" t="s">
        <v>1278</v>
      </c>
      <c r="H140" s="12" t="s">
        <v>893</v>
      </c>
      <c r="J140" s="12" t="s">
        <v>1540</v>
      </c>
      <c r="K140" s="12" t="s">
        <v>1730</v>
      </c>
      <c r="L140" s="12"/>
      <c r="M140" s="12"/>
      <c r="O140" s="24" t="s">
        <v>1540</v>
      </c>
      <c r="P140" s="24" t="s">
        <v>1540</v>
      </c>
      <c r="Q140" s="24"/>
    </row>
    <row r="141" spans="1:17">
      <c r="A141" s="3">
        <f>VLOOKUP(D141,'Concept heirarchy position'!A$1:I$623,3,0)</f>
        <v>152</v>
      </c>
      <c r="B141" s="3" t="str">
        <f>VLOOKUP(D141,'Concept heirarchy position'!A$1:I$623,2,0)</f>
        <v>Arrhythmia</v>
      </c>
      <c r="C141" s="3">
        <v>137</v>
      </c>
      <c r="D141" s="3" t="s">
        <v>1049</v>
      </c>
      <c r="E141" s="12" t="s">
        <v>1034</v>
      </c>
      <c r="F141" s="12" t="s">
        <v>1652</v>
      </c>
      <c r="G141" s="12" t="s">
        <v>1278</v>
      </c>
      <c r="H141" s="29" t="s">
        <v>893</v>
      </c>
      <c r="J141" s="12" t="s">
        <v>1540</v>
      </c>
      <c r="K141" s="12" t="s">
        <v>1730</v>
      </c>
      <c r="L141" s="12"/>
      <c r="M141" s="12"/>
      <c r="N141" s="24"/>
      <c r="O141" s="24" t="s">
        <v>1540</v>
      </c>
      <c r="P141" s="24" t="s">
        <v>1540</v>
      </c>
      <c r="Q141" s="24"/>
    </row>
    <row r="142" spans="1:17">
      <c r="A142" s="3">
        <f>VLOOKUP(D142,'Concept heirarchy position'!A$1:I$623,3,0)</f>
        <v>152</v>
      </c>
      <c r="B142" s="3" t="str">
        <f>VLOOKUP(D142,'Concept heirarchy position'!A$1:I$623,2,0)</f>
        <v>Arrhythmia</v>
      </c>
      <c r="C142" s="3">
        <v>138</v>
      </c>
      <c r="D142" s="3" t="s">
        <v>1049</v>
      </c>
      <c r="E142" s="22" t="s">
        <v>1943</v>
      </c>
      <c r="F142" s="22" t="s">
        <v>1652</v>
      </c>
      <c r="G142" s="22" t="s">
        <v>1278</v>
      </c>
      <c r="H142" s="28" t="s">
        <v>1001</v>
      </c>
      <c r="J142" s="22" t="s">
        <v>1540</v>
      </c>
      <c r="K142" s="22" t="s">
        <v>1730</v>
      </c>
      <c r="L142" s="22"/>
      <c r="M142" s="22"/>
      <c r="N142" s="23" t="str">
        <f>IF((E142=""),"N","Y")</f>
        <v>Y</v>
      </c>
      <c r="O142" s="23" t="s">
        <v>1540</v>
      </c>
      <c r="P142" s="23" t="s">
        <v>1540</v>
      </c>
      <c r="Q142" s="23"/>
    </row>
    <row r="143" spans="1:17">
      <c r="A143" s="3">
        <f>VLOOKUP(D143,'Concept heirarchy position'!A$1:I$623,3,0)</f>
        <v>153</v>
      </c>
      <c r="B143" s="3" t="str">
        <f>VLOOKUP(D143,'Concept heirarchy position'!A$1:I$623,2,0)</f>
        <v>Atrial fibrillation</v>
      </c>
      <c r="C143" s="3">
        <v>139</v>
      </c>
      <c r="D143" s="3" t="s">
        <v>1058</v>
      </c>
      <c r="E143" s="12" t="s">
        <v>1059</v>
      </c>
      <c r="F143" s="12" t="s">
        <v>1173</v>
      </c>
      <c r="G143" s="12" t="s">
        <v>1278</v>
      </c>
      <c r="H143" s="29" t="s">
        <v>893</v>
      </c>
      <c r="K143" s="12" t="s">
        <v>1730</v>
      </c>
      <c r="L143" s="12"/>
      <c r="M143" s="12"/>
      <c r="N143" s="24"/>
      <c r="O143" s="24" t="s">
        <v>1540</v>
      </c>
      <c r="P143" s="24" t="s">
        <v>1540</v>
      </c>
      <c r="Q143" s="24"/>
    </row>
    <row r="144" spans="1:17">
      <c r="A144" s="3">
        <f>VLOOKUP(D144,'Concept heirarchy position'!A$1:I$623,3,0)</f>
        <v>153</v>
      </c>
      <c r="B144" s="3" t="str">
        <f>VLOOKUP(D144,'Concept heirarchy position'!A$1:I$623,2,0)</f>
        <v>Atrial fibrillation</v>
      </c>
      <c r="C144" s="3">
        <v>140</v>
      </c>
      <c r="D144" s="3" t="s">
        <v>1058</v>
      </c>
      <c r="E144" s="22" t="s">
        <v>1061</v>
      </c>
      <c r="F144" s="22" t="s">
        <v>1652</v>
      </c>
      <c r="G144" s="22" t="s">
        <v>1278</v>
      </c>
      <c r="H144" s="28" t="s">
        <v>1001</v>
      </c>
      <c r="K144" s="22" t="s">
        <v>1730</v>
      </c>
      <c r="L144" s="22"/>
      <c r="M144" s="22"/>
      <c r="N144" s="23" t="str">
        <f>IF((E144=""),"N","Y")</f>
        <v>Y</v>
      </c>
      <c r="O144" s="23"/>
      <c r="P144" s="23"/>
      <c r="Q144" s="23"/>
    </row>
    <row r="145" spans="1:17">
      <c r="A145" s="3">
        <f>VLOOKUP(D145,'Concept heirarchy position'!A$1:I$623,3,0)</f>
        <v>154</v>
      </c>
      <c r="B145" s="3" t="str">
        <f>VLOOKUP(D145,'Concept heirarchy position'!A$1:I$623,2,0)</f>
        <v>AF pattern</v>
      </c>
      <c r="C145" s="3">
        <v>141</v>
      </c>
      <c r="D145" s="3" t="s">
        <v>806</v>
      </c>
      <c r="E145" s="12" t="s">
        <v>1302</v>
      </c>
      <c r="F145" s="12" t="s">
        <v>1330</v>
      </c>
      <c r="G145" s="12" t="s">
        <v>1278</v>
      </c>
      <c r="H145" s="12" t="s">
        <v>1714</v>
      </c>
      <c r="J145" s="12" t="s">
        <v>1540</v>
      </c>
      <c r="K145" s="12"/>
      <c r="L145" s="12"/>
      <c r="M145" s="12"/>
      <c r="N145" s="24"/>
      <c r="O145" s="24" t="s">
        <v>1540</v>
      </c>
      <c r="P145" s="24" t="s">
        <v>1540</v>
      </c>
      <c r="Q145" s="24"/>
    </row>
    <row r="146" spans="1:17">
      <c r="A146" s="3">
        <f>VLOOKUP(D146,'Concept heirarchy position'!A$1:I$623,3,0)</f>
        <v>141</v>
      </c>
      <c r="B146" s="3" t="str">
        <f>VLOOKUP(D146,'Concept heirarchy position'!A$1:I$623,2,0)</f>
        <v>Previous PCI</v>
      </c>
      <c r="C146" s="3">
        <v>142</v>
      </c>
      <c r="D146" s="12" t="s">
        <v>402</v>
      </c>
      <c r="E146" s="12" t="s">
        <v>1334</v>
      </c>
      <c r="F146" s="12" t="s">
        <v>1652</v>
      </c>
      <c r="G146" s="12" t="s">
        <v>1278</v>
      </c>
      <c r="H146" s="12" t="s">
        <v>893</v>
      </c>
      <c r="O146" s="24" t="s">
        <v>1540</v>
      </c>
      <c r="P146" s="24" t="s">
        <v>1540</v>
      </c>
      <c r="Q146" s="24"/>
    </row>
    <row r="147" spans="1:17">
      <c r="A147" s="3">
        <f>VLOOKUP(D147,'Concept heirarchy position'!A$1:I$623,3,0)</f>
        <v>142</v>
      </c>
      <c r="B147" s="3" t="str">
        <f>VLOOKUP(D147,'Concept heirarchy position'!A$1:I$623,2,0)</f>
        <v>PCI stent</v>
      </c>
      <c r="C147" s="3">
        <v>143</v>
      </c>
      <c r="D147" s="3" t="s">
        <v>540</v>
      </c>
      <c r="E147" s="12" t="s">
        <v>674</v>
      </c>
      <c r="F147" s="3" t="s">
        <v>1722</v>
      </c>
      <c r="G147" s="12" t="s">
        <v>1278</v>
      </c>
      <c r="H147" s="12" t="s">
        <v>893</v>
      </c>
      <c r="O147" s="24" t="s">
        <v>1540</v>
      </c>
      <c r="P147" s="24" t="s">
        <v>1540</v>
      </c>
      <c r="Q147" s="24"/>
    </row>
    <row r="148" spans="1:17">
      <c r="A148" s="3">
        <f>VLOOKUP(D148,'Concept heirarchy position'!A$1:I$623,3,0)</f>
        <v>143</v>
      </c>
      <c r="B148" s="3" t="str">
        <f>VLOOKUP(D148,'Concept heirarchy position'!A$1:I$623,2,0)</f>
        <v>PCI date</v>
      </c>
      <c r="C148" s="3">
        <v>144</v>
      </c>
      <c r="D148" s="3" t="s">
        <v>675</v>
      </c>
      <c r="E148" s="12" t="s">
        <v>795</v>
      </c>
      <c r="F148" s="3" t="s">
        <v>1722</v>
      </c>
      <c r="G148" s="12" t="s">
        <v>1263</v>
      </c>
      <c r="M148" s="3" t="s">
        <v>1277</v>
      </c>
      <c r="O148" s="24" t="s">
        <v>1540</v>
      </c>
      <c r="P148" s="24" t="s">
        <v>1540</v>
      </c>
      <c r="Q148" s="24"/>
    </row>
    <row r="149" spans="1:17">
      <c r="A149" s="3">
        <f>VLOOKUP(D149,'Concept heirarchy position'!A$1:I$623,3,0)</f>
        <v>144</v>
      </c>
      <c r="B149" s="3" t="str">
        <f>VLOOKUP(D149,'Concept heirarchy position'!A$1:I$623,2,0)</f>
        <v>Drug eluting stent</v>
      </c>
      <c r="C149" s="3">
        <v>145</v>
      </c>
      <c r="D149" s="3" t="s">
        <v>796</v>
      </c>
      <c r="E149" s="12" t="s">
        <v>827</v>
      </c>
      <c r="F149" s="12" t="s">
        <v>1589</v>
      </c>
      <c r="G149" s="12" t="s">
        <v>1278</v>
      </c>
      <c r="H149" s="12" t="s">
        <v>893</v>
      </c>
      <c r="J149" s="12" t="s">
        <v>1540</v>
      </c>
      <c r="K149" s="12" t="s">
        <v>1730</v>
      </c>
      <c r="L149" s="12"/>
      <c r="M149" s="12"/>
      <c r="N149" s="24"/>
      <c r="O149" s="24" t="s">
        <v>1540</v>
      </c>
      <c r="P149" s="24" t="s">
        <v>1540</v>
      </c>
      <c r="Q149" s="24"/>
    </row>
    <row r="150" spans="1:17">
      <c r="A150" s="3">
        <f>VLOOKUP(D150,'Concept heirarchy position'!A$1:I$623,3,0)</f>
        <v>155</v>
      </c>
      <c r="B150" s="3" t="str">
        <f>VLOOKUP(D150,'Concept heirarchy position'!A$1:I$623,2,0)</f>
        <v>Valvular heart disease</v>
      </c>
      <c r="C150" s="3">
        <v>146</v>
      </c>
      <c r="D150" s="3" t="s">
        <v>837</v>
      </c>
      <c r="E150" s="12" t="s">
        <v>838</v>
      </c>
      <c r="F150" s="12" t="s">
        <v>1652</v>
      </c>
      <c r="G150" s="12" t="s">
        <v>1278</v>
      </c>
      <c r="H150" s="12" t="s">
        <v>893</v>
      </c>
      <c r="O150" s="24"/>
      <c r="P150" s="24" t="s">
        <v>1540</v>
      </c>
      <c r="Q150" s="24"/>
    </row>
    <row r="151" spans="1:17">
      <c r="A151" s="3">
        <f>VLOOKUP(D151,'Concept heirarchy position'!A$1:I$623,3,0)</f>
        <v>155</v>
      </c>
      <c r="B151" s="3" t="str">
        <f>VLOOKUP(D151,'Concept heirarchy position'!A$1:I$623,2,0)</f>
        <v>Valvular heart disease</v>
      </c>
      <c r="C151" s="3">
        <v>147</v>
      </c>
      <c r="D151" s="3" t="s">
        <v>837</v>
      </c>
      <c r="E151" s="22" t="s">
        <v>1468</v>
      </c>
      <c r="F151" s="22" t="s">
        <v>1652</v>
      </c>
      <c r="G151" s="22" t="s">
        <v>1278</v>
      </c>
      <c r="H151" s="28" t="s">
        <v>1001</v>
      </c>
      <c r="N151" s="23" t="str">
        <f>IF((E151=""),"N","Y")</f>
        <v>Y</v>
      </c>
      <c r="O151" s="23" t="s">
        <v>1540</v>
      </c>
      <c r="P151" s="23"/>
      <c r="Q151" s="23"/>
    </row>
    <row r="152" spans="1:17">
      <c r="A152" s="3">
        <f>VLOOKUP(D152,'Concept heirarchy position'!A$1:I$623,3,0)</f>
        <v>156</v>
      </c>
      <c r="B152" s="3" t="str">
        <f>VLOOKUP(D152,'Concept heirarchy position'!A$1:I$623,2,0)</f>
        <v>Valve disease</v>
      </c>
      <c r="C152" s="3">
        <v>148</v>
      </c>
      <c r="D152" s="3" t="s">
        <v>745</v>
      </c>
      <c r="E152" s="12" t="s">
        <v>1940</v>
      </c>
      <c r="F152" s="12" t="s">
        <v>1652</v>
      </c>
      <c r="G152" s="12" t="s">
        <v>822</v>
      </c>
      <c r="H152" s="12" t="s">
        <v>1735</v>
      </c>
      <c r="J152" s="3" t="s">
        <v>1540</v>
      </c>
      <c r="K152" s="3" t="s">
        <v>1736</v>
      </c>
      <c r="O152" s="24" t="s">
        <v>1540</v>
      </c>
      <c r="P152" s="24" t="s">
        <v>1540</v>
      </c>
      <c r="Q152" s="24"/>
    </row>
    <row r="153" spans="1:17">
      <c r="A153" s="3">
        <f>VLOOKUP(D153,'Concept heirarchy position'!A$1:I$623,3,0)</f>
        <v>158</v>
      </c>
      <c r="B153" s="3" t="str">
        <f>VLOOKUP(D153,'Concept heirarchy position'!A$1:I$623,2,0)</f>
        <v>Endocarditis previous</v>
      </c>
      <c r="C153" s="3">
        <v>149</v>
      </c>
      <c r="D153" s="3" t="s">
        <v>584</v>
      </c>
      <c r="E153" s="12" t="s">
        <v>1737</v>
      </c>
      <c r="F153" s="12" t="s">
        <v>1652</v>
      </c>
      <c r="G153" s="12" t="s">
        <v>1278</v>
      </c>
      <c r="H153" s="12" t="s">
        <v>893</v>
      </c>
      <c r="O153" s="24"/>
      <c r="P153" s="24" t="s">
        <v>1540</v>
      </c>
      <c r="Q153" s="24"/>
    </row>
    <row r="154" spans="1:17">
      <c r="A154" s="3">
        <f>VLOOKUP(D154,'Concept heirarchy position'!A$1:I$623,3,0)</f>
        <v>158</v>
      </c>
      <c r="B154" s="3" t="str">
        <f>VLOOKUP(D154,'Concept heirarchy position'!A$1:I$623,2,0)</f>
        <v>Endocarditis previous</v>
      </c>
      <c r="C154" s="3">
        <v>150</v>
      </c>
      <c r="D154" s="3" t="s">
        <v>584</v>
      </c>
      <c r="E154" s="22" t="s">
        <v>1581</v>
      </c>
      <c r="F154" s="22" t="s">
        <v>1652</v>
      </c>
      <c r="G154" s="22" t="s">
        <v>1278</v>
      </c>
      <c r="H154" s="28" t="s">
        <v>1001</v>
      </c>
      <c r="N154" s="23" t="str">
        <f>IF((E154=""),"N","Y")</f>
        <v>Y</v>
      </c>
      <c r="O154" s="23" t="s">
        <v>1540</v>
      </c>
      <c r="P154" s="23"/>
      <c r="Q154" s="23"/>
    </row>
    <row r="155" spans="1:17">
      <c r="A155" s="3">
        <f>VLOOKUP(D155,'Concept heirarchy position'!A$1:I$623,3,0)</f>
        <v>159</v>
      </c>
      <c r="B155" s="3" t="str">
        <f>VLOOKUP(D155,'Concept heirarchy position'!A$1:I$623,2,0)</f>
        <v>Endocarditis current</v>
      </c>
      <c r="C155" s="3">
        <v>151</v>
      </c>
      <c r="D155" s="3" t="s">
        <v>586</v>
      </c>
      <c r="E155" s="12" t="s">
        <v>1582</v>
      </c>
      <c r="F155" s="12" t="s">
        <v>1652</v>
      </c>
      <c r="G155" s="12" t="s">
        <v>1278</v>
      </c>
      <c r="H155" s="12" t="s">
        <v>893</v>
      </c>
      <c r="O155" s="24"/>
      <c r="P155" s="24" t="s">
        <v>1540</v>
      </c>
      <c r="Q155" s="24"/>
    </row>
    <row r="156" spans="1:17">
      <c r="A156" s="3">
        <f>VLOOKUP(D156,'Concept heirarchy position'!A$1:I$623,3,0)</f>
        <v>160</v>
      </c>
      <c r="B156" s="3" t="str">
        <f>VLOOKUP(D156,'Concept heirarchy position'!A$1:I$623,2,0)</f>
        <v>Pacemaker / ICD</v>
      </c>
      <c r="C156" s="3">
        <v>152</v>
      </c>
      <c r="D156" s="3" t="s">
        <v>1098</v>
      </c>
      <c r="E156" s="12" t="s">
        <v>1099</v>
      </c>
      <c r="F156" s="12" t="s">
        <v>1652</v>
      </c>
      <c r="G156" s="12" t="s">
        <v>1278</v>
      </c>
      <c r="H156" s="12" t="s">
        <v>893</v>
      </c>
      <c r="J156" s="12" t="s">
        <v>1540</v>
      </c>
      <c r="K156" s="12" t="s">
        <v>1730</v>
      </c>
      <c r="L156" s="12"/>
      <c r="M156" s="12"/>
      <c r="O156" s="24" t="s">
        <v>1540</v>
      </c>
      <c r="P156" s="24" t="s">
        <v>1540</v>
      </c>
      <c r="Q156" s="24"/>
    </row>
    <row r="157" spans="1:17">
      <c r="A157" s="3">
        <f>VLOOKUP(D157,'Concept heirarchy position'!A$1:I$623,3,0)</f>
        <v>160</v>
      </c>
      <c r="B157" s="3" t="str">
        <f>VLOOKUP(D157,'Concept heirarchy position'!A$1:I$623,2,0)</f>
        <v>Pacemaker / ICD</v>
      </c>
      <c r="C157" s="3">
        <v>153</v>
      </c>
      <c r="D157" s="3" t="s">
        <v>1098</v>
      </c>
      <c r="E157" s="22" t="s">
        <v>1587</v>
      </c>
      <c r="F157" s="22" t="s">
        <v>1652</v>
      </c>
      <c r="G157" s="22" t="s">
        <v>1278</v>
      </c>
      <c r="H157" s="28" t="s">
        <v>1001</v>
      </c>
      <c r="J157" s="22" t="s">
        <v>1540</v>
      </c>
      <c r="K157" s="22" t="s">
        <v>1730</v>
      </c>
      <c r="L157" s="22"/>
      <c r="M157" s="22"/>
      <c r="N157" s="23" t="str">
        <f>IF((E157=""),"N","Y")</f>
        <v>Y</v>
      </c>
      <c r="O157" s="23" t="s">
        <v>1540</v>
      </c>
      <c r="P157" s="23" t="s">
        <v>1540</v>
      </c>
      <c r="Q157" s="23"/>
    </row>
    <row r="158" spans="1:17" ht="15">
      <c r="A158" s="3">
        <f>VLOOKUP(D158,'Concept heirarchy position'!A$1:I$623,3,0)</f>
        <v>162</v>
      </c>
      <c r="B158" s="3" t="str">
        <f>VLOOKUP(D158,'Concept heirarchy position'!A$1:I$623,2,0)</f>
        <v>Pacemaker / ICD type</v>
      </c>
      <c r="C158" s="3">
        <v>154</v>
      </c>
      <c r="D158" s="3" t="s">
        <v>971</v>
      </c>
      <c r="E158" s="12" t="s">
        <v>1588</v>
      </c>
      <c r="F158" s="12" t="s">
        <v>1591</v>
      </c>
      <c r="G158" s="12" t="s">
        <v>822</v>
      </c>
      <c r="H158" s="25" t="s">
        <v>1464</v>
      </c>
      <c r="J158" s="12"/>
      <c r="O158" s="24" t="s">
        <v>1540</v>
      </c>
      <c r="P158" s="24" t="s">
        <v>1540</v>
      </c>
      <c r="Q158" s="24"/>
    </row>
    <row r="159" spans="1:17" ht="15">
      <c r="A159" s="3">
        <f>VLOOKUP(D159,'Concept heirarchy position'!A$1:I$623,3,0)</f>
        <v>163</v>
      </c>
      <c r="B159" s="3" t="str">
        <f>VLOOKUP(D159,'Concept heirarchy position'!A$1:I$623,2,0)</f>
        <v>Pacemaker / ICD details</v>
      </c>
      <c r="C159" s="3">
        <v>155</v>
      </c>
      <c r="D159" s="3" t="s">
        <v>590</v>
      </c>
      <c r="E159" s="12" t="s">
        <v>2079</v>
      </c>
      <c r="F159" s="12" t="s">
        <v>1591</v>
      </c>
      <c r="G159" s="12" t="s">
        <v>1398</v>
      </c>
      <c r="H159" s="25"/>
      <c r="I159" s="29">
        <v>65535</v>
      </c>
      <c r="J159" s="12"/>
      <c r="O159" s="24" t="s">
        <v>1540</v>
      </c>
      <c r="P159" s="24" t="s">
        <v>1540</v>
      </c>
      <c r="Q159" s="24"/>
    </row>
    <row r="160" spans="1:17">
      <c r="A160" s="3">
        <f>VLOOKUP(D160,'Concept heirarchy position'!A$1:I$623,3,0)</f>
        <v>164</v>
      </c>
      <c r="B160" s="3" t="str">
        <f>VLOOKUP(D160,'Concept heirarchy position'!A$1:I$623,2,0)</f>
        <v>Peripheral vascular disease</v>
      </c>
      <c r="C160" s="3">
        <v>156</v>
      </c>
      <c r="D160" s="3" t="s">
        <v>715</v>
      </c>
      <c r="E160" s="12" t="s">
        <v>1727</v>
      </c>
      <c r="F160" s="12" t="s">
        <v>1652</v>
      </c>
      <c r="G160" s="12" t="s">
        <v>1278</v>
      </c>
      <c r="H160" s="12" t="s">
        <v>893</v>
      </c>
      <c r="O160" s="24" t="s">
        <v>1540</v>
      </c>
      <c r="P160" s="24" t="s">
        <v>1540</v>
      </c>
      <c r="Q160" s="24"/>
    </row>
    <row r="161" spans="1:17">
      <c r="A161" s="3">
        <f>VLOOKUP(D161,'Concept heirarchy position'!A$1:I$623,3,0)</f>
        <v>164</v>
      </c>
      <c r="B161" s="3" t="str">
        <f>VLOOKUP(D161,'Concept heirarchy position'!A$1:I$623,2,0)</f>
        <v>Peripheral vascular disease</v>
      </c>
      <c r="C161" s="3">
        <v>157</v>
      </c>
      <c r="D161" s="3" t="s">
        <v>715</v>
      </c>
      <c r="E161" s="22" t="s">
        <v>2238</v>
      </c>
      <c r="F161" s="22" t="s">
        <v>1652</v>
      </c>
      <c r="G161" s="22" t="s">
        <v>1278</v>
      </c>
      <c r="H161" s="28" t="s">
        <v>1001</v>
      </c>
      <c r="N161" s="23" t="str">
        <f>IF((E161=""),"N","Y")</f>
        <v>Y</v>
      </c>
      <c r="O161" s="23"/>
      <c r="P161" s="23"/>
      <c r="Q161" s="23"/>
    </row>
    <row r="162" spans="1:17">
      <c r="A162" s="3">
        <f>VLOOKUP(D162,'Concept heirarchy position'!A$1:I$623,3,0)</f>
        <v>165</v>
      </c>
      <c r="B162" s="3" t="str">
        <f>VLOOKUP(D162,'Concept heirarchy position'!A$1:I$623,2,0)</f>
        <v>DVT</v>
      </c>
      <c r="C162" s="3">
        <v>158</v>
      </c>
      <c r="D162" s="3" t="s">
        <v>463</v>
      </c>
      <c r="E162" s="12" t="s">
        <v>464</v>
      </c>
      <c r="G162" s="12" t="s">
        <v>1278</v>
      </c>
      <c r="H162" s="12" t="s">
        <v>893</v>
      </c>
      <c r="J162" s="3" t="s">
        <v>1540</v>
      </c>
      <c r="K162" s="3" t="s">
        <v>1730</v>
      </c>
      <c r="N162" s="24"/>
      <c r="O162" s="24"/>
      <c r="P162" s="24" t="s">
        <v>1540</v>
      </c>
      <c r="Q162" s="24"/>
    </row>
    <row r="163" spans="1:17">
      <c r="A163" s="3">
        <f>VLOOKUP(D163,'Concept heirarchy position'!A$1:I$623,3,0)</f>
        <v>165</v>
      </c>
      <c r="B163" s="3" t="str">
        <f>VLOOKUP(D163,'Concept heirarchy position'!A$1:I$623,2,0)</f>
        <v>DVT</v>
      </c>
      <c r="C163" s="3">
        <v>159</v>
      </c>
      <c r="D163" s="3" t="s">
        <v>463</v>
      </c>
      <c r="E163" s="22" t="s">
        <v>1067</v>
      </c>
      <c r="G163" s="22" t="s">
        <v>1278</v>
      </c>
      <c r="H163" s="28" t="s">
        <v>1001</v>
      </c>
      <c r="J163" s="3" t="s">
        <v>1540</v>
      </c>
      <c r="K163" s="3" t="s">
        <v>1730</v>
      </c>
      <c r="N163" s="23" t="str">
        <f>IF((E163=""),"N","Y")</f>
        <v>Y</v>
      </c>
      <c r="O163" s="23" t="s">
        <v>1540</v>
      </c>
      <c r="P163" s="23"/>
      <c r="Q163" s="23"/>
    </row>
    <row r="164" spans="1:17">
      <c r="A164" s="3">
        <f>VLOOKUP(D164,'Concept heirarchy position'!A$1:I$623,3,0)</f>
        <v>166</v>
      </c>
      <c r="B164" s="3" t="str">
        <f>VLOOKUP(D164,'Concept heirarchy position'!A$1:I$623,2,0)</f>
        <v>Congenital heart disease</v>
      </c>
      <c r="C164" s="3">
        <v>160</v>
      </c>
      <c r="D164" s="3" t="s">
        <v>1359</v>
      </c>
      <c r="E164" s="12" t="s">
        <v>928</v>
      </c>
      <c r="F164" s="12" t="s">
        <v>1652</v>
      </c>
      <c r="G164" s="12" t="s">
        <v>1278</v>
      </c>
      <c r="H164" s="12" t="s">
        <v>893</v>
      </c>
      <c r="N164" s="24"/>
      <c r="O164" s="24"/>
      <c r="P164" s="24" t="s">
        <v>1540</v>
      </c>
      <c r="Q164" s="24"/>
    </row>
    <row r="165" spans="1:17">
      <c r="A165" s="3">
        <f>VLOOKUP(D165,'Concept heirarchy position'!A$1:I$623,3,0)</f>
        <v>166</v>
      </c>
      <c r="B165" s="3" t="str">
        <f>VLOOKUP(D165,'Concept heirarchy position'!A$1:I$623,2,0)</f>
        <v>Congenital heart disease</v>
      </c>
      <c r="C165" s="3">
        <v>161</v>
      </c>
      <c r="D165" s="3" t="s">
        <v>1359</v>
      </c>
      <c r="E165" s="22" t="s">
        <v>929</v>
      </c>
      <c r="F165" s="22" t="s">
        <v>1652</v>
      </c>
      <c r="G165" s="22" t="s">
        <v>1278</v>
      </c>
      <c r="H165" s="28" t="s">
        <v>1001</v>
      </c>
      <c r="J165" s="22" t="s">
        <v>1540</v>
      </c>
      <c r="K165" s="22" t="s">
        <v>1730</v>
      </c>
      <c r="L165" s="22"/>
      <c r="M165" s="22"/>
      <c r="N165" s="23" t="str">
        <f>IF((E165=""),"N","Y")</f>
        <v>Y</v>
      </c>
      <c r="O165" s="23" t="s">
        <v>1540</v>
      </c>
      <c r="P165" s="23"/>
      <c r="Q165" s="23"/>
    </row>
    <row r="166" spans="1:17">
      <c r="A166" s="3">
        <f>VLOOKUP(D166,'Concept heirarchy position'!A$1:I$623,3,0)</f>
        <v>167</v>
      </c>
      <c r="B166" s="3" t="str">
        <f>VLOOKUP(D166,'Concept heirarchy position'!A$1:I$623,2,0)</f>
        <v>Congenital heart disease type</v>
      </c>
      <c r="C166" s="3">
        <v>162</v>
      </c>
      <c r="D166" s="3" t="s">
        <v>489</v>
      </c>
      <c r="E166" s="12" t="s">
        <v>816</v>
      </c>
      <c r="F166" s="12" t="s">
        <v>1071</v>
      </c>
      <c r="G166" s="12" t="s">
        <v>822</v>
      </c>
      <c r="H166" s="12" t="s">
        <v>489</v>
      </c>
      <c r="N166" s="24"/>
      <c r="O166" s="24" t="s">
        <v>1540</v>
      </c>
      <c r="P166" s="24" t="s">
        <v>1540</v>
      </c>
      <c r="Q166" s="24"/>
    </row>
    <row r="167" spans="1:17">
      <c r="A167" s="3">
        <f>VLOOKUP(D167,'Concept heirarchy position'!A$1:I$623,3,0)</f>
        <v>171</v>
      </c>
      <c r="B167" s="3" t="str">
        <f>VLOOKUP(D167,'Concept heirarchy position'!A$1:I$623,2,0)</f>
        <v>Aortic disease</v>
      </c>
      <c r="C167" s="3">
        <v>163</v>
      </c>
      <c r="D167" s="12" t="s">
        <v>978</v>
      </c>
      <c r="E167" s="12" t="s">
        <v>742</v>
      </c>
      <c r="F167" s="12" t="s">
        <v>1652</v>
      </c>
      <c r="G167" s="12" t="s">
        <v>1278</v>
      </c>
      <c r="H167" s="29" t="s">
        <v>893</v>
      </c>
      <c r="J167" s="12" t="s">
        <v>1540</v>
      </c>
      <c r="K167" s="12" t="s">
        <v>1730</v>
      </c>
      <c r="L167" s="12"/>
      <c r="M167" s="12"/>
      <c r="N167" s="24"/>
      <c r="O167" s="24" t="s">
        <v>1540</v>
      </c>
      <c r="P167" s="24" t="s">
        <v>1540</v>
      </c>
      <c r="Q167" s="24"/>
    </row>
    <row r="168" spans="1:17">
      <c r="A168" s="3">
        <f>VLOOKUP(D168,'Concept heirarchy position'!A$1:I$623,3,0)</f>
        <v>172</v>
      </c>
      <c r="B168" s="3" t="str">
        <f>VLOOKUP(D168,'Concept heirarchy position'!A$1:I$623,2,0)</f>
        <v>Current inotropes</v>
      </c>
      <c r="C168" s="3">
        <v>164</v>
      </c>
      <c r="D168" s="3" t="s">
        <v>743</v>
      </c>
      <c r="E168" s="12" t="s">
        <v>1221</v>
      </c>
      <c r="F168" s="12" t="s">
        <v>1652</v>
      </c>
      <c r="G168" s="12" t="s">
        <v>1278</v>
      </c>
      <c r="H168" s="12" t="s">
        <v>893</v>
      </c>
      <c r="J168" s="12" t="s">
        <v>1540</v>
      </c>
      <c r="K168" s="12" t="s">
        <v>1730</v>
      </c>
      <c r="L168" s="12"/>
      <c r="M168" s="12"/>
      <c r="N168" s="24"/>
      <c r="O168" s="24"/>
      <c r="P168" s="24" t="s">
        <v>1540</v>
      </c>
      <c r="Q168" s="24"/>
    </row>
    <row r="169" spans="1:17">
      <c r="A169" s="3">
        <f>VLOOKUP(D169,'Concept heirarchy position'!A$1:I$623,3,0)</f>
        <v>173</v>
      </c>
      <c r="B169" s="3" t="str">
        <f>VLOOKUP(D169,'Concept heirarchy position'!A$1:I$623,2,0)</f>
        <v>Cardiac surgery</v>
      </c>
      <c r="C169" s="3">
        <v>165</v>
      </c>
      <c r="D169" s="3" t="s">
        <v>982</v>
      </c>
      <c r="E169" s="12" t="s">
        <v>1222</v>
      </c>
      <c r="F169" s="12" t="s">
        <v>1652</v>
      </c>
      <c r="G169" s="12" t="s">
        <v>1278</v>
      </c>
      <c r="H169" s="12" t="s">
        <v>893</v>
      </c>
      <c r="N169" s="24"/>
      <c r="O169" s="24" t="s">
        <v>1540</v>
      </c>
      <c r="P169" s="24" t="s">
        <v>1540</v>
      </c>
      <c r="Q169" s="24"/>
    </row>
    <row r="170" spans="1:17">
      <c r="A170" s="3">
        <f>VLOOKUP(D170,'Concept heirarchy position'!A$1:I$623,3,0)</f>
        <v>173</v>
      </c>
      <c r="B170" s="3" t="str">
        <f>VLOOKUP(D170,'Concept heirarchy position'!A$1:I$623,2,0)</f>
        <v>Cardiac surgery</v>
      </c>
      <c r="C170" s="3">
        <v>166</v>
      </c>
      <c r="D170" s="3" t="s">
        <v>982</v>
      </c>
      <c r="E170" s="22" t="s">
        <v>1212</v>
      </c>
      <c r="F170" s="22" t="s">
        <v>1652</v>
      </c>
      <c r="G170" s="22" t="s">
        <v>1278</v>
      </c>
      <c r="H170" s="28" t="s">
        <v>1001</v>
      </c>
      <c r="J170" s="22" t="s">
        <v>1540</v>
      </c>
      <c r="K170" s="22" t="s">
        <v>1730</v>
      </c>
      <c r="L170" s="22"/>
      <c r="M170" s="22"/>
      <c r="N170" s="23" t="str">
        <f>IF((E170=""),"N","Y")</f>
        <v>Y</v>
      </c>
      <c r="O170" s="23"/>
      <c r="P170" s="23"/>
      <c r="Q170" s="23"/>
    </row>
    <row r="171" spans="1:17">
      <c r="A171" s="3">
        <f>VLOOKUP(D171,'Concept heirarchy position'!A$1:I$623,3,0)</f>
        <v>174</v>
      </c>
      <c r="B171" s="3" t="str">
        <f>VLOOKUP(D171,'Concept heirarchy position'!A$1:I$623,2,0)</f>
        <v>Cardiac surgery type</v>
      </c>
      <c r="C171" s="3">
        <v>167</v>
      </c>
      <c r="D171" s="3" t="s">
        <v>976</v>
      </c>
      <c r="E171" s="12" t="s">
        <v>1382</v>
      </c>
      <c r="F171" s="3" t="s">
        <v>1083</v>
      </c>
      <c r="G171" s="12" t="s">
        <v>822</v>
      </c>
      <c r="H171" s="12" t="s">
        <v>1108</v>
      </c>
      <c r="J171" s="3" t="s">
        <v>1540</v>
      </c>
      <c r="K171" s="3" t="s">
        <v>1736</v>
      </c>
      <c r="N171" s="24"/>
      <c r="O171" s="24" t="s">
        <v>1540</v>
      </c>
      <c r="P171" s="24" t="s">
        <v>1540</v>
      </c>
      <c r="Q171" s="24"/>
    </row>
    <row r="172" spans="1:17">
      <c r="A172" s="3">
        <f>VLOOKUP(D172,'Concept heirarchy position'!A$1:I$623,3,0)</f>
        <v>175</v>
      </c>
      <c r="B172" s="3" t="str">
        <f>VLOOKUP(D172,'Concept heirarchy position'!A$1:I$623,2,0)</f>
        <v>Other cardiovascular disease</v>
      </c>
      <c r="C172" s="3">
        <v>168</v>
      </c>
      <c r="D172" s="3" t="s">
        <v>1407</v>
      </c>
      <c r="E172" s="12" t="s">
        <v>1257</v>
      </c>
      <c r="F172" s="12" t="s">
        <v>1652</v>
      </c>
      <c r="G172" s="12" t="s">
        <v>1278</v>
      </c>
      <c r="H172" s="12" t="s">
        <v>893</v>
      </c>
      <c r="J172" s="12" t="s">
        <v>1540</v>
      </c>
      <c r="K172" s="12" t="s">
        <v>1730</v>
      </c>
      <c r="L172" s="12"/>
      <c r="M172" s="12"/>
      <c r="O172" s="24" t="s">
        <v>1540</v>
      </c>
      <c r="P172" s="24" t="s">
        <v>1540</v>
      </c>
      <c r="Q172" s="24"/>
    </row>
    <row r="173" spans="1:17">
      <c r="A173" s="3">
        <f>VLOOKUP(D173,'Concept heirarchy position'!A$1:I$623,3,0)</f>
        <v>177</v>
      </c>
      <c r="B173" s="3" t="str">
        <f>VLOOKUP(D173,'Concept heirarchy position'!A$1:I$623,2,0)</f>
        <v>Pulmonary disease</v>
      </c>
      <c r="C173" s="3">
        <v>169</v>
      </c>
      <c r="D173" s="3" t="s">
        <v>1017</v>
      </c>
      <c r="E173" s="12" t="s">
        <v>1018</v>
      </c>
      <c r="F173" s="12" t="s">
        <v>1652</v>
      </c>
      <c r="G173" s="12" t="s">
        <v>1278</v>
      </c>
      <c r="H173" s="12" t="s">
        <v>893</v>
      </c>
      <c r="O173" s="24" t="s">
        <v>1540</v>
      </c>
      <c r="P173" s="24" t="s">
        <v>1540</v>
      </c>
      <c r="Q173" s="24"/>
    </row>
    <row r="174" spans="1:17">
      <c r="A174" s="3">
        <f>VLOOKUP(D174,'Concept heirarchy position'!A$1:I$623,3,0)</f>
        <v>178</v>
      </c>
      <c r="B174" s="3" t="str">
        <f>VLOOKUP(D174,'Concept heirarchy position'!A$1:I$623,2,0)</f>
        <v>COPD</v>
      </c>
      <c r="C174" s="3">
        <v>170</v>
      </c>
      <c r="D174" s="12" t="s">
        <v>1373</v>
      </c>
      <c r="E174" s="12" t="s">
        <v>1373</v>
      </c>
      <c r="F174" s="12" t="s">
        <v>1652</v>
      </c>
      <c r="G174" s="12" t="s">
        <v>1278</v>
      </c>
      <c r="H174" s="12" t="s">
        <v>893</v>
      </c>
      <c r="N174" s="24"/>
      <c r="O174" s="24"/>
      <c r="P174" s="24" t="s">
        <v>1540</v>
      </c>
      <c r="Q174" s="24"/>
    </row>
    <row r="175" spans="1:17">
      <c r="A175" s="3">
        <f>VLOOKUP(D175,'Concept heirarchy position'!A$1:I$623,3,0)</f>
        <v>178</v>
      </c>
      <c r="B175" s="3" t="str">
        <f>VLOOKUP(D175,'Concept heirarchy position'!A$1:I$623,2,0)</f>
        <v>COPD</v>
      </c>
      <c r="C175" s="3">
        <v>171</v>
      </c>
      <c r="D175" s="22" t="s">
        <v>1373</v>
      </c>
      <c r="E175" s="22" t="s">
        <v>1218</v>
      </c>
      <c r="F175" s="22" t="s">
        <v>1652</v>
      </c>
      <c r="G175" s="22" t="s">
        <v>1278</v>
      </c>
      <c r="H175" s="28" t="s">
        <v>1001</v>
      </c>
      <c r="N175" s="23" t="str">
        <f>IF((E175=""),"N","Y")</f>
        <v>Y</v>
      </c>
      <c r="O175" s="23" t="s">
        <v>1540</v>
      </c>
      <c r="P175" s="23"/>
      <c r="Q175" s="23"/>
    </row>
    <row r="176" spans="1:17">
      <c r="A176" s="3">
        <f>VLOOKUP(D176,'Concept heirarchy position'!A$1:I$623,3,0)</f>
        <v>179</v>
      </c>
      <c r="B176" s="3" t="str">
        <f>VLOOKUP(D176,'Concept heirarchy position'!A$1:I$623,2,0)</f>
        <v>COPD (severity)</v>
      </c>
      <c r="C176" s="3">
        <v>172</v>
      </c>
      <c r="D176" s="3" t="s">
        <v>1118</v>
      </c>
      <c r="E176" s="12" t="s">
        <v>1119</v>
      </c>
      <c r="F176" s="12" t="s">
        <v>1219</v>
      </c>
      <c r="G176" s="12" t="s">
        <v>1278</v>
      </c>
      <c r="H176" s="30" t="s">
        <v>1220</v>
      </c>
      <c r="N176" s="24"/>
      <c r="O176" s="24"/>
      <c r="P176" s="24" t="s">
        <v>1540</v>
      </c>
      <c r="Q176" s="24"/>
    </row>
    <row r="177" spans="1:17">
      <c r="A177" s="3">
        <f>VLOOKUP(D177,'Concept heirarchy position'!A$1:I$623,3,0)</f>
        <v>180</v>
      </c>
      <c r="B177" s="3" t="str">
        <f>VLOOKUP(D177,'Concept heirarchy position'!A$1:I$623,2,0)</f>
        <v>Asthma</v>
      </c>
      <c r="C177" s="3">
        <v>173</v>
      </c>
      <c r="D177" s="12" t="s">
        <v>1120</v>
      </c>
      <c r="E177" s="12" t="s">
        <v>1120</v>
      </c>
      <c r="F177" s="12" t="s">
        <v>1652</v>
      </c>
      <c r="G177" s="12" t="s">
        <v>1278</v>
      </c>
      <c r="H177" s="29" t="s">
        <v>893</v>
      </c>
      <c r="J177" s="12" t="s">
        <v>1540</v>
      </c>
      <c r="K177" s="12" t="s">
        <v>1730</v>
      </c>
      <c r="L177" s="12"/>
      <c r="M177" s="12"/>
      <c r="N177" s="24"/>
      <c r="O177" s="24" t="s">
        <v>1540</v>
      </c>
      <c r="P177" s="24" t="s">
        <v>1540</v>
      </c>
      <c r="Q177" s="24"/>
    </row>
    <row r="178" spans="1:17">
      <c r="A178" s="3">
        <f>VLOOKUP(D178,'Concept heirarchy position'!A$1:I$623,3,0)</f>
        <v>180</v>
      </c>
      <c r="B178" s="3" t="str">
        <f>VLOOKUP(D178,'Concept heirarchy position'!A$1:I$623,2,0)</f>
        <v>Asthma</v>
      </c>
      <c r="C178" s="3">
        <v>174</v>
      </c>
      <c r="D178" s="22" t="s">
        <v>1120</v>
      </c>
      <c r="E178" s="22" t="s">
        <v>951</v>
      </c>
      <c r="F178" s="22" t="s">
        <v>1652</v>
      </c>
      <c r="G178" s="22" t="s">
        <v>1278</v>
      </c>
      <c r="H178" s="28" t="s">
        <v>1001</v>
      </c>
      <c r="J178" s="22" t="s">
        <v>1540</v>
      </c>
      <c r="K178" s="22" t="s">
        <v>1730</v>
      </c>
      <c r="L178" s="22"/>
      <c r="M178" s="22"/>
      <c r="N178" s="23" t="str">
        <f>IF((E178=""),"N","Y")</f>
        <v>Y</v>
      </c>
      <c r="O178" s="23"/>
      <c r="P178" s="23"/>
      <c r="Q178" s="23"/>
    </row>
    <row r="179" spans="1:17">
      <c r="A179" s="3">
        <f>VLOOKUP(D179,'Concept heirarchy position'!A$1:I$623,3,0)</f>
        <v>181</v>
      </c>
      <c r="B179" s="3" t="str">
        <f>VLOOKUP(D179,'Concept heirarchy position'!A$1:I$623,2,0)</f>
        <v>Asthma (severity)</v>
      </c>
      <c r="C179" s="3">
        <v>175</v>
      </c>
      <c r="D179" s="3" t="s">
        <v>468</v>
      </c>
      <c r="E179" s="12" t="s">
        <v>598</v>
      </c>
      <c r="F179" s="12" t="s">
        <v>952</v>
      </c>
      <c r="G179" s="12" t="s">
        <v>1278</v>
      </c>
      <c r="H179" s="12" t="s">
        <v>468</v>
      </c>
      <c r="N179" s="24"/>
      <c r="O179" s="24" t="s">
        <v>1540</v>
      </c>
      <c r="P179" s="24" t="s">
        <v>1540</v>
      </c>
      <c r="Q179" s="24"/>
    </row>
    <row r="180" spans="1:17">
      <c r="A180" s="3">
        <f>VLOOKUP(D180,'Concept heirarchy position'!A$1:I$623,3,0)</f>
        <v>189</v>
      </c>
      <c r="B180" s="3" t="str">
        <f>VLOOKUP(D180,'Concept heirarchy position'!A$1:I$623,2,0)</f>
        <v>Obstructive sleep apnoea</v>
      </c>
      <c r="C180" s="3">
        <v>176</v>
      </c>
      <c r="D180" s="3" t="s">
        <v>295</v>
      </c>
      <c r="E180" s="12" t="s">
        <v>1362</v>
      </c>
      <c r="F180" s="12" t="s">
        <v>1652</v>
      </c>
      <c r="G180" s="12" t="s">
        <v>1278</v>
      </c>
      <c r="H180" s="12" t="s">
        <v>893</v>
      </c>
      <c r="O180" s="24" t="s">
        <v>1540</v>
      </c>
      <c r="P180" s="24" t="s">
        <v>1540</v>
      </c>
      <c r="Q180" s="24"/>
    </row>
    <row r="181" spans="1:17">
      <c r="A181" s="3">
        <f>VLOOKUP(D181,'Concept heirarchy position'!A$1:I$623,3,0)</f>
        <v>189</v>
      </c>
      <c r="B181" s="3" t="str">
        <f>VLOOKUP(D181,'Concept heirarchy position'!A$1:I$623,2,0)</f>
        <v>Obstructive sleep apnoea</v>
      </c>
      <c r="C181" s="3">
        <v>177</v>
      </c>
      <c r="D181" s="3" t="s">
        <v>295</v>
      </c>
      <c r="E181" s="22" t="s">
        <v>1485</v>
      </c>
      <c r="F181" s="22" t="s">
        <v>1652</v>
      </c>
      <c r="G181" s="22" t="s">
        <v>1278</v>
      </c>
      <c r="H181" s="28" t="s">
        <v>1001</v>
      </c>
      <c r="N181" s="23" t="str">
        <f>IF((E181=""),"N","Y")</f>
        <v>Y</v>
      </c>
      <c r="O181" s="23"/>
      <c r="P181" s="23"/>
      <c r="Q181" s="23"/>
    </row>
    <row r="182" spans="1:17">
      <c r="A182" s="3">
        <f>VLOOKUP(D182,'Concept heirarchy position'!A$1:I$623,3,0)</f>
        <v>190</v>
      </c>
      <c r="B182" s="3" t="str">
        <f>VLOOKUP(D182,'Concept heirarchy position'!A$1:I$623,2,0)</f>
        <v>CPAP</v>
      </c>
      <c r="C182" s="3">
        <v>178</v>
      </c>
      <c r="D182" s="12" t="s">
        <v>1031</v>
      </c>
      <c r="E182" s="12" t="s">
        <v>1486</v>
      </c>
      <c r="F182" s="12" t="s">
        <v>1652</v>
      </c>
      <c r="G182" s="12" t="s">
        <v>1278</v>
      </c>
      <c r="H182" s="12" t="s">
        <v>893</v>
      </c>
      <c r="N182" s="24"/>
      <c r="O182" s="24"/>
      <c r="P182" s="24" t="s">
        <v>1540</v>
      </c>
      <c r="Q182" s="24"/>
    </row>
    <row r="183" spans="1:17">
      <c r="A183" s="3">
        <f>VLOOKUP(D183,'Concept heirarchy position'!A$1:I$623,3,0)</f>
        <v>190</v>
      </c>
      <c r="B183" s="3" t="str">
        <f>VLOOKUP(D183,'Concept heirarchy position'!A$1:I$623,2,0)</f>
        <v>CPAP</v>
      </c>
      <c r="C183" s="3">
        <v>179</v>
      </c>
      <c r="D183" s="22" t="s">
        <v>1031</v>
      </c>
      <c r="E183" s="22" t="s">
        <v>1862</v>
      </c>
      <c r="F183" s="22" t="s">
        <v>1652</v>
      </c>
      <c r="G183" s="22" t="s">
        <v>1278</v>
      </c>
      <c r="H183" s="28" t="s">
        <v>1001</v>
      </c>
      <c r="N183" s="23" t="str">
        <f>IF((E183=""),"N","Y")</f>
        <v>Y</v>
      </c>
      <c r="O183" s="23" t="s">
        <v>1540</v>
      </c>
      <c r="P183" s="23"/>
      <c r="Q183" s="23"/>
    </row>
    <row r="184" spans="1:17">
      <c r="A184" s="3">
        <f>VLOOKUP(D184,'Concept heirarchy position'!A$1:I$623,3,0)</f>
        <v>203</v>
      </c>
      <c r="B184" s="3" t="str">
        <f>VLOOKUP(D184,'Concept heirarchy position'!A$1:I$623,2,0)</f>
        <v>Oxygen at present</v>
      </c>
      <c r="C184" s="3">
        <v>180</v>
      </c>
      <c r="D184" s="3" t="s">
        <v>1427</v>
      </c>
      <c r="E184" s="12" t="s">
        <v>1190</v>
      </c>
      <c r="F184" s="12" t="s">
        <v>1652</v>
      </c>
      <c r="G184" s="12" t="s">
        <v>1278</v>
      </c>
      <c r="H184" s="12" t="s">
        <v>893</v>
      </c>
      <c r="J184" s="12"/>
      <c r="O184" s="24" t="s">
        <v>1540</v>
      </c>
      <c r="P184" s="24" t="s">
        <v>1540</v>
      </c>
      <c r="Q184" s="24"/>
    </row>
    <row r="185" spans="1:17">
      <c r="A185" s="3">
        <f>VLOOKUP(D185,'Concept heirarchy position'!A$1:I$623,3,0)</f>
        <v>204</v>
      </c>
      <c r="B185" s="3" t="str">
        <f>VLOOKUP(D185,'Concept heirarchy position'!A$1:I$623,2,0)</f>
        <v>Home oxygen</v>
      </c>
      <c r="C185" s="3">
        <v>181</v>
      </c>
      <c r="D185" s="3" t="s">
        <v>1301</v>
      </c>
      <c r="E185" s="12" t="s">
        <v>945</v>
      </c>
      <c r="F185" s="12" t="s">
        <v>1652</v>
      </c>
      <c r="G185" s="12" t="s">
        <v>1278</v>
      </c>
      <c r="H185" s="12" t="s">
        <v>893</v>
      </c>
      <c r="O185" s="24"/>
      <c r="P185" s="24" t="s">
        <v>1540</v>
      </c>
      <c r="Q185" s="24"/>
    </row>
    <row r="186" spans="1:17">
      <c r="A186" s="3">
        <f>VLOOKUP(D186,'Concept heirarchy position'!A$1:I$623,3,0)</f>
        <v>204</v>
      </c>
      <c r="B186" s="3" t="str">
        <f>VLOOKUP(D186,'Concept heirarchy position'!A$1:I$623,2,0)</f>
        <v>Home oxygen</v>
      </c>
      <c r="C186" s="3">
        <v>182</v>
      </c>
      <c r="D186" s="3" t="s">
        <v>1301</v>
      </c>
      <c r="E186" s="22" t="s">
        <v>1198</v>
      </c>
      <c r="F186" s="22" t="s">
        <v>1652</v>
      </c>
      <c r="G186" s="22" t="s">
        <v>1278</v>
      </c>
      <c r="H186" s="28" t="s">
        <v>1001</v>
      </c>
      <c r="N186" s="23" t="str">
        <f>IF((E186=""),"N","Y")</f>
        <v>Y</v>
      </c>
      <c r="O186" s="23" t="s">
        <v>1540</v>
      </c>
      <c r="P186" s="23"/>
      <c r="Q186" s="23"/>
    </row>
    <row r="187" spans="1:17">
      <c r="A187" s="3">
        <f>VLOOKUP(D187,'Concept heirarchy position'!A$1:I$623,3,0)</f>
        <v>206</v>
      </c>
      <c r="B187" s="3" t="str">
        <f>VLOOKUP(D187,'Concept heirarchy position'!A$1:I$623,2,0)</f>
        <v>Other pulmonary disease</v>
      </c>
      <c r="C187" s="3">
        <v>183</v>
      </c>
      <c r="D187" s="3" t="s">
        <v>793</v>
      </c>
      <c r="E187" s="12" t="s">
        <v>1426</v>
      </c>
      <c r="F187" s="12" t="s">
        <v>1652</v>
      </c>
      <c r="G187" s="12" t="s">
        <v>1278</v>
      </c>
      <c r="H187" s="12" t="s">
        <v>893</v>
      </c>
      <c r="J187" s="12" t="s">
        <v>1540</v>
      </c>
      <c r="K187" s="12" t="s">
        <v>1730</v>
      </c>
      <c r="L187" s="12"/>
      <c r="M187" s="12"/>
      <c r="O187" s="24" t="s">
        <v>1540</v>
      </c>
      <c r="P187" s="24" t="s">
        <v>1540</v>
      </c>
      <c r="Q187" s="24"/>
    </row>
    <row r="188" spans="1:17">
      <c r="A188" s="3">
        <f>VLOOKUP(D188,'Concept heirarchy position'!A$1:I$623,3,0)</f>
        <v>207</v>
      </c>
      <c r="B188" s="3" t="str">
        <f>VLOOKUP(D188,'Concept heirarchy position'!A$1:I$623,2,0)</f>
        <v>Cerebrovascular disease</v>
      </c>
      <c r="C188" s="3">
        <v>184</v>
      </c>
      <c r="D188" s="3" t="s">
        <v>1100</v>
      </c>
      <c r="E188" s="12" t="s">
        <v>1324</v>
      </c>
      <c r="F188" s="12" t="s">
        <v>1652</v>
      </c>
      <c r="G188" s="12" t="s">
        <v>1278</v>
      </c>
      <c r="H188" s="12" t="s">
        <v>893</v>
      </c>
      <c r="N188" s="24"/>
      <c r="O188" s="24"/>
      <c r="P188" s="24" t="s">
        <v>1540</v>
      </c>
      <c r="Q188" s="24"/>
    </row>
    <row r="189" spans="1:17">
      <c r="A189" s="3">
        <f>VLOOKUP(D189,'Concept heirarchy position'!A$1:I$623,3,0)</f>
        <v>207</v>
      </c>
      <c r="B189" s="3" t="str">
        <f>VLOOKUP(D189,'Concept heirarchy position'!A$1:I$623,2,0)</f>
        <v>Cerebrovascular disease</v>
      </c>
      <c r="C189" s="3">
        <v>185</v>
      </c>
      <c r="D189" s="3" t="s">
        <v>1100</v>
      </c>
      <c r="E189" s="22" t="s">
        <v>1194</v>
      </c>
      <c r="F189" s="22" t="s">
        <v>1652</v>
      </c>
      <c r="G189" s="22" t="s">
        <v>1278</v>
      </c>
      <c r="H189" s="28" t="s">
        <v>1001</v>
      </c>
      <c r="N189" s="23" t="str">
        <f>IF((E189=""),"N","Y")</f>
        <v>Y</v>
      </c>
      <c r="O189" s="23" t="s">
        <v>1540</v>
      </c>
      <c r="P189" s="23"/>
      <c r="Q189" s="23"/>
    </row>
    <row r="190" spans="1:17">
      <c r="A190" s="3">
        <f>VLOOKUP(D190,'Concept heirarchy position'!A$1:I$623,3,0)</f>
        <v>210</v>
      </c>
      <c r="B190" s="3" t="str">
        <f>VLOOKUP(D190,'Concept heirarchy position'!A$1:I$623,2,0)</f>
        <v>Seizure disorder</v>
      </c>
      <c r="C190" s="3">
        <v>186</v>
      </c>
      <c r="D190" s="3" t="s">
        <v>1472</v>
      </c>
      <c r="E190" s="12" t="s">
        <v>1068</v>
      </c>
      <c r="F190" s="12" t="s">
        <v>1652</v>
      </c>
      <c r="G190" s="12" t="s">
        <v>1278</v>
      </c>
      <c r="H190" s="12" t="s">
        <v>893</v>
      </c>
      <c r="J190" s="3" t="s">
        <v>1540</v>
      </c>
      <c r="K190" s="3" t="s">
        <v>1730</v>
      </c>
      <c r="O190" s="24" t="s">
        <v>1540</v>
      </c>
      <c r="P190" s="24" t="s">
        <v>1540</v>
      </c>
      <c r="Q190" s="24"/>
    </row>
    <row r="191" spans="1:17">
      <c r="A191" s="3">
        <f>VLOOKUP(D191,'Concept heirarchy position'!A$1:I$623,3,0)</f>
        <v>210</v>
      </c>
      <c r="B191" s="3" t="str">
        <f>VLOOKUP(D191,'Concept heirarchy position'!A$1:I$623,2,0)</f>
        <v>Seizure disorder</v>
      </c>
      <c r="C191" s="3">
        <v>187</v>
      </c>
      <c r="D191" s="3" t="s">
        <v>1472</v>
      </c>
      <c r="E191" s="22" t="s">
        <v>1981</v>
      </c>
      <c r="F191" s="22" t="s">
        <v>1652</v>
      </c>
      <c r="G191" s="22" t="s">
        <v>1278</v>
      </c>
      <c r="H191" s="28" t="s">
        <v>1001</v>
      </c>
      <c r="N191" s="23" t="str">
        <f>IF((E191=""),"N","Y")</f>
        <v>Y</v>
      </c>
      <c r="O191" s="23"/>
      <c r="P191" s="23"/>
      <c r="Q191" s="23"/>
    </row>
    <row r="192" spans="1:17">
      <c r="A192" s="3">
        <f>VLOOKUP(D192,'Concept heirarchy position'!A$1:I$623,3,0)</f>
        <v>211</v>
      </c>
      <c r="B192" s="3" t="str">
        <f>VLOOKUP(D192,'Concept heirarchy position'!A$1:I$623,2,0)</f>
        <v>Parkinson's Disease</v>
      </c>
      <c r="C192" s="3">
        <v>188</v>
      </c>
      <c r="D192" s="3" t="s">
        <v>1200</v>
      </c>
      <c r="E192" s="12" t="s">
        <v>1507</v>
      </c>
      <c r="F192" s="12" t="s">
        <v>1652</v>
      </c>
      <c r="G192" s="12" t="s">
        <v>1278</v>
      </c>
      <c r="H192" s="12" t="s">
        <v>893</v>
      </c>
      <c r="O192" s="24"/>
      <c r="P192" s="24" t="s">
        <v>1540</v>
      </c>
      <c r="Q192" s="24"/>
    </row>
    <row r="193" spans="1:17">
      <c r="A193" s="3">
        <f>VLOOKUP(D193,'Concept heirarchy position'!A$1:I$623,3,0)</f>
        <v>211</v>
      </c>
      <c r="B193" s="3" t="str">
        <f>VLOOKUP(D193,'Concept heirarchy position'!A$1:I$623,2,0)</f>
        <v>Parkinson's Disease</v>
      </c>
      <c r="C193" s="3">
        <v>189</v>
      </c>
      <c r="D193" s="3" t="s">
        <v>1200</v>
      </c>
      <c r="E193" s="22" t="s">
        <v>1386</v>
      </c>
      <c r="F193" s="22" t="s">
        <v>1652</v>
      </c>
      <c r="G193" s="22" t="s">
        <v>1278</v>
      </c>
      <c r="H193" s="28" t="s">
        <v>1001</v>
      </c>
      <c r="N193" s="23" t="str">
        <f>IF((E193=""),"N","Y")</f>
        <v>Y</v>
      </c>
      <c r="O193" s="23" t="s">
        <v>1540</v>
      </c>
      <c r="P193" s="23"/>
      <c r="Q193" s="23"/>
    </row>
    <row r="194" spans="1:17">
      <c r="A194" s="3">
        <f>VLOOKUP(D194,'Concept heirarchy position'!A$1:I$623,3,0)</f>
        <v>213</v>
      </c>
      <c r="B194" s="3" t="str">
        <f>VLOOKUP(D194,'Concept heirarchy position'!A$1:I$623,2,0)</f>
        <v>Psychiatric disorders</v>
      </c>
      <c r="C194" s="3">
        <v>190</v>
      </c>
      <c r="D194" s="3" t="s">
        <v>543</v>
      </c>
      <c r="E194" s="12" t="s">
        <v>544</v>
      </c>
      <c r="F194" s="12" t="s">
        <v>1652</v>
      </c>
      <c r="G194" s="12" t="s">
        <v>1278</v>
      </c>
      <c r="H194" s="12" t="s">
        <v>893</v>
      </c>
      <c r="O194" s="24"/>
      <c r="P194" s="24" t="s">
        <v>1540</v>
      </c>
      <c r="Q194" s="24"/>
    </row>
    <row r="195" spans="1:17">
      <c r="A195" s="3">
        <f>VLOOKUP(D195,'Concept heirarchy position'!A$1:I$623,3,0)</f>
        <v>213</v>
      </c>
      <c r="B195" s="3" t="str">
        <f>VLOOKUP(D195,'Concept heirarchy position'!A$1:I$623,2,0)</f>
        <v>Psychiatric disorders</v>
      </c>
      <c r="C195" s="3">
        <v>191</v>
      </c>
      <c r="D195" s="3" t="s">
        <v>543</v>
      </c>
      <c r="E195" s="22" t="s">
        <v>2578</v>
      </c>
      <c r="F195" s="22" t="s">
        <v>1652</v>
      </c>
      <c r="G195" s="22" t="s">
        <v>1278</v>
      </c>
      <c r="H195" s="28" t="s">
        <v>1001</v>
      </c>
      <c r="J195" s="3" t="s">
        <v>1540</v>
      </c>
      <c r="K195" s="3" t="s">
        <v>1730</v>
      </c>
      <c r="N195" s="23" t="str">
        <f>IF((E195=""),"N","Y")</f>
        <v>Y</v>
      </c>
      <c r="O195" s="23" t="s">
        <v>1540</v>
      </c>
      <c r="P195" s="23"/>
      <c r="Q195" s="23"/>
    </row>
    <row r="196" spans="1:17">
      <c r="A196" s="3">
        <f>VLOOKUP(D196,'Concept heirarchy position'!A$1:I$623,3,0)</f>
        <v>214</v>
      </c>
      <c r="B196" s="3" t="str">
        <f>VLOOKUP(D196,'Concept heirarchy position'!A$1:I$623,2,0)</f>
        <v>Spinal cord injury</v>
      </c>
      <c r="C196" s="3">
        <v>192</v>
      </c>
      <c r="D196" s="3" t="s">
        <v>546</v>
      </c>
      <c r="E196" s="12" t="s">
        <v>835</v>
      </c>
      <c r="F196" s="12" t="s">
        <v>1652</v>
      </c>
      <c r="G196" s="12" t="s">
        <v>1278</v>
      </c>
      <c r="H196" s="12" t="s">
        <v>893</v>
      </c>
      <c r="O196" s="24" t="s">
        <v>1540</v>
      </c>
      <c r="P196" s="24" t="s">
        <v>1540</v>
      </c>
      <c r="Q196" s="24"/>
    </row>
    <row r="197" spans="1:17">
      <c r="A197" s="3">
        <f>VLOOKUP(D197,'Concept heirarchy position'!A$1:I$623,3,0)</f>
        <v>214</v>
      </c>
      <c r="B197" s="3" t="str">
        <f>VLOOKUP(D197,'Concept heirarchy position'!A$1:I$623,2,0)</f>
        <v>Spinal cord injury</v>
      </c>
      <c r="C197" s="3">
        <v>193</v>
      </c>
      <c r="D197" s="3" t="s">
        <v>546</v>
      </c>
      <c r="E197" s="22" t="s">
        <v>2343</v>
      </c>
      <c r="F197" s="22" t="s">
        <v>1652</v>
      </c>
      <c r="G197" s="22" t="s">
        <v>1278</v>
      </c>
      <c r="H197" s="28" t="s">
        <v>1001</v>
      </c>
      <c r="N197" s="23" t="str">
        <f>IF((E197=""),"N","Y")</f>
        <v>Y</v>
      </c>
      <c r="O197" s="23" t="s">
        <v>1540</v>
      </c>
      <c r="P197" s="23"/>
      <c r="Q197" s="23"/>
    </row>
    <row r="198" spans="1:17">
      <c r="A198" s="3">
        <f>VLOOKUP(D198,'Concept heirarchy position'!A$1:I$623,3,0)</f>
        <v>215</v>
      </c>
      <c r="B198" s="3" t="str">
        <f>VLOOKUP(D198,'Concept heirarchy position'!A$1:I$623,2,0)</f>
        <v>Spinal cord injury level</v>
      </c>
      <c r="C198" s="3">
        <v>194</v>
      </c>
      <c r="D198" s="3" t="s">
        <v>797</v>
      </c>
      <c r="E198" s="12" t="s">
        <v>798</v>
      </c>
      <c r="F198" s="12" t="s">
        <v>2271</v>
      </c>
      <c r="G198" s="12" t="s">
        <v>1278</v>
      </c>
      <c r="H198" s="30" t="s">
        <v>2350</v>
      </c>
      <c r="O198" s="24" t="s">
        <v>1540</v>
      </c>
      <c r="P198" s="24" t="s">
        <v>1540</v>
      </c>
      <c r="Q198" s="24"/>
    </row>
    <row r="199" spans="1:17">
      <c r="A199" s="3">
        <f>VLOOKUP(D199,'Concept heirarchy position'!A$1:I$623,3,0)</f>
        <v>216</v>
      </c>
      <c r="B199" s="3" t="str">
        <f>VLOOKUP(D199,'Concept heirarchy position'!A$1:I$623,2,0)</f>
        <v>Autonomic dysreflexia</v>
      </c>
      <c r="C199" s="3">
        <v>195</v>
      </c>
      <c r="D199" s="3" t="s">
        <v>839</v>
      </c>
      <c r="E199" s="12" t="s">
        <v>616</v>
      </c>
      <c r="F199" s="12" t="s">
        <v>2271</v>
      </c>
      <c r="G199" s="12" t="s">
        <v>1278</v>
      </c>
      <c r="H199" s="29" t="s">
        <v>893</v>
      </c>
      <c r="J199" s="12" t="s">
        <v>1540</v>
      </c>
      <c r="K199" s="12" t="s">
        <v>1730</v>
      </c>
      <c r="L199" s="12"/>
      <c r="M199" s="12"/>
      <c r="N199" s="24"/>
      <c r="O199" s="24" t="s">
        <v>1540</v>
      </c>
      <c r="P199" s="24" t="s">
        <v>1540</v>
      </c>
      <c r="Q199" s="24"/>
    </row>
    <row r="200" spans="1:17">
      <c r="A200" s="3">
        <f>VLOOKUP(D200,'Concept heirarchy position'!A$1:I$623,3,0)</f>
        <v>218</v>
      </c>
      <c r="B200" s="3" t="str">
        <f>VLOOKUP(D200,'Concept heirarchy position'!A$1:I$623,2,0)</f>
        <v>Neuromuscular disease</v>
      </c>
      <c r="C200" s="3">
        <v>196</v>
      </c>
      <c r="D200" s="3" t="s">
        <v>766</v>
      </c>
      <c r="E200" s="12" t="s">
        <v>2156</v>
      </c>
      <c r="F200" s="12"/>
      <c r="G200" s="12" t="s">
        <v>1278</v>
      </c>
      <c r="H200" s="12" t="s">
        <v>893</v>
      </c>
      <c r="O200" s="24" t="s">
        <v>1540</v>
      </c>
      <c r="P200" s="24" t="s">
        <v>1540</v>
      </c>
      <c r="Q200" s="24"/>
    </row>
    <row r="201" spans="1:17">
      <c r="A201" s="3">
        <f>VLOOKUP(D201,'Concept heirarchy position'!A$1:I$623,3,0)</f>
        <v>218</v>
      </c>
      <c r="B201" s="3" t="str">
        <f>VLOOKUP(D201,'Concept heirarchy position'!A$1:I$623,2,0)</f>
        <v>Neuromuscular disease</v>
      </c>
      <c r="C201" s="3">
        <v>197</v>
      </c>
      <c r="D201" s="3" t="s">
        <v>766</v>
      </c>
      <c r="E201" s="12" t="s">
        <v>2095</v>
      </c>
      <c r="F201" s="3" t="s">
        <v>1652</v>
      </c>
      <c r="G201" s="12" t="s">
        <v>1278</v>
      </c>
      <c r="H201" s="12" t="s">
        <v>893</v>
      </c>
      <c r="J201" s="12" t="s">
        <v>1540</v>
      </c>
      <c r="K201" s="12" t="s">
        <v>1730</v>
      </c>
      <c r="L201" s="12"/>
      <c r="M201" s="12"/>
      <c r="O201" s="24"/>
      <c r="P201" s="24" t="s">
        <v>1540</v>
      </c>
      <c r="Q201" s="24"/>
    </row>
    <row r="202" spans="1:17">
      <c r="A202" s="3">
        <f>VLOOKUP(D202,'Concept heirarchy position'!A$1:I$623,3,0)</f>
        <v>218</v>
      </c>
      <c r="B202" s="3" t="str">
        <f>VLOOKUP(D202,'Concept heirarchy position'!A$1:I$623,2,0)</f>
        <v>Neuromuscular disease</v>
      </c>
      <c r="C202" s="3">
        <v>198</v>
      </c>
      <c r="D202" s="3" t="s">
        <v>766</v>
      </c>
      <c r="E202" s="22" t="s">
        <v>1521</v>
      </c>
      <c r="F202" s="3" t="s">
        <v>1237</v>
      </c>
      <c r="G202" s="22" t="s">
        <v>1278</v>
      </c>
      <c r="H202" s="28" t="s">
        <v>1001</v>
      </c>
      <c r="J202" s="3" t="s">
        <v>1540</v>
      </c>
      <c r="K202" s="3" t="s">
        <v>1730</v>
      </c>
      <c r="N202" s="23" t="str">
        <f>IF((E202=""),"N","Y")</f>
        <v>Y</v>
      </c>
      <c r="O202" s="23" t="s">
        <v>1540</v>
      </c>
      <c r="P202" s="23"/>
      <c r="Q202" s="23"/>
    </row>
    <row r="203" spans="1:17">
      <c r="A203" s="3">
        <f>VLOOKUP(D203,'Concept heirarchy position'!A$1:I$623,3,0)</f>
        <v>316</v>
      </c>
      <c r="B203" s="3" t="str">
        <f>VLOOKUP(D203,'Concept heirarchy position'!A$1:I$623,2,0)</f>
        <v>GCS E</v>
      </c>
      <c r="C203" s="3">
        <v>199</v>
      </c>
      <c r="D203" s="3" t="s">
        <v>844</v>
      </c>
      <c r="E203" s="12" t="s">
        <v>1392</v>
      </c>
      <c r="F203" s="3" t="s">
        <v>1759</v>
      </c>
      <c r="G203" s="12" t="s">
        <v>1278</v>
      </c>
      <c r="H203" s="12" t="s">
        <v>844</v>
      </c>
      <c r="N203" s="24"/>
      <c r="O203" s="24"/>
      <c r="P203" s="24" t="s">
        <v>1540</v>
      </c>
      <c r="Q203" s="24"/>
    </row>
    <row r="204" spans="1:17">
      <c r="A204" s="3">
        <f>VLOOKUP(D204,'Concept heirarchy position'!A$1:I$623,3,0)</f>
        <v>317</v>
      </c>
      <c r="B204" s="3" t="str">
        <f>VLOOKUP(D204,'Concept heirarchy position'!A$1:I$623,2,0)</f>
        <v>GCS V</v>
      </c>
      <c r="C204" s="3">
        <v>200</v>
      </c>
      <c r="D204" s="3" t="s">
        <v>1094</v>
      </c>
      <c r="E204" s="12" t="s">
        <v>718</v>
      </c>
      <c r="F204" s="3" t="s">
        <v>1874</v>
      </c>
      <c r="G204" s="12" t="s">
        <v>1278</v>
      </c>
      <c r="O204" s="24" t="s">
        <v>1540</v>
      </c>
      <c r="P204" s="24" t="s">
        <v>1540</v>
      </c>
      <c r="Q204" s="24"/>
    </row>
    <row r="205" spans="1:17">
      <c r="A205" s="3">
        <f>VLOOKUP(D205,'Concept heirarchy position'!A$1:I$623,3,0)</f>
        <v>318</v>
      </c>
      <c r="B205" s="3" t="str">
        <f>VLOOKUP(D205,'Concept heirarchy position'!A$1:I$623,2,0)</f>
        <v>GCS M</v>
      </c>
      <c r="C205" s="3">
        <v>201</v>
      </c>
      <c r="D205" s="3" t="s">
        <v>206</v>
      </c>
      <c r="E205" s="12" t="s">
        <v>245</v>
      </c>
      <c r="F205" s="3" t="s">
        <v>1759</v>
      </c>
      <c r="G205" s="12" t="s">
        <v>1278</v>
      </c>
      <c r="H205" s="12" t="s">
        <v>206</v>
      </c>
      <c r="N205" s="24"/>
      <c r="O205" s="24"/>
      <c r="P205" s="24" t="s">
        <v>1540</v>
      </c>
      <c r="Q205" s="24"/>
    </row>
    <row r="206" spans="1:17">
      <c r="A206" s="3">
        <f>VLOOKUP(D206,'Concept heirarchy position'!A$1:I$623,3,0)</f>
        <v>223</v>
      </c>
      <c r="B206" s="3" t="str">
        <f>VLOOKUP(D206,'Concept heirarchy position'!A$1:I$623,2,0)</f>
        <v>Other neurological</v>
      </c>
      <c r="C206" s="3">
        <v>202</v>
      </c>
      <c r="D206" s="3" t="s">
        <v>50</v>
      </c>
      <c r="E206" s="12" t="s">
        <v>1786</v>
      </c>
      <c r="F206" s="12" t="s">
        <v>1652</v>
      </c>
      <c r="G206" s="12" t="s">
        <v>1278</v>
      </c>
      <c r="H206" s="12" t="s">
        <v>893</v>
      </c>
      <c r="J206" s="12" t="s">
        <v>1540</v>
      </c>
      <c r="K206" s="12" t="s">
        <v>1730</v>
      </c>
      <c r="L206" s="12"/>
      <c r="M206" s="12"/>
      <c r="O206" s="24" t="s">
        <v>1540</v>
      </c>
      <c r="P206" s="24" t="s">
        <v>1540</v>
      </c>
      <c r="Q206" s="24"/>
    </row>
    <row r="207" spans="1:17">
      <c r="A207" s="3">
        <f>VLOOKUP(D207,'Concept heirarchy position'!A$1:I$623,3,0)</f>
        <v>224</v>
      </c>
      <c r="B207" s="3" t="str">
        <f>VLOOKUP(D207,'Concept heirarchy position'!A$1:I$623,2,0)</f>
        <v>Gastroesophageal reflux</v>
      </c>
      <c r="C207" s="3">
        <v>203</v>
      </c>
      <c r="D207" s="3" t="s">
        <v>1368</v>
      </c>
      <c r="E207" s="12" t="s">
        <v>1112</v>
      </c>
      <c r="F207" s="12" t="s">
        <v>1652</v>
      </c>
      <c r="G207" s="12" t="s">
        <v>1278</v>
      </c>
      <c r="H207" s="12" t="s">
        <v>893</v>
      </c>
      <c r="J207" s="12" t="s">
        <v>1540</v>
      </c>
      <c r="K207" s="12" t="s">
        <v>1730</v>
      </c>
      <c r="L207" s="12"/>
      <c r="M207" s="12"/>
      <c r="O207" s="24"/>
      <c r="P207" s="24" t="s">
        <v>1540</v>
      </c>
      <c r="Q207" s="24"/>
    </row>
    <row r="208" spans="1:17">
      <c r="A208" s="3">
        <f>VLOOKUP(D208,'Concept heirarchy position'!A$1:I$623,3,0)</f>
        <v>224</v>
      </c>
      <c r="B208" s="3" t="str">
        <f>VLOOKUP(D208,'Concept heirarchy position'!A$1:I$623,2,0)</f>
        <v>Gastroesophageal reflux</v>
      </c>
      <c r="C208" s="3">
        <v>204</v>
      </c>
      <c r="D208" s="3" t="s">
        <v>1368</v>
      </c>
      <c r="E208" s="22" t="s">
        <v>1996</v>
      </c>
      <c r="F208" s="22" t="s">
        <v>1652</v>
      </c>
      <c r="G208" s="22" t="s">
        <v>1278</v>
      </c>
      <c r="H208" s="28" t="s">
        <v>1001</v>
      </c>
      <c r="N208" s="23" t="str">
        <f>IF((E208=""),"N","Y")</f>
        <v>Y</v>
      </c>
      <c r="O208" s="23" t="s">
        <v>1540</v>
      </c>
      <c r="P208" s="23"/>
      <c r="Q208" s="23"/>
    </row>
    <row r="209" spans="1:17">
      <c r="A209" s="3">
        <f>VLOOKUP(D209,'Concept heirarchy position'!A$1:I$623,3,0)</f>
        <v>227</v>
      </c>
      <c r="B209" s="3" t="str">
        <f>VLOOKUP(D209,'Concept heirarchy position'!A$1:I$623,2,0)</f>
        <v>Liver disease</v>
      </c>
      <c r="C209" s="3">
        <v>205</v>
      </c>
      <c r="D209" s="3" t="s">
        <v>708</v>
      </c>
      <c r="E209" s="12" t="s">
        <v>448</v>
      </c>
      <c r="F209" s="12" t="s">
        <v>1652</v>
      </c>
      <c r="G209" s="12" t="s">
        <v>1278</v>
      </c>
      <c r="H209" s="12" t="s">
        <v>893</v>
      </c>
      <c r="O209" s="24"/>
      <c r="P209" s="24" t="s">
        <v>1540</v>
      </c>
      <c r="Q209" s="24"/>
    </row>
    <row r="210" spans="1:17">
      <c r="A210" s="3">
        <f>VLOOKUP(D210,'Concept heirarchy position'!A$1:I$623,3,0)</f>
        <v>227</v>
      </c>
      <c r="B210" s="3" t="str">
        <f>VLOOKUP(D210,'Concept heirarchy position'!A$1:I$623,2,0)</f>
        <v>Liver disease</v>
      </c>
      <c r="C210" s="3">
        <v>206</v>
      </c>
      <c r="D210" s="3" t="s">
        <v>708</v>
      </c>
      <c r="E210" s="22" t="s">
        <v>1782</v>
      </c>
      <c r="F210" s="22" t="s">
        <v>1652</v>
      </c>
      <c r="G210" s="22" t="s">
        <v>1278</v>
      </c>
      <c r="H210" s="28" t="s">
        <v>1001</v>
      </c>
      <c r="N210" s="23" t="str">
        <f>IF((E210=""),"N","Y")</f>
        <v>Y</v>
      </c>
      <c r="O210" s="23" t="s">
        <v>1540</v>
      </c>
      <c r="P210" s="23"/>
      <c r="Q210" s="23"/>
    </row>
    <row r="211" spans="1:17">
      <c r="A211" s="3">
        <f>VLOOKUP(D211,'Concept heirarchy position'!A$1:I$623,3,0)</f>
        <v>228</v>
      </c>
      <c r="B211" s="3" t="str">
        <f>VLOOKUP(D211,'Concept heirarchy position'!A$1:I$623,2,0)</f>
        <v>Hepatitis</v>
      </c>
      <c r="C211" s="3">
        <v>207</v>
      </c>
      <c r="D211" s="3" t="s">
        <v>1095</v>
      </c>
      <c r="E211" s="12" t="s">
        <v>1400</v>
      </c>
      <c r="F211" s="12" t="s">
        <v>1652</v>
      </c>
      <c r="G211" s="12" t="s">
        <v>1278</v>
      </c>
      <c r="H211" s="12" t="s">
        <v>893</v>
      </c>
      <c r="J211" s="12" t="s">
        <v>1540</v>
      </c>
      <c r="K211" s="12" t="s">
        <v>1730</v>
      </c>
      <c r="L211" s="12"/>
      <c r="M211" s="12"/>
      <c r="O211" s="24"/>
      <c r="P211" s="24" t="s">
        <v>1540</v>
      </c>
      <c r="Q211" s="24"/>
    </row>
    <row r="212" spans="1:17">
      <c r="A212" s="3">
        <f>VLOOKUP(D212,'Concept heirarchy position'!A$1:I$623,3,0)</f>
        <v>228</v>
      </c>
      <c r="B212" s="3" t="str">
        <f>VLOOKUP(D212,'Concept heirarchy position'!A$1:I$623,2,0)</f>
        <v>Hepatitis</v>
      </c>
      <c r="C212" s="3">
        <v>208</v>
      </c>
      <c r="D212" s="3" t="s">
        <v>1095</v>
      </c>
      <c r="E212" s="22" t="s">
        <v>1116</v>
      </c>
      <c r="F212" s="22" t="s">
        <v>1652</v>
      </c>
      <c r="G212" s="22" t="s">
        <v>1278</v>
      </c>
      <c r="H212" s="28" t="s">
        <v>1001</v>
      </c>
      <c r="J212" s="22" t="s">
        <v>1540</v>
      </c>
      <c r="K212" s="22" t="s">
        <v>1730</v>
      </c>
      <c r="L212" s="22"/>
      <c r="M212" s="22"/>
      <c r="N212" s="23" t="str">
        <f>IF((E212=""),"N","Y")</f>
        <v>Y</v>
      </c>
      <c r="O212" s="23" t="s">
        <v>1540</v>
      </c>
      <c r="P212" s="23"/>
      <c r="Q212" s="23"/>
    </row>
    <row r="213" spans="1:17">
      <c r="A213" s="3">
        <f>VLOOKUP(D213,'Concept heirarchy position'!A$1:I$623,3,0)</f>
        <v>230</v>
      </c>
      <c r="B213" s="3" t="str">
        <f>VLOOKUP(D213,'Concept heirarchy position'!A$1:I$623,2,0)</f>
        <v>Cirrhosis</v>
      </c>
      <c r="C213" s="3">
        <v>209</v>
      </c>
      <c r="D213" s="12" t="s">
        <v>710</v>
      </c>
      <c r="E213" s="12" t="s">
        <v>710</v>
      </c>
      <c r="F213" s="12" t="s">
        <v>1652</v>
      </c>
      <c r="G213" s="12" t="s">
        <v>1278</v>
      </c>
      <c r="H213" s="12" t="s">
        <v>893</v>
      </c>
      <c r="J213" s="12" t="s">
        <v>1540</v>
      </c>
      <c r="K213" s="12" t="s">
        <v>1730</v>
      </c>
      <c r="L213" s="12"/>
      <c r="M213" s="12"/>
      <c r="N213" s="24"/>
      <c r="O213" s="24"/>
      <c r="P213" s="24" t="s">
        <v>1540</v>
      </c>
      <c r="Q213" s="24"/>
    </row>
    <row r="214" spans="1:17">
      <c r="A214" s="3">
        <f>VLOOKUP(D214,'Concept heirarchy position'!A$1:I$623,3,0)</f>
        <v>230</v>
      </c>
      <c r="B214" s="3" t="str">
        <f>VLOOKUP(D214,'Concept heirarchy position'!A$1:I$623,2,0)</f>
        <v>Cirrhosis</v>
      </c>
      <c r="C214" s="3">
        <v>210</v>
      </c>
      <c r="D214" s="22" t="s">
        <v>710</v>
      </c>
      <c r="E214" s="22" t="s">
        <v>1229</v>
      </c>
      <c r="F214" s="22" t="s">
        <v>1652</v>
      </c>
      <c r="G214" s="22" t="s">
        <v>1278</v>
      </c>
      <c r="H214" s="28" t="s">
        <v>1001</v>
      </c>
      <c r="N214" s="23" t="s">
        <v>1540</v>
      </c>
      <c r="O214" s="23" t="s">
        <v>1540</v>
      </c>
      <c r="P214" s="23"/>
      <c r="Q214" s="23"/>
    </row>
    <row r="215" spans="1:17">
      <c r="A215" s="3">
        <f>VLOOKUP(D215,'Concept heirarchy position'!A$1:I$623,3,0)</f>
        <v>231</v>
      </c>
      <c r="B215" s="3" t="str">
        <f>VLOOKUP(D215,'Concept heirarchy position'!A$1:I$623,2,0)</f>
        <v>Child Pugh grade</v>
      </c>
      <c r="C215" s="3">
        <v>211</v>
      </c>
      <c r="D215" s="3" t="s">
        <v>711</v>
      </c>
      <c r="E215" s="12" t="s">
        <v>1489</v>
      </c>
      <c r="F215" s="12" t="s">
        <v>1387</v>
      </c>
      <c r="G215" s="12" t="s">
        <v>1278</v>
      </c>
      <c r="H215" s="12" t="s">
        <v>1527</v>
      </c>
      <c r="J215" s="12" t="s">
        <v>1777</v>
      </c>
      <c r="K215" s="12" t="s">
        <v>1730</v>
      </c>
      <c r="L215" s="12"/>
      <c r="M215" s="12"/>
      <c r="N215" s="24"/>
      <c r="O215" s="24"/>
      <c r="P215" s="24" t="s">
        <v>1540</v>
      </c>
      <c r="Q215" s="24"/>
    </row>
    <row r="216" spans="1:17">
      <c r="A216" s="3">
        <f>VLOOKUP(D216,'Concept heirarchy position'!A$1:I$623,3,0)</f>
        <v>233</v>
      </c>
      <c r="B216" s="3" t="str">
        <f>VLOOKUP(D216,'Concept heirarchy position'!A$1:I$623,2,0)</f>
        <v>Other liver</v>
      </c>
      <c r="C216" s="3">
        <v>212</v>
      </c>
      <c r="D216" s="3" t="s">
        <v>842</v>
      </c>
      <c r="E216" s="12" t="s">
        <v>1640</v>
      </c>
      <c r="F216" s="12" t="s">
        <v>1652</v>
      </c>
      <c r="G216" s="12" t="s">
        <v>1278</v>
      </c>
      <c r="H216" s="12" t="s">
        <v>893</v>
      </c>
      <c r="J216" s="12" t="s">
        <v>1540</v>
      </c>
      <c r="K216" s="12" t="s">
        <v>1730</v>
      </c>
      <c r="L216" s="12"/>
      <c r="M216" s="12"/>
      <c r="O216" s="24" t="s">
        <v>1540</v>
      </c>
      <c r="P216" s="24" t="s">
        <v>1540</v>
      </c>
      <c r="Q216" s="24"/>
    </row>
    <row r="217" spans="1:17">
      <c r="A217" s="3">
        <f>VLOOKUP(D217,'Concept heirarchy position'!A$1:I$623,3,0)</f>
        <v>234</v>
      </c>
      <c r="B217" s="3" t="str">
        <f>VLOOKUP(D217,'Concept heirarchy position'!A$1:I$623,2,0)</f>
        <v>Diabetes</v>
      </c>
      <c r="C217" s="3">
        <v>213</v>
      </c>
      <c r="D217" s="12" t="s">
        <v>849</v>
      </c>
      <c r="E217" s="12" t="s">
        <v>849</v>
      </c>
      <c r="F217" s="12" t="s">
        <v>1652</v>
      </c>
      <c r="G217" s="12" t="s">
        <v>1278</v>
      </c>
      <c r="H217" s="12" t="s">
        <v>893</v>
      </c>
      <c r="N217" s="24"/>
      <c r="O217" s="24"/>
      <c r="P217" s="24" t="s">
        <v>1540</v>
      </c>
      <c r="Q217" s="24"/>
    </row>
    <row r="218" spans="1:17">
      <c r="A218" s="3">
        <f>VLOOKUP(D218,'Concept heirarchy position'!A$1:I$623,3,0)</f>
        <v>234</v>
      </c>
      <c r="B218" s="3" t="str">
        <f>VLOOKUP(D218,'Concept heirarchy position'!A$1:I$623,2,0)</f>
        <v>Diabetes</v>
      </c>
      <c r="C218" s="3">
        <v>214</v>
      </c>
      <c r="D218" s="22" t="s">
        <v>849</v>
      </c>
      <c r="E218" s="22" t="s">
        <v>1523</v>
      </c>
      <c r="F218" s="22" t="s">
        <v>1652</v>
      </c>
      <c r="G218" s="22" t="s">
        <v>1278</v>
      </c>
      <c r="H218" s="28" t="s">
        <v>1001</v>
      </c>
      <c r="N218" s="23" t="str">
        <f>IF((E218=""),"N","Y")</f>
        <v>Y</v>
      </c>
      <c r="O218" s="23" t="s">
        <v>1540</v>
      </c>
      <c r="P218" s="23"/>
      <c r="Q218" s="23"/>
    </row>
    <row r="219" spans="1:17">
      <c r="A219" s="3">
        <f>VLOOKUP(D219,'Concept heirarchy position'!A$1:I$623,3,0)</f>
        <v>235</v>
      </c>
      <c r="B219" s="3" t="str">
        <f>VLOOKUP(D219,'Concept heirarchy position'!A$1:I$623,2,0)</f>
        <v>Diabetes type</v>
      </c>
      <c r="C219" s="3">
        <v>215</v>
      </c>
      <c r="D219" s="3" t="s">
        <v>1366</v>
      </c>
      <c r="E219" s="12" t="s">
        <v>1224</v>
      </c>
      <c r="F219" s="12" t="s">
        <v>1401</v>
      </c>
      <c r="G219" s="12" t="s">
        <v>1278</v>
      </c>
      <c r="H219" s="12" t="s">
        <v>1224</v>
      </c>
      <c r="N219" s="24"/>
      <c r="O219" s="24" t="s">
        <v>1540</v>
      </c>
      <c r="P219" s="24" t="s">
        <v>1540</v>
      </c>
      <c r="Q219" s="24"/>
    </row>
    <row r="220" spans="1:17">
      <c r="A220" s="3">
        <f>VLOOKUP(D220,'Concept heirarchy position'!A$1:I$623,3,0)</f>
        <v>236</v>
      </c>
      <c r="B220" s="3" t="str">
        <f>VLOOKUP(D220,'Concept heirarchy position'!A$1:I$623,2,0)</f>
        <v>Diabetes treatment</v>
      </c>
      <c r="C220" s="3">
        <v>216</v>
      </c>
      <c r="D220" s="3" t="s">
        <v>1483</v>
      </c>
      <c r="E220" s="12" t="s">
        <v>1520</v>
      </c>
      <c r="F220" s="12" t="s">
        <v>1401</v>
      </c>
      <c r="G220" s="12" t="s">
        <v>1278</v>
      </c>
      <c r="H220" s="12" t="s">
        <v>1520</v>
      </c>
      <c r="N220" s="24"/>
      <c r="O220" s="24" t="s">
        <v>1540</v>
      </c>
      <c r="P220" s="24" t="s">
        <v>1540</v>
      </c>
      <c r="Q220" s="24"/>
    </row>
    <row r="221" spans="1:17">
      <c r="A221" s="3">
        <f>VLOOKUP(D221,'Concept heirarchy position'!A$1:I$623,3,0)</f>
        <v>237</v>
      </c>
      <c r="B221" s="3" t="str">
        <f>VLOOKUP(D221,'Concept heirarchy position'!A$1:I$623,2,0)</f>
        <v>Diabetic nephropathy</v>
      </c>
      <c r="C221" s="3">
        <v>217</v>
      </c>
      <c r="D221" s="3" t="s">
        <v>1259</v>
      </c>
      <c r="E221" s="12" t="s">
        <v>1249</v>
      </c>
      <c r="F221" s="12" t="s">
        <v>1401</v>
      </c>
      <c r="G221" s="12" t="s">
        <v>1278</v>
      </c>
      <c r="H221" s="12" t="s">
        <v>893</v>
      </c>
      <c r="N221" s="24"/>
      <c r="O221" s="24" t="s">
        <v>1540</v>
      </c>
      <c r="P221" s="24" t="s">
        <v>1540</v>
      </c>
      <c r="Q221" s="24"/>
    </row>
    <row r="222" spans="1:17">
      <c r="A222" s="3">
        <f>VLOOKUP(D222,'Concept heirarchy position'!A$1:I$623,3,0)</f>
        <v>238</v>
      </c>
      <c r="B222" s="3" t="str">
        <f>VLOOKUP(D222,'Concept heirarchy position'!A$1:I$623,2,0)</f>
        <v>Diabetic neuropathy</v>
      </c>
      <c r="C222" s="3">
        <v>218</v>
      </c>
      <c r="D222" s="3" t="s">
        <v>1244</v>
      </c>
      <c r="E222" s="12" t="s">
        <v>1545</v>
      </c>
      <c r="F222" s="12" t="s">
        <v>1401</v>
      </c>
      <c r="G222" s="12" t="s">
        <v>1278</v>
      </c>
      <c r="H222" s="12" t="s">
        <v>893</v>
      </c>
      <c r="N222" s="24"/>
      <c r="O222" s="24" t="s">
        <v>1540</v>
      </c>
      <c r="P222" s="24" t="s">
        <v>1540</v>
      </c>
      <c r="Q222" s="24"/>
    </row>
    <row r="223" spans="1:17">
      <c r="A223" s="3">
        <f>VLOOKUP(D223,'Concept heirarchy position'!A$1:I$623,3,0)</f>
        <v>239</v>
      </c>
      <c r="B223" s="3" t="str">
        <f>VLOOKUP(D223,'Concept heirarchy position'!A$1:I$623,2,0)</f>
        <v>Thyroid disease</v>
      </c>
      <c r="C223" s="3">
        <v>219</v>
      </c>
      <c r="D223" s="3" t="s">
        <v>1409</v>
      </c>
      <c r="E223" s="22" t="s">
        <v>1657</v>
      </c>
      <c r="F223" s="22" t="s">
        <v>1652</v>
      </c>
      <c r="G223" s="22" t="s">
        <v>1278</v>
      </c>
      <c r="H223" s="28" t="s">
        <v>1001</v>
      </c>
      <c r="J223" s="22" t="s">
        <v>1540</v>
      </c>
      <c r="K223" s="22" t="s">
        <v>1730</v>
      </c>
      <c r="L223" s="22"/>
      <c r="M223" s="22"/>
      <c r="N223" s="21" t="s">
        <v>1540</v>
      </c>
      <c r="O223" s="23"/>
      <c r="P223" s="23"/>
      <c r="Q223" s="23"/>
    </row>
    <row r="224" spans="1:17">
      <c r="A224" s="3">
        <f>VLOOKUP(D224,'Concept heirarchy position'!A$1:I$623,3,0)</f>
        <v>241</v>
      </c>
      <c r="B224" s="3" t="str">
        <f>VLOOKUP(D224,'Concept heirarchy position'!A$1:I$623,2,0)</f>
        <v>Hyperthyroidism</v>
      </c>
      <c r="C224" s="3">
        <v>220</v>
      </c>
      <c r="D224" s="12" t="s">
        <v>1541</v>
      </c>
      <c r="E224" s="12" t="s">
        <v>1541</v>
      </c>
      <c r="F224" s="12" t="s">
        <v>1652</v>
      </c>
      <c r="G224" s="12" t="s">
        <v>1278</v>
      </c>
      <c r="H224" s="12" t="s">
        <v>893</v>
      </c>
      <c r="O224" s="24" t="s">
        <v>1540</v>
      </c>
      <c r="P224" s="24" t="s">
        <v>1540</v>
      </c>
      <c r="Q224" s="24"/>
    </row>
    <row r="225" spans="1:17">
      <c r="A225" s="3">
        <f>VLOOKUP(D225,'Concept heirarchy position'!A$1:I$623,3,0)</f>
        <v>242</v>
      </c>
      <c r="B225" s="3" t="str">
        <f>VLOOKUP(D225,'Concept heirarchy position'!A$1:I$623,2,0)</f>
        <v>Hypothyroidism</v>
      </c>
      <c r="C225" s="3">
        <v>221</v>
      </c>
      <c r="D225" s="12" t="s">
        <v>1542</v>
      </c>
      <c r="E225" s="12" t="s">
        <v>1542</v>
      </c>
      <c r="F225" s="12" t="s">
        <v>1652</v>
      </c>
      <c r="G225" s="12" t="s">
        <v>1278</v>
      </c>
      <c r="H225" s="12" t="s">
        <v>893</v>
      </c>
      <c r="O225" s="24" t="s">
        <v>1540</v>
      </c>
      <c r="P225" s="24" t="s">
        <v>1540</v>
      </c>
      <c r="Q225" s="24"/>
    </row>
    <row r="226" spans="1:17">
      <c r="A226" s="3">
        <f>VLOOKUP(D226,'Concept heirarchy position'!A$1:I$623,3,0)</f>
        <v>243</v>
      </c>
      <c r="B226" s="3" t="str">
        <f>VLOOKUP(D226,'Concept heirarchy position'!A$1:I$623,2,0)</f>
        <v>Other endocrine disease</v>
      </c>
      <c r="C226" s="3">
        <v>222</v>
      </c>
      <c r="D226" s="3" t="s">
        <v>1390</v>
      </c>
      <c r="E226" s="12" t="s">
        <v>1391</v>
      </c>
      <c r="F226" s="12" t="s">
        <v>1652</v>
      </c>
      <c r="G226" s="12" t="s">
        <v>1278</v>
      </c>
      <c r="H226" s="12" t="s">
        <v>893</v>
      </c>
      <c r="J226" s="3" t="s">
        <v>1540</v>
      </c>
      <c r="K226" s="3" t="s">
        <v>1730</v>
      </c>
      <c r="O226" s="24" t="s">
        <v>1540</v>
      </c>
      <c r="P226" s="24" t="s">
        <v>1540</v>
      </c>
      <c r="Q226" s="24"/>
    </row>
    <row r="227" spans="1:17">
      <c r="A227" s="3">
        <f>VLOOKUP(D227,'Concept heirarchy position'!A$1:I$623,3,0)</f>
        <v>243</v>
      </c>
      <c r="B227" s="3" t="str">
        <f>VLOOKUP(D227,'Concept heirarchy position'!A$1:I$623,2,0)</f>
        <v>Other endocrine disease</v>
      </c>
      <c r="C227" s="3">
        <v>223</v>
      </c>
      <c r="D227" s="3" t="s">
        <v>1390</v>
      </c>
      <c r="E227" s="12" t="s">
        <v>2192</v>
      </c>
      <c r="F227" s="12" t="s">
        <v>1652</v>
      </c>
      <c r="G227" s="12" t="s">
        <v>1278</v>
      </c>
      <c r="H227" s="12" t="s">
        <v>893</v>
      </c>
      <c r="O227" s="24" t="s">
        <v>1540</v>
      </c>
      <c r="P227" s="24" t="s">
        <v>1540</v>
      </c>
      <c r="Q227" s="24"/>
    </row>
    <row r="228" spans="1:17">
      <c r="A228" s="3">
        <f>VLOOKUP(D228,'Concept heirarchy position'!A$1:I$623,3,0)</f>
        <v>244</v>
      </c>
      <c r="B228" s="3" t="str">
        <f>VLOOKUP(D228,'Concept heirarchy position'!A$1:I$623,2,0)</f>
        <v>Renal disease</v>
      </c>
      <c r="C228" s="3">
        <v>224</v>
      </c>
      <c r="D228" s="3" t="s">
        <v>975</v>
      </c>
      <c r="E228" s="12" t="s">
        <v>1152</v>
      </c>
      <c r="F228" s="12" t="s">
        <v>1652</v>
      </c>
      <c r="G228" s="12" t="s">
        <v>1278</v>
      </c>
      <c r="H228" s="12" t="s">
        <v>893</v>
      </c>
      <c r="O228" s="24" t="s">
        <v>1540</v>
      </c>
      <c r="P228" s="24" t="s">
        <v>1540</v>
      </c>
      <c r="Q228" s="24"/>
    </row>
    <row r="229" spans="1:17">
      <c r="A229" s="3">
        <f>VLOOKUP(D229,'Concept heirarchy position'!A$1:I$623,3,0)</f>
        <v>244</v>
      </c>
      <c r="B229" s="3" t="str">
        <f>VLOOKUP(D229,'Concept heirarchy position'!A$1:I$623,2,0)</f>
        <v>Renal disease</v>
      </c>
      <c r="C229" s="3">
        <v>225</v>
      </c>
      <c r="D229" s="3" t="s">
        <v>975</v>
      </c>
      <c r="E229" s="22" t="s">
        <v>1645</v>
      </c>
      <c r="F229" s="22" t="s">
        <v>1652</v>
      </c>
      <c r="G229" s="22" t="s">
        <v>1278</v>
      </c>
      <c r="H229" s="28" t="s">
        <v>1001</v>
      </c>
      <c r="N229" s="23" t="str">
        <f>IF((E229=""),"N","Y")</f>
        <v>Y</v>
      </c>
      <c r="O229" s="23" t="s">
        <v>1540</v>
      </c>
      <c r="P229" s="23" t="s">
        <v>1540</v>
      </c>
      <c r="Q229" s="23"/>
    </row>
    <row r="230" spans="1:17">
      <c r="A230" s="3">
        <f>VLOOKUP(D230,'Concept heirarchy position'!A$1:I$623,3,0)</f>
        <v>245</v>
      </c>
      <c r="B230" s="3" t="str">
        <f>VLOOKUP(D230,'Concept heirarchy position'!A$1:I$623,2,0)</f>
        <v>Renal failure</v>
      </c>
      <c r="C230" s="3">
        <v>226</v>
      </c>
      <c r="D230" s="3" t="s">
        <v>1272</v>
      </c>
      <c r="E230" s="12" t="s">
        <v>1273</v>
      </c>
      <c r="F230" s="12" t="s">
        <v>1652</v>
      </c>
      <c r="G230" s="12" t="s">
        <v>1278</v>
      </c>
      <c r="H230" s="12" t="s">
        <v>893</v>
      </c>
      <c r="O230" s="24" t="s">
        <v>1540</v>
      </c>
      <c r="P230" s="24" t="s">
        <v>1540</v>
      </c>
      <c r="Q230" s="24"/>
    </row>
    <row r="231" spans="1:17">
      <c r="A231" s="3">
        <f>VLOOKUP(D231,'Concept heirarchy position'!A$1:I$623,3,0)</f>
        <v>246</v>
      </c>
      <c r="B231" s="3" t="str">
        <f>VLOOKUP(D231,'Concept heirarchy position'!A$1:I$623,2,0)</f>
        <v>Dialysis</v>
      </c>
      <c r="C231" s="3">
        <v>227</v>
      </c>
      <c r="D231" s="3" t="s">
        <v>1247</v>
      </c>
      <c r="E231" s="12" t="s">
        <v>1888</v>
      </c>
      <c r="F231" s="3" t="s">
        <v>1889</v>
      </c>
      <c r="G231" s="12" t="s">
        <v>1278</v>
      </c>
      <c r="H231" s="12" t="s">
        <v>893</v>
      </c>
      <c r="N231" s="24"/>
      <c r="O231" s="24" t="s">
        <v>1540</v>
      </c>
      <c r="P231" s="24" t="s">
        <v>1540</v>
      </c>
      <c r="Q231" s="24"/>
    </row>
    <row r="232" spans="1:17">
      <c r="A232" s="3">
        <f>VLOOKUP(D232,'Concept heirarchy position'!A$1:I$623,3,0)</f>
        <v>247</v>
      </c>
      <c r="B232" s="3" t="str">
        <f>VLOOKUP(D232,'Concept heirarchy position'!A$1:I$623,2,0)</f>
        <v>Dialysis type</v>
      </c>
      <c r="C232" s="3">
        <v>228</v>
      </c>
      <c r="D232" s="12" t="s">
        <v>1248</v>
      </c>
      <c r="E232" s="12" t="s">
        <v>1372</v>
      </c>
      <c r="F232" s="3" t="s">
        <v>1880</v>
      </c>
      <c r="G232" s="12" t="s">
        <v>1278</v>
      </c>
      <c r="H232" s="12" t="s">
        <v>1248</v>
      </c>
      <c r="N232" s="24"/>
      <c r="O232" s="24" t="s">
        <v>1540</v>
      </c>
      <c r="P232" s="24" t="s">
        <v>1540</v>
      </c>
      <c r="Q232" s="24"/>
    </row>
    <row r="233" spans="1:17">
      <c r="A233" s="3">
        <f>VLOOKUP(D233,'Concept heirarchy position'!A$1:I$623,3,0)</f>
        <v>248</v>
      </c>
      <c r="B233" s="3" t="str">
        <f>VLOOKUP(D233,'Concept heirarchy position'!A$1:I$623,2,0)</f>
        <v>Fluid restriction</v>
      </c>
      <c r="C233" s="3">
        <v>229</v>
      </c>
      <c r="D233" s="3" t="s">
        <v>858</v>
      </c>
      <c r="E233" s="12" t="s">
        <v>857</v>
      </c>
      <c r="F233" s="3" t="s">
        <v>1889</v>
      </c>
      <c r="G233" s="12" t="s">
        <v>1278</v>
      </c>
      <c r="H233" s="12" t="s">
        <v>893</v>
      </c>
      <c r="J233" s="3" t="s">
        <v>1540</v>
      </c>
      <c r="K233" s="3" t="s">
        <v>1730</v>
      </c>
      <c r="O233" s="24" t="s">
        <v>1540</v>
      </c>
      <c r="P233" s="24" t="s">
        <v>1540</v>
      </c>
      <c r="Q233" s="24"/>
    </row>
    <row r="234" spans="1:17">
      <c r="A234" s="3">
        <f>VLOOKUP(D234,'Concept heirarchy position'!A$1:I$623,3,0)</f>
        <v>248</v>
      </c>
      <c r="B234" s="3" t="str">
        <f>VLOOKUP(D234,'Concept heirarchy position'!A$1:I$623,2,0)</f>
        <v>Fluid restriction</v>
      </c>
      <c r="C234" s="3">
        <v>230</v>
      </c>
      <c r="D234" s="3" t="s">
        <v>858</v>
      </c>
      <c r="E234" s="12" t="s">
        <v>2248</v>
      </c>
      <c r="F234" s="3" t="s">
        <v>2135</v>
      </c>
      <c r="G234" s="12" t="s">
        <v>1172</v>
      </c>
      <c r="O234" s="24" t="s">
        <v>1540</v>
      </c>
      <c r="P234" s="24" t="s">
        <v>1540</v>
      </c>
      <c r="Q234" s="24"/>
    </row>
    <row r="235" spans="1:17">
      <c r="A235" s="3">
        <f>VLOOKUP(D235,'Concept heirarchy position'!A$1:I$623,3,0)</f>
        <v>249</v>
      </c>
      <c r="B235" s="3" t="str">
        <f>VLOOKUP(D235,'Concept heirarchy position'!A$1:I$623,2,0)</f>
        <v>Other renal</v>
      </c>
      <c r="C235" s="3">
        <v>231</v>
      </c>
      <c r="D235" s="3" t="s">
        <v>614</v>
      </c>
      <c r="E235" s="12" t="s">
        <v>1642</v>
      </c>
      <c r="F235" s="12" t="s">
        <v>1652</v>
      </c>
      <c r="G235" s="12" t="s">
        <v>1278</v>
      </c>
      <c r="H235" s="12" t="s">
        <v>893</v>
      </c>
      <c r="J235" s="12" t="s">
        <v>1540</v>
      </c>
      <c r="K235" s="12" t="s">
        <v>1730</v>
      </c>
      <c r="L235" s="12"/>
      <c r="M235" s="12"/>
      <c r="O235" s="24" t="s">
        <v>1540</v>
      </c>
      <c r="P235" s="24" t="s">
        <v>1540</v>
      </c>
      <c r="Q235" s="24"/>
    </row>
    <row r="236" spans="1:17">
      <c r="A236" s="3">
        <f>VLOOKUP(D236,'Concept heirarchy position'!A$1:I$623,3,0)</f>
        <v>250</v>
      </c>
      <c r="B236" s="3" t="str">
        <f>VLOOKUP(D236,'Concept heirarchy position'!A$1:I$623,2,0)</f>
        <v>Breastfeeding</v>
      </c>
      <c r="C236" s="3">
        <v>232</v>
      </c>
      <c r="D236" s="3" t="s">
        <v>491</v>
      </c>
      <c r="E236" s="12" t="s">
        <v>2017</v>
      </c>
      <c r="F236" s="12" t="s">
        <v>1653</v>
      </c>
      <c r="G236" s="12" t="s">
        <v>1278</v>
      </c>
      <c r="H236" s="29" t="s">
        <v>893</v>
      </c>
      <c r="N236" s="24"/>
      <c r="O236" s="24" t="s">
        <v>1540</v>
      </c>
      <c r="P236" s="24" t="s">
        <v>1540</v>
      </c>
      <c r="Q236" s="24"/>
    </row>
    <row r="237" spans="1:17">
      <c r="A237" s="3">
        <f>VLOOKUP(D237,'Concept heirarchy position'!A$1:I$623,3,0)</f>
        <v>250</v>
      </c>
      <c r="B237" s="3" t="str">
        <f>VLOOKUP(D237,'Concept heirarchy position'!A$1:I$623,2,0)</f>
        <v>Breastfeeding</v>
      </c>
      <c r="C237" s="3">
        <v>233</v>
      </c>
      <c r="D237" s="3" t="s">
        <v>491</v>
      </c>
      <c r="E237" s="22" t="s">
        <v>1654</v>
      </c>
      <c r="F237" s="12" t="s">
        <v>1653</v>
      </c>
      <c r="G237" s="22" t="s">
        <v>1278</v>
      </c>
      <c r="H237" s="28" t="s">
        <v>1001</v>
      </c>
      <c r="N237" s="23" t="str">
        <f>IF((E237=""),"N","Y")</f>
        <v>Y</v>
      </c>
      <c r="O237" s="23"/>
      <c r="P237" s="23"/>
      <c r="Q237" s="23"/>
    </row>
    <row r="238" spans="1:17">
      <c r="A238" s="3">
        <f>VLOOKUP(D238,'Concept heirarchy position'!A$1:I$623,3,0)</f>
        <v>251</v>
      </c>
      <c r="B238" s="3" t="str">
        <f>VLOOKUP(D238,'Concept heirarchy position'!A$1:I$623,2,0)</f>
        <v>Currently Pregnant</v>
      </c>
      <c r="C238" s="3">
        <v>234</v>
      </c>
      <c r="D238" s="3" t="s">
        <v>730</v>
      </c>
      <c r="E238" s="12" t="s">
        <v>1655</v>
      </c>
      <c r="F238" s="12" t="s">
        <v>1437</v>
      </c>
      <c r="G238" s="12" t="s">
        <v>1278</v>
      </c>
      <c r="H238" s="12" t="s">
        <v>1438</v>
      </c>
      <c r="N238" s="24"/>
      <c r="O238" s="24"/>
      <c r="P238" s="24" t="s">
        <v>1540</v>
      </c>
      <c r="Q238" s="24"/>
    </row>
    <row r="239" spans="1:17">
      <c r="A239" s="3">
        <f>VLOOKUP(D239,'Concept heirarchy position'!A$1:I$623,3,0)</f>
        <v>251</v>
      </c>
      <c r="B239" s="3" t="str">
        <f>VLOOKUP(D239,'Concept heirarchy position'!A$1:I$623,2,0)</f>
        <v>Currently Pregnant</v>
      </c>
      <c r="C239" s="3">
        <v>235</v>
      </c>
      <c r="D239" s="3" t="s">
        <v>730</v>
      </c>
      <c r="E239" s="22" t="s">
        <v>1439</v>
      </c>
      <c r="F239" s="22" t="s">
        <v>1437</v>
      </c>
      <c r="G239" s="22" t="s">
        <v>1278</v>
      </c>
      <c r="H239" s="22" t="s">
        <v>1438</v>
      </c>
      <c r="N239" s="23" t="str">
        <f>IF((E239=""),"N","Y")</f>
        <v>Y</v>
      </c>
      <c r="O239" s="23" t="s">
        <v>1540</v>
      </c>
      <c r="P239" s="23"/>
      <c r="Q239" s="23"/>
    </row>
    <row r="240" spans="1:17">
      <c r="A240" s="3">
        <f>VLOOKUP(D240,'Concept heirarchy position'!A$1:I$623,3,0)</f>
        <v>252</v>
      </c>
      <c r="B240" s="3" t="str">
        <f>VLOOKUP(D240,'Concept heirarchy position'!A$1:I$623,2,0)</f>
        <v>LMP</v>
      </c>
      <c r="C240" s="3">
        <v>236</v>
      </c>
      <c r="D240" s="3" t="s">
        <v>748</v>
      </c>
      <c r="E240" s="12" t="s">
        <v>1161</v>
      </c>
      <c r="F240" s="12" t="s">
        <v>1799</v>
      </c>
      <c r="G240" s="12" t="s">
        <v>1263</v>
      </c>
      <c r="M240" s="3" t="s">
        <v>1277</v>
      </c>
      <c r="O240" s="24"/>
      <c r="P240" s="24" t="s">
        <v>1540</v>
      </c>
      <c r="Q240" s="24"/>
    </row>
    <row r="241" spans="1:17">
      <c r="A241" s="3">
        <f>VLOOKUP(D241,'Concept heirarchy position'!A$1:I$623,3,0)</f>
        <v>252</v>
      </c>
      <c r="B241" s="3" t="str">
        <f>VLOOKUP(D241,'Concept heirarchy position'!A$1:I$623,2,0)</f>
        <v>LMP</v>
      </c>
      <c r="C241" s="3">
        <v>237</v>
      </c>
      <c r="D241" s="3" t="s">
        <v>748</v>
      </c>
      <c r="E241" s="22" t="s">
        <v>1666</v>
      </c>
      <c r="F241" s="12" t="s">
        <v>1799</v>
      </c>
      <c r="G241" s="22" t="s">
        <v>1263</v>
      </c>
      <c r="M241" s="3" t="s">
        <v>1277</v>
      </c>
      <c r="N241" s="23" t="str">
        <f>IF((E241=""),"N","Y")</f>
        <v>Y</v>
      </c>
      <c r="O241" s="23" t="s">
        <v>1540</v>
      </c>
      <c r="P241" s="23"/>
      <c r="Q241" s="23"/>
    </row>
    <row r="242" spans="1:17">
      <c r="A242" s="3">
        <f>VLOOKUP(D242,'Concept heirarchy position'!A$1:I$623,3,0)</f>
        <v>253</v>
      </c>
      <c r="B242" s="3" t="str">
        <f>VLOOKUP(D242,'Concept heirarchy position'!A$1:I$623,2,0)</f>
        <v>Gestation (weeks)</v>
      </c>
      <c r="C242" s="3">
        <v>238</v>
      </c>
      <c r="D242" s="3" t="s">
        <v>700</v>
      </c>
      <c r="E242" s="12" t="s">
        <v>335</v>
      </c>
      <c r="F242" s="3" t="s">
        <v>1549</v>
      </c>
      <c r="G242" s="12" t="s">
        <v>1784</v>
      </c>
      <c r="O242" s="24"/>
      <c r="P242" s="24" t="s">
        <v>1540</v>
      </c>
      <c r="Q242" s="24"/>
    </row>
    <row r="243" spans="1:17">
      <c r="A243" s="3">
        <f>VLOOKUP(D243,'Concept heirarchy position'!A$1:I$623,3,0)</f>
        <v>253</v>
      </c>
      <c r="B243" s="3" t="str">
        <f>VLOOKUP(D243,'Concept heirarchy position'!A$1:I$623,2,0)</f>
        <v>Gestation (weeks)</v>
      </c>
      <c r="C243" s="3">
        <v>239</v>
      </c>
      <c r="D243" s="3" t="s">
        <v>700</v>
      </c>
      <c r="E243" s="22" t="s">
        <v>1550</v>
      </c>
      <c r="F243" s="3" t="s">
        <v>1549</v>
      </c>
      <c r="G243" s="22" t="s">
        <v>1784</v>
      </c>
      <c r="N243" s="23" t="str">
        <f>IF((E243=""),"N","Y")</f>
        <v>Y</v>
      </c>
      <c r="O243" s="23" t="s">
        <v>1540</v>
      </c>
      <c r="P243" s="23"/>
      <c r="Q243" s="23"/>
    </row>
    <row r="244" spans="1:17">
      <c r="A244" s="3">
        <f>VLOOKUP(D244,'Concept heirarchy position'!A$1:I$623,3,0)</f>
        <v>254</v>
      </c>
      <c r="B244" s="3" t="str">
        <f>VLOOKUP(D244,'Concept heirarchy position'!A$1:I$623,2,0)</f>
        <v>Expected delivery date</v>
      </c>
      <c r="C244" s="3">
        <v>240</v>
      </c>
      <c r="D244" s="3" t="s">
        <v>472</v>
      </c>
      <c r="E244" s="12" t="s">
        <v>1551</v>
      </c>
      <c r="F244" s="12" t="s">
        <v>1793</v>
      </c>
      <c r="G244" s="12" t="s">
        <v>1263</v>
      </c>
      <c r="M244" s="3" t="s">
        <v>1009</v>
      </c>
      <c r="N244" s="24"/>
      <c r="O244" s="24" t="s">
        <v>1540</v>
      </c>
      <c r="P244" s="24" t="s">
        <v>1540</v>
      </c>
      <c r="Q244" s="24"/>
    </row>
    <row r="245" spans="1:17">
      <c r="A245" s="3">
        <f>VLOOKUP(D245,'Concept heirarchy position'!A$1:I$623,3,0)</f>
        <v>254</v>
      </c>
      <c r="B245" s="3" t="str">
        <f>VLOOKUP(D245,'Concept heirarchy position'!A$1:I$623,2,0)</f>
        <v>Expected delivery date</v>
      </c>
      <c r="C245" s="3">
        <v>241</v>
      </c>
      <c r="D245" s="3" t="s">
        <v>472</v>
      </c>
      <c r="E245" s="22" t="s">
        <v>1794</v>
      </c>
      <c r="F245" s="22" t="s">
        <v>1793</v>
      </c>
      <c r="G245" s="22" t="s">
        <v>1263</v>
      </c>
      <c r="M245" s="3" t="s">
        <v>1009</v>
      </c>
      <c r="N245" s="23" t="str">
        <f>IF((E245=""),"N","Y")</f>
        <v>Y</v>
      </c>
      <c r="O245" s="23" t="s">
        <v>1540</v>
      </c>
      <c r="P245" s="23"/>
      <c r="Q245" s="23"/>
    </row>
    <row r="246" spans="1:17">
      <c r="A246" s="3">
        <f>VLOOKUP(D246,'Concept heirarchy position'!A$1:I$623,3,0)</f>
        <v>266</v>
      </c>
      <c r="B246" s="3" t="str">
        <f>VLOOKUP(D246,'Concept heirarchy position'!A$1:I$623,2,0)</f>
        <v xml:space="preserve">Other Musculoskeletal </v>
      </c>
      <c r="C246" s="3">
        <v>242</v>
      </c>
      <c r="D246" s="3" t="s">
        <v>1816</v>
      </c>
      <c r="E246" s="12" t="s">
        <v>1552</v>
      </c>
      <c r="F246" s="12" t="s">
        <v>1652</v>
      </c>
      <c r="G246" s="12" t="s">
        <v>1278</v>
      </c>
      <c r="H246" s="12" t="s">
        <v>893</v>
      </c>
      <c r="O246" s="24" t="s">
        <v>1540</v>
      </c>
      <c r="P246" s="24" t="s">
        <v>1540</v>
      </c>
      <c r="Q246" s="24"/>
    </row>
    <row r="247" spans="1:17">
      <c r="A247" s="3">
        <f>VLOOKUP(D247,'Concept heirarchy position'!A$1:I$623,3,0)</f>
        <v>266</v>
      </c>
      <c r="B247" s="3" t="str">
        <f>VLOOKUP(D247,'Concept heirarchy position'!A$1:I$623,2,0)</f>
        <v xml:space="preserve">Other Musculoskeletal </v>
      </c>
      <c r="C247" s="3">
        <v>243</v>
      </c>
      <c r="D247" s="3" t="s">
        <v>1816</v>
      </c>
      <c r="E247" s="12" t="s">
        <v>1446</v>
      </c>
      <c r="F247" s="12" t="s">
        <v>1652</v>
      </c>
      <c r="G247" s="12" t="s">
        <v>1278</v>
      </c>
      <c r="H247" s="3" t="s">
        <v>893</v>
      </c>
      <c r="J247" s="12" t="s">
        <v>1540</v>
      </c>
      <c r="K247" s="12" t="s">
        <v>1730</v>
      </c>
      <c r="L247" s="12"/>
      <c r="M247" s="12"/>
      <c r="O247" s="24" t="s">
        <v>1540</v>
      </c>
      <c r="P247" s="24" t="s">
        <v>1540</v>
      </c>
      <c r="Q247" s="24"/>
    </row>
    <row r="248" spans="1:17">
      <c r="A248" s="3">
        <f>VLOOKUP(D248,'Concept heirarchy position'!A$1:I$623,3,0)</f>
        <v>266</v>
      </c>
      <c r="B248" s="3" t="str">
        <f>VLOOKUP(D248,'Concept heirarchy position'!A$1:I$623,2,0)</f>
        <v xml:space="preserve">Other Musculoskeletal </v>
      </c>
      <c r="C248" s="3">
        <v>244</v>
      </c>
      <c r="D248" s="3" t="s">
        <v>1816</v>
      </c>
      <c r="E248" s="12" t="s">
        <v>1800</v>
      </c>
      <c r="F248" s="12" t="s">
        <v>1652</v>
      </c>
      <c r="G248" s="12" t="s">
        <v>1539</v>
      </c>
      <c r="I248" s="3">
        <v>100</v>
      </c>
      <c r="N248" s="24"/>
      <c r="O248" s="24" t="s">
        <v>1540</v>
      </c>
      <c r="P248" s="24" t="s">
        <v>1540</v>
      </c>
      <c r="Q248" s="24"/>
    </row>
    <row r="249" spans="1:17">
      <c r="A249" s="3">
        <f>VLOOKUP(D249,'Concept heirarchy position'!A$1:I$623,3,0)</f>
        <v>267</v>
      </c>
      <c r="B249" s="3" t="str">
        <f>VLOOKUP(D249,'Concept heirarchy position'!A$1:I$623,2,0)</f>
        <v>Rheumatoid arthritis</v>
      </c>
      <c r="C249" s="3">
        <v>245</v>
      </c>
      <c r="D249" s="3" t="s">
        <v>907</v>
      </c>
      <c r="E249" s="12" t="s">
        <v>1431</v>
      </c>
      <c r="F249" s="12" t="s">
        <v>1652</v>
      </c>
      <c r="G249" s="12" t="s">
        <v>1278</v>
      </c>
      <c r="H249" s="12" t="s">
        <v>893</v>
      </c>
      <c r="J249" s="12" t="s">
        <v>1540</v>
      </c>
      <c r="K249" s="12" t="s">
        <v>1730</v>
      </c>
      <c r="L249" s="12"/>
      <c r="M249" s="12"/>
      <c r="O249" s="24" t="s">
        <v>1540</v>
      </c>
      <c r="P249" s="24" t="s">
        <v>1540</v>
      </c>
      <c r="Q249" s="24"/>
    </row>
    <row r="250" spans="1:17">
      <c r="A250" s="3">
        <f>VLOOKUP(D250,'Concept heirarchy position'!A$1:I$623,3,0)</f>
        <v>267</v>
      </c>
      <c r="B250" s="3" t="str">
        <f>VLOOKUP(D250,'Concept heirarchy position'!A$1:I$623,2,0)</f>
        <v>Rheumatoid arthritis</v>
      </c>
      <c r="C250" s="3">
        <v>246</v>
      </c>
      <c r="D250" s="3" t="s">
        <v>907</v>
      </c>
      <c r="E250" s="22" t="s">
        <v>1134</v>
      </c>
      <c r="F250" s="22" t="s">
        <v>1652</v>
      </c>
      <c r="G250" s="22" t="s">
        <v>1278</v>
      </c>
      <c r="H250" s="28" t="s">
        <v>1001</v>
      </c>
      <c r="N250" s="23" t="str">
        <f>IF((E250=""),"N","Y")</f>
        <v>Y</v>
      </c>
      <c r="O250" s="23"/>
      <c r="P250" s="23"/>
      <c r="Q250" s="23"/>
    </row>
    <row r="251" spans="1:17">
      <c r="A251" s="3">
        <f>VLOOKUP(D251,'Concept heirarchy position'!A$1:I$623,3,0)</f>
        <v>268</v>
      </c>
      <c r="B251" s="3" t="str">
        <f>VLOOKUP(D251,'Concept heirarchy position'!A$1:I$623,2,0)</f>
        <v>Other rheumatological</v>
      </c>
      <c r="C251" s="3">
        <v>247</v>
      </c>
      <c r="D251" s="3" t="s">
        <v>1577</v>
      </c>
      <c r="E251" s="12" t="s">
        <v>1022</v>
      </c>
      <c r="F251" s="12" t="s">
        <v>1652</v>
      </c>
      <c r="G251" s="12" t="s">
        <v>1278</v>
      </c>
      <c r="H251" s="12" t="s">
        <v>893</v>
      </c>
      <c r="J251" s="3" t="s">
        <v>1540</v>
      </c>
      <c r="K251" s="3" t="s">
        <v>1730</v>
      </c>
      <c r="O251" s="24" t="s">
        <v>1540</v>
      </c>
      <c r="P251" s="24" t="s">
        <v>1540</v>
      </c>
      <c r="Q251" s="24"/>
    </row>
    <row r="252" spans="1:17">
      <c r="A252" s="3">
        <f>VLOOKUP(D252,'Concept heirarchy position'!A$1:I$623,3,0)</f>
        <v>269</v>
      </c>
      <c r="B252" s="3" t="str">
        <f>VLOOKUP(D252,'Concept heirarchy position'!A$1:I$623,2,0)</f>
        <v>Bleeding diathesis</v>
      </c>
      <c r="C252" s="3">
        <v>248</v>
      </c>
      <c r="D252" s="3" t="s">
        <v>913</v>
      </c>
      <c r="E252" s="12" t="s">
        <v>1556</v>
      </c>
      <c r="F252" s="12" t="s">
        <v>1652</v>
      </c>
      <c r="G252" s="12" t="s">
        <v>1278</v>
      </c>
      <c r="H252" s="12" t="s">
        <v>893</v>
      </c>
      <c r="O252" s="24" t="s">
        <v>1540</v>
      </c>
      <c r="P252" s="24" t="s">
        <v>1540</v>
      </c>
      <c r="Q252" s="24"/>
    </row>
    <row r="253" spans="1:17">
      <c r="A253" s="3">
        <f>VLOOKUP(D253,'Concept heirarchy position'!A$1:I$623,3,0)</f>
        <v>269</v>
      </c>
      <c r="B253" s="3" t="str">
        <f>VLOOKUP(D253,'Concept heirarchy position'!A$1:I$623,2,0)</f>
        <v>Bleeding diathesis</v>
      </c>
      <c r="C253" s="3">
        <v>249</v>
      </c>
      <c r="D253" s="3" t="s">
        <v>913</v>
      </c>
      <c r="E253" s="22" t="s">
        <v>2507</v>
      </c>
      <c r="F253" s="22" t="s">
        <v>1652</v>
      </c>
      <c r="G253" s="22" t="s">
        <v>1278</v>
      </c>
      <c r="H253" s="28" t="s">
        <v>1001</v>
      </c>
      <c r="J253" s="3" t="s">
        <v>1540</v>
      </c>
      <c r="K253" s="3" t="s">
        <v>1730</v>
      </c>
      <c r="N253" s="23" t="str">
        <f>IF((E253=""),"N","Y")</f>
        <v>Y</v>
      </c>
      <c r="O253" s="23" t="s">
        <v>1540</v>
      </c>
      <c r="P253" s="23"/>
      <c r="Q253" s="23"/>
    </row>
    <row r="254" spans="1:17">
      <c r="A254" s="3">
        <f>VLOOKUP(D254,'Concept heirarchy position'!A$1:I$623,3,0)</f>
        <v>274</v>
      </c>
      <c r="B254" s="3" t="str">
        <f>VLOOKUP(D254,'Concept heirarchy position'!A$1:I$623,2,0)</f>
        <v>Other hematological disorder</v>
      </c>
      <c r="C254" s="3">
        <v>250</v>
      </c>
      <c r="D254" s="3" t="s">
        <v>1180</v>
      </c>
      <c r="E254" s="12" t="s">
        <v>1466</v>
      </c>
      <c r="F254" s="12" t="s">
        <v>1652</v>
      </c>
      <c r="G254" s="12" t="s">
        <v>1278</v>
      </c>
      <c r="H254" s="12" t="s">
        <v>893</v>
      </c>
      <c r="J254" s="12" t="s">
        <v>1540</v>
      </c>
      <c r="K254" s="12" t="s">
        <v>1730</v>
      </c>
      <c r="L254" s="12"/>
      <c r="M254" s="12"/>
      <c r="O254" s="24"/>
      <c r="P254" s="24" t="s">
        <v>1540</v>
      </c>
      <c r="Q254" s="24"/>
    </row>
    <row r="255" spans="1:17">
      <c r="A255" s="3">
        <f>VLOOKUP(D255,'Concept heirarchy position'!A$1:I$623,3,0)</f>
        <v>291</v>
      </c>
      <c r="B255" s="3" t="str">
        <f>VLOOKUP(D255,'Concept heirarchy position'!A$1:I$623,2,0)</f>
        <v>Organ transplant</v>
      </c>
      <c r="C255" s="3">
        <v>251</v>
      </c>
      <c r="D255" s="3" t="s">
        <v>981</v>
      </c>
      <c r="E255" s="12" t="s">
        <v>1096</v>
      </c>
      <c r="F255" s="12" t="s">
        <v>1652</v>
      </c>
      <c r="G255" s="12" t="s">
        <v>1278</v>
      </c>
      <c r="H255" s="12" t="s">
        <v>893</v>
      </c>
      <c r="J255" s="12" t="s">
        <v>1540</v>
      </c>
      <c r="K255" s="12" t="s">
        <v>1730</v>
      </c>
      <c r="L255" s="12"/>
      <c r="M255" s="12"/>
      <c r="O255" s="24" t="s">
        <v>1540</v>
      </c>
      <c r="P255" s="24" t="s">
        <v>1540</v>
      </c>
      <c r="Q255" s="24"/>
    </row>
    <row r="256" spans="1:17">
      <c r="A256" s="3">
        <f>VLOOKUP(D256,'Concept heirarchy position'!A$1:I$623,3,0)</f>
        <v>291</v>
      </c>
      <c r="B256" s="3" t="str">
        <f>VLOOKUP(D256,'Concept heirarchy position'!A$1:I$623,2,0)</f>
        <v>Organ transplant</v>
      </c>
      <c r="C256" s="3">
        <v>252</v>
      </c>
      <c r="D256" s="3" t="s">
        <v>981</v>
      </c>
      <c r="E256" s="22" t="s">
        <v>1138</v>
      </c>
      <c r="F256" s="22" t="s">
        <v>1652</v>
      </c>
      <c r="G256" s="22" t="s">
        <v>1278</v>
      </c>
      <c r="H256" s="28" t="s">
        <v>1001</v>
      </c>
      <c r="J256" s="3" t="s">
        <v>1540</v>
      </c>
      <c r="K256" s="3" t="s">
        <v>1730</v>
      </c>
      <c r="N256" s="23" t="str">
        <f>IF((E256=""),"N","Y")</f>
        <v>Y</v>
      </c>
      <c r="O256" s="23"/>
      <c r="P256" s="23"/>
      <c r="Q256" s="23"/>
    </row>
    <row r="257" spans="1:17">
      <c r="A257" s="3">
        <f>VLOOKUP(D257,'Concept heirarchy position'!A$1:I$623,3,0)</f>
        <v>292</v>
      </c>
      <c r="B257" s="3" t="str">
        <f>VLOOKUP(D257,'Concept heirarchy position'!A$1:I$623,2,0)</f>
        <v>Other internal disease</v>
      </c>
      <c r="C257" s="3">
        <v>253</v>
      </c>
      <c r="D257" s="3" t="s">
        <v>1375</v>
      </c>
      <c r="E257" s="12" t="s">
        <v>1013</v>
      </c>
      <c r="F257" s="12" t="s">
        <v>1652</v>
      </c>
      <c r="G257" s="12" t="s">
        <v>1278</v>
      </c>
      <c r="H257" s="12" t="s">
        <v>893</v>
      </c>
      <c r="J257" s="12" t="s">
        <v>1540</v>
      </c>
      <c r="K257" s="12" t="s">
        <v>1730</v>
      </c>
      <c r="L257" s="12"/>
      <c r="M257" s="12"/>
      <c r="O257" s="24" t="s">
        <v>1540</v>
      </c>
      <c r="P257" s="24" t="s">
        <v>1540</v>
      </c>
      <c r="Q257" s="24"/>
    </row>
    <row r="258" spans="1:17">
      <c r="A258" s="3">
        <f>VLOOKUP(D258,'Concept heirarchy position'!A$1:I$623,3,0)</f>
        <v>292</v>
      </c>
      <c r="B258" s="3" t="str">
        <f>VLOOKUP(D258,'Concept heirarchy position'!A$1:I$623,2,0)</f>
        <v>Other internal disease</v>
      </c>
      <c r="C258" s="3">
        <v>254</v>
      </c>
      <c r="D258" s="3" t="s">
        <v>1375</v>
      </c>
      <c r="E258" s="22" t="s">
        <v>1962</v>
      </c>
      <c r="F258" s="22" t="s">
        <v>1652</v>
      </c>
      <c r="G258" s="22" t="s">
        <v>1278</v>
      </c>
      <c r="H258" s="28" t="s">
        <v>1001</v>
      </c>
      <c r="J258" s="3" t="s">
        <v>1540</v>
      </c>
      <c r="K258" s="3" t="s">
        <v>1730</v>
      </c>
      <c r="N258" s="23" t="str">
        <f>IF((E258=""),"N","Y")</f>
        <v>Y</v>
      </c>
      <c r="O258" s="23"/>
      <c r="P258" s="23"/>
      <c r="Q258" s="23"/>
    </row>
    <row r="259" spans="1:17">
      <c r="A259" s="3">
        <f>VLOOKUP(D259,'Concept heirarchy position'!A$1:I$623,3,0)</f>
        <v>293</v>
      </c>
      <c r="B259" s="3" t="str">
        <f>VLOOKUP(D259,'Concept heirarchy position'!A$1:I$623,2,0)</f>
        <v>Height(cm)</v>
      </c>
      <c r="C259" s="3">
        <v>255</v>
      </c>
      <c r="D259" s="3" t="s">
        <v>1356</v>
      </c>
      <c r="E259" s="12" t="s">
        <v>2387</v>
      </c>
      <c r="F259" s="12" t="s">
        <v>1652</v>
      </c>
      <c r="G259" s="12" t="s">
        <v>1172</v>
      </c>
      <c r="N259" s="24"/>
      <c r="O259" s="24"/>
      <c r="P259" s="24" t="s">
        <v>1540</v>
      </c>
      <c r="Q259" s="24"/>
    </row>
    <row r="260" spans="1:17">
      <c r="A260" s="3">
        <f>VLOOKUP(D260,'Concept heirarchy position'!A$1:I$623,3,0)</f>
        <v>294</v>
      </c>
      <c r="B260" s="3" t="str">
        <f>VLOOKUP(D260,'Concept heirarchy position'!A$1:I$623,2,0)</f>
        <v>Weight(kg)</v>
      </c>
      <c r="C260" s="3">
        <v>256</v>
      </c>
      <c r="D260" s="3" t="s">
        <v>1498</v>
      </c>
      <c r="E260" s="12" t="s">
        <v>1515</v>
      </c>
      <c r="F260" s="12" t="s">
        <v>1652</v>
      </c>
      <c r="G260" s="12" t="s">
        <v>1172</v>
      </c>
      <c r="N260" s="24"/>
      <c r="O260" s="24"/>
      <c r="P260" s="24" t="s">
        <v>1540</v>
      </c>
      <c r="Q260" s="24"/>
    </row>
    <row r="261" spans="1:17">
      <c r="A261" s="3">
        <f>VLOOKUP(D261,'Concept heirarchy position'!A$1:I$623,3,0)</f>
        <v>295</v>
      </c>
      <c r="B261" s="3" t="str">
        <f>VLOOKUP(D261,'Concept heirarchy position'!A$1:I$623,2,0)</f>
        <v>BMI</v>
      </c>
      <c r="C261" s="3">
        <v>257</v>
      </c>
      <c r="D261" s="12" t="s">
        <v>979</v>
      </c>
      <c r="E261" s="12" t="s">
        <v>1957</v>
      </c>
      <c r="G261" s="31" t="s">
        <v>1958</v>
      </c>
      <c r="N261" s="24"/>
      <c r="O261" s="24" t="s">
        <v>1540</v>
      </c>
      <c r="P261" s="24" t="s">
        <v>1540</v>
      </c>
      <c r="Q261" s="24" t="s">
        <v>1937</v>
      </c>
    </row>
    <row r="262" spans="1:17">
      <c r="A262" s="3">
        <f>VLOOKUP(D262,'Concept heirarchy position'!A$1:I$623,3,0)</f>
        <v>296</v>
      </c>
      <c r="B262" s="3" t="str">
        <f>VLOOKUP(D262,'Concept heirarchy position'!A$1:I$623,2,0)</f>
        <v>BSA</v>
      </c>
      <c r="C262" s="3">
        <v>258</v>
      </c>
      <c r="D262" s="12" t="s">
        <v>713</v>
      </c>
      <c r="E262" s="12" t="s">
        <v>1941</v>
      </c>
      <c r="G262" s="31" t="s">
        <v>1958</v>
      </c>
      <c r="N262" s="24"/>
      <c r="O262" s="24" t="s">
        <v>1540</v>
      </c>
      <c r="P262" s="24" t="s">
        <v>1540</v>
      </c>
      <c r="Q262" s="24" t="s">
        <v>1846</v>
      </c>
    </row>
    <row r="263" spans="1:17">
      <c r="A263" s="3">
        <f>VLOOKUP(D263,'Concept heirarchy position'!A$1:I$623,3,0)</f>
        <v>297</v>
      </c>
      <c r="B263" s="3" t="str">
        <f>VLOOKUP(D263,'Concept heirarchy position'!A$1:I$623,2,0)</f>
        <v>HR</v>
      </c>
      <c r="C263" s="3">
        <v>259</v>
      </c>
      <c r="D263" s="3" t="s">
        <v>1284</v>
      </c>
      <c r="E263" s="12" t="s">
        <v>1809</v>
      </c>
      <c r="F263" s="12" t="s">
        <v>1652</v>
      </c>
      <c r="G263" s="12" t="s">
        <v>1936</v>
      </c>
      <c r="O263" s="24"/>
      <c r="P263" s="24" t="s">
        <v>1540</v>
      </c>
      <c r="Q263" s="24"/>
    </row>
    <row r="264" spans="1:17">
      <c r="A264" s="3">
        <f>VLOOKUP(D264,'Concept heirarchy position'!A$1:I$623,3,0)</f>
        <v>298</v>
      </c>
      <c r="B264" s="3" t="str">
        <f>VLOOKUP(D264,'Concept heirarchy position'!A$1:I$623,2,0)</f>
        <v>BP systolic</v>
      </c>
      <c r="C264" s="3">
        <v>260</v>
      </c>
      <c r="D264" s="3" t="s">
        <v>1410</v>
      </c>
      <c r="E264" s="12" t="s">
        <v>1579</v>
      </c>
      <c r="F264" s="12" t="s">
        <v>1652</v>
      </c>
      <c r="G264" s="12" t="s">
        <v>1784</v>
      </c>
      <c r="O264" s="24"/>
      <c r="P264" s="24" t="s">
        <v>1540</v>
      </c>
      <c r="Q264" s="24"/>
    </row>
    <row r="265" spans="1:17">
      <c r="A265" s="3">
        <f>VLOOKUP(D265,'Concept heirarchy position'!A$1:I$623,3,0)</f>
        <v>299</v>
      </c>
      <c r="B265" s="3" t="str">
        <f>VLOOKUP(D265,'Concept heirarchy position'!A$1:I$623,2,0)</f>
        <v>BP diastolic</v>
      </c>
      <c r="C265" s="3">
        <v>261</v>
      </c>
      <c r="D265" s="3" t="s">
        <v>1405</v>
      </c>
      <c r="E265" s="12" t="s">
        <v>1710</v>
      </c>
      <c r="F265" s="12" t="s">
        <v>1652</v>
      </c>
      <c r="G265" s="12" t="s">
        <v>1936</v>
      </c>
      <c r="N265" s="24"/>
      <c r="O265" s="24"/>
      <c r="P265" s="24" t="s">
        <v>1540</v>
      </c>
      <c r="Q265" s="24"/>
    </row>
    <row r="266" spans="1:17">
      <c r="A266" s="3">
        <f>VLOOKUP(D266,'Concept heirarchy position'!A$1:I$623,3,0)</f>
        <v>300</v>
      </c>
      <c r="B266" s="3" t="str">
        <f>VLOOKUP(D266,'Concept heirarchy position'!A$1:I$623,2,0)</f>
        <v>Mean BP</v>
      </c>
      <c r="C266" s="3">
        <v>262</v>
      </c>
      <c r="D266" s="3" t="s">
        <v>1276</v>
      </c>
      <c r="E266" s="12" t="s">
        <v>1151</v>
      </c>
      <c r="F266" s="12" t="s">
        <v>1652</v>
      </c>
      <c r="G266" s="12" t="s">
        <v>1784</v>
      </c>
      <c r="O266" s="24"/>
      <c r="P266" s="24" t="s">
        <v>1540</v>
      </c>
      <c r="Q266" s="24"/>
    </row>
    <row r="267" spans="1:17">
      <c r="A267" s="3">
        <f>VLOOKUP(D267,'Concept heirarchy position'!A$1:I$623,3,0)</f>
        <v>302</v>
      </c>
      <c r="B267" s="3" t="str">
        <f>VLOOKUP(D267,'Concept heirarchy position'!A$1:I$623,2,0)</f>
        <v>FiO2</v>
      </c>
      <c r="C267" s="3">
        <v>263</v>
      </c>
      <c r="D267" s="3" t="s">
        <v>989</v>
      </c>
      <c r="E267" s="12" t="s">
        <v>1858</v>
      </c>
      <c r="F267" s="12" t="s">
        <v>1652</v>
      </c>
      <c r="G267" s="12" t="s">
        <v>1172</v>
      </c>
      <c r="O267" s="24"/>
      <c r="P267" s="24" t="s">
        <v>1540</v>
      </c>
      <c r="Q267" s="24"/>
    </row>
    <row r="268" spans="1:17">
      <c r="A268" s="3">
        <f>VLOOKUP(D268,'Concept heirarchy position'!A$1:I$623,3,0)</f>
        <v>303</v>
      </c>
      <c r="B268" s="3" t="str">
        <f>VLOOKUP(D268,'Concept heirarchy position'!A$1:I$623,2,0)</f>
        <v>SpO2</v>
      </c>
      <c r="C268" s="3">
        <v>264</v>
      </c>
      <c r="D268" s="3" t="s">
        <v>991</v>
      </c>
      <c r="E268" s="12" t="s">
        <v>1570</v>
      </c>
      <c r="F268" s="12" t="s">
        <v>1652</v>
      </c>
      <c r="G268" s="12" t="s">
        <v>1172</v>
      </c>
      <c r="O268" s="24"/>
      <c r="P268" s="24" t="s">
        <v>1540</v>
      </c>
      <c r="Q268" s="24"/>
    </row>
    <row r="269" spans="1:17">
      <c r="A269" s="3">
        <f>VLOOKUP(D269,'Concept heirarchy position'!A$1:I$623,3,0)</f>
        <v>306</v>
      </c>
      <c r="B269" s="3" t="str">
        <f>VLOOKUP(D269,'Concept heirarchy position'!A$1:I$623,2,0)</f>
        <v>Poor nutrition</v>
      </c>
      <c r="C269" s="3">
        <v>265</v>
      </c>
      <c r="D269" s="3" t="s">
        <v>597</v>
      </c>
      <c r="E269" s="12" t="s">
        <v>1823</v>
      </c>
      <c r="F269" s="3" t="s">
        <v>1237</v>
      </c>
      <c r="G269" s="12" t="s">
        <v>1278</v>
      </c>
      <c r="H269" s="12" t="s">
        <v>893</v>
      </c>
      <c r="O269" s="24"/>
      <c r="P269" s="24" t="s">
        <v>1540</v>
      </c>
      <c r="Q269" s="24"/>
    </row>
    <row r="270" spans="1:17">
      <c r="A270" s="3">
        <f>VLOOKUP(D270,'Concept heirarchy position'!A$1:I$623,3,0)</f>
        <v>312</v>
      </c>
      <c r="B270" s="3" t="str">
        <f>VLOOKUP(D270,'Concept heirarchy position'!A$1:I$623,2,0)</f>
        <v>Heart auscultation</v>
      </c>
      <c r="C270" s="3">
        <v>266</v>
      </c>
      <c r="D270" s="3" t="s">
        <v>497</v>
      </c>
      <c r="E270" s="12" t="s">
        <v>386</v>
      </c>
      <c r="F270" s="12" t="s">
        <v>1652</v>
      </c>
      <c r="G270" s="12" t="s">
        <v>1278</v>
      </c>
      <c r="H270" s="12" t="s">
        <v>1824</v>
      </c>
      <c r="J270" s="12" t="s">
        <v>1540</v>
      </c>
      <c r="K270" s="12" t="s">
        <v>1825</v>
      </c>
      <c r="L270" s="12"/>
      <c r="M270" s="12"/>
      <c r="O270" s="24"/>
      <c r="P270" s="24" t="s">
        <v>1540</v>
      </c>
      <c r="Q270" s="24"/>
    </row>
    <row r="271" spans="1:17">
      <c r="A271" s="3">
        <f>VLOOKUP(D271,'Concept heirarchy position'!A$1:I$623,3,0)</f>
        <v>313</v>
      </c>
      <c r="B271" s="3" t="str">
        <f>VLOOKUP(D271,'Concept heirarchy position'!A$1:I$623,2,0)</f>
        <v>Lung auscultation</v>
      </c>
      <c r="C271" s="3">
        <v>267</v>
      </c>
      <c r="D271" s="3" t="s">
        <v>234</v>
      </c>
      <c r="E271" s="12" t="s">
        <v>1419</v>
      </c>
      <c r="F271" s="12" t="s">
        <v>1652</v>
      </c>
      <c r="G271" s="12" t="s">
        <v>1278</v>
      </c>
      <c r="H271" s="29" t="s">
        <v>1824</v>
      </c>
      <c r="J271" s="12" t="s">
        <v>1540</v>
      </c>
      <c r="K271" s="29" t="s">
        <v>1825</v>
      </c>
      <c r="L271" s="29"/>
      <c r="M271" s="29"/>
      <c r="O271" s="24"/>
      <c r="P271" s="24" t="s">
        <v>1540</v>
      </c>
      <c r="Q271" s="24"/>
    </row>
    <row r="272" spans="1:17">
      <c r="A272" s="3">
        <f>VLOOKUP(D272,'Concept heirarchy position'!A$1:I$623,3,0)</f>
        <v>314</v>
      </c>
      <c r="B272" s="3" t="str">
        <f>VLOOKUP(D272,'Concept heirarchy position'!A$1:I$623,2,0)</f>
        <v>RASS</v>
      </c>
      <c r="C272" s="3">
        <v>268</v>
      </c>
      <c r="D272" s="3" t="s">
        <v>423</v>
      </c>
      <c r="E272" s="12" t="s">
        <v>1571</v>
      </c>
      <c r="F272" s="12" t="s">
        <v>1652</v>
      </c>
      <c r="G272" s="12" t="s">
        <v>1278</v>
      </c>
      <c r="H272" s="12" t="s">
        <v>424</v>
      </c>
      <c r="O272" s="24" t="s">
        <v>1540</v>
      </c>
      <c r="P272" s="24" t="s">
        <v>1540</v>
      </c>
      <c r="Q272" s="24"/>
    </row>
    <row r="273" spans="1:17">
      <c r="A273" s="3">
        <f>VLOOKUP(D273,'Concept heirarchy position'!A$1:I$623,3,0)</f>
        <v>315</v>
      </c>
      <c r="B273" s="3" t="str">
        <f>VLOOKUP(D273,'Concept heirarchy position'!A$1:I$623,2,0)</f>
        <v>GCS 15</v>
      </c>
      <c r="C273" s="3">
        <v>269</v>
      </c>
      <c r="D273" s="3" t="s">
        <v>899</v>
      </c>
      <c r="E273" s="12" t="s">
        <v>1440</v>
      </c>
      <c r="F273" s="12" t="s">
        <v>1652</v>
      </c>
      <c r="G273" s="12" t="s">
        <v>1278</v>
      </c>
      <c r="H273" s="12" t="s">
        <v>893</v>
      </c>
      <c r="O273" s="24"/>
      <c r="P273" s="24" t="s">
        <v>1540</v>
      </c>
      <c r="Q273" s="24"/>
    </row>
    <row r="274" spans="1:17">
      <c r="A274" s="3">
        <f>VLOOKUP(D274,'Concept heirarchy position'!A$1:I$623,3,0)</f>
        <v>319</v>
      </c>
      <c r="B274" s="3" t="str">
        <f>VLOOKUP(D274,'Concept heirarchy position'!A$1:I$623,2,0)</f>
        <v>GCS</v>
      </c>
      <c r="C274" s="3">
        <v>270</v>
      </c>
      <c r="D274" s="3" t="s">
        <v>1303</v>
      </c>
      <c r="E274" s="12" t="s">
        <v>1162</v>
      </c>
      <c r="G274" s="31" t="s">
        <v>1958</v>
      </c>
      <c r="O274" s="24" t="s">
        <v>1540</v>
      </c>
      <c r="P274" s="24" t="s">
        <v>1540</v>
      </c>
      <c r="Q274" s="24" t="s">
        <v>1664</v>
      </c>
    </row>
    <row r="275" spans="1:17">
      <c r="A275" s="3">
        <f>VLOOKUP(D275,'Concept heirarchy position'!A$1:I$623,3,0)</f>
        <v>320</v>
      </c>
      <c r="B275" s="3" t="str">
        <f>VLOOKUP(D275,'Concept heirarchy position'!A$1:I$623,2,0)</f>
        <v>History of difficult intubation</v>
      </c>
      <c r="C275" s="3">
        <v>271</v>
      </c>
      <c r="D275" s="7" t="s">
        <v>1572</v>
      </c>
      <c r="E275" s="12" t="s">
        <v>1805</v>
      </c>
      <c r="F275" s="12" t="s">
        <v>1652</v>
      </c>
      <c r="G275" s="12" t="s">
        <v>1278</v>
      </c>
      <c r="H275" s="12" t="s">
        <v>893</v>
      </c>
      <c r="J275" s="3" t="s">
        <v>1540</v>
      </c>
      <c r="K275" s="3" t="s">
        <v>1730</v>
      </c>
      <c r="O275" s="24"/>
      <c r="P275" s="24" t="s">
        <v>1540</v>
      </c>
      <c r="Q275" s="24"/>
    </row>
    <row r="276" spans="1:17">
      <c r="A276" s="3">
        <f>VLOOKUP(D276,'Concept heirarchy position'!A$1:I$623,3,0)</f>
        <v>320</v>
      </c>
      <c r="B276" s="3" t="str">
        <f>VLOOKUP(D276,'Concept heirarchy position'!A$1:I$623,2,0)</f>
        <v>History of difficult intubation</v>
      </c>
      <c r="C276" s="3">
        <v>272</v>
      </c>
      <c r="D276" s="7" t="s">
        <v>1572</v>
      </c>
      <c r="E276" s="22" t="s">
        <v>1734</v>
      </c>
      <c r="F276" s="22" t="s">
        <v>1652</v>
      </c>
      <c r="G276" s="22" t="s">
        <v>1278</v>
      </c>
      <c r="H276" s="28" t="s">
        <v>1001</v>
      </c>
      <c r="J276" s="3" t="s">
        <v>1540</v>
      </c>
      <c r="K276" s="3" t="s">
        <v>1730</v>
      </c>
      <c r="N276" s="23" t="str">
        <f>IF((E276=""),"N","Y")</f>
        <v>Y</v>
      </c>
      <c r="O276" s="23" t="s">
        <v>1540</v>
      </c>
      <c r="P276" s="23"/>
      <c r="Q276" s="23"/>
    </row>
    <row r="277" spans="1:17">
      <c r="A277" s="3">
        <f>VLOOKUP(D277,'Concept heirarchy position'!A$1:I$623,3,0)</f>
        <v>322</v>
      </c>
      <c r="B277" s="3" t="str">
        <f>VLOOKUP(D277,'Concept heirarchy position'!A$1:I$623,2,0)</f>
        <v>Mallampati</v>
      </c>
      <c r="C277" s="3">
        <v>273</v>
      </c>
      <c r="D277" s="3" t="s">
        <v>1702</v>
      </c>
      <c r="E277" s="12" t="s">
        <v>1931</v>
      </c>
      <c r="F277" s="12" t="s">
        <v>1652</v>
      </c>
      <c r="G277" s="12" t="s">
        <v>1278</v>
      </c>
      <c r="H277" s="12" t="s">
        <v>1931</v>
      </c>
      <c r="O277" s="24"/>
      <c r="P277" s="24" t="s">
        <v>1540</v>
      </c>
      <c r="Q277" s="24"/>
    </row>
    <row r="278" spans="1:17" ht="15">
      <c r="A278" s="3">
        <f>VLOOKUP(D278,'Concept heirarchy position'!A$1:I$623,3,0)</f>
        <v>325</v>
      </c>
      <c r="B278" s="3" t="str">
        <f>VLOOKUP(D278,'Concept heirarchy position'!A$1:I$623,2,0)</f>
        <v>Neck extension</v>
      </c>
      <c r="C278" s="3">
        <v>274</v>
      </c>
      <c r="D278" s="7" t="s">
        <v>1332</v>
      </c>
      <c r="E278" s="12" t="s">
        <v>2207</v>
      </c>
      <c r="F278" s="12" t="s">
        <v>1652</v>
      </c>
      <c r="G278" s="12" t="s">
        <v>1278</v>
      </c>
      <c r="H278" s="25" t="s">
        <v>1332</v>
      </c>
      <c r="O278" s="24"/>
      <c r="P278" s="24" t="s">
        <v>1540</v>
      </c>
      <c r="Q278" s="24"/>
    </row>
    <row r="279" spans="1:17">
      <c r="A279" s="3">
        <f>VLOOKUP(D279,'Concept heirarchy position'!A$1:I$623,3,0)</f>
        <v>326</v>
      </c>
      <c r="B279" s="3" t="str">
        <f>VLOOKUP(D279,'Concept heirarchy position'!A$1:I$623,2,0)</f>
        <v>Mouth opening / Jaw protrusion (for Wilson Score)</v>
      </c>
      <c r="C279" s="3">
        <v>275</v>
      </c>
      <c r="D279" s="7" t="s">
        <v>1454</v>
      </c>
      <c r="E279" s="12" t="s">
        <v>1723</v>
      </c>
      <c r="F279" s="12" t="s">
        <v>1652</v>
      </c>
      <c r="G279" s="12" t="s">
        <v>1278</v>
      </c>
      <c r="H279" s="12" t="s">
        <v>1597</v>
      </c>
      <c r="O279" s="24"/>
      <c r="P279" s="24" t="s">
        <v>1540</v>
      </c>
      <c r="Q279" s="24"/>
    </row>
    <row r="280" spans="1:17">
      <c r="A280" s="3">
        <f>VLOOKUP(D280,'Concept heirarchy position'!A$1:I$623,3,0)</f>
        <v>327</v>
      </c>
      <c r="B280" s="3" t="str">
        <f>VLOOKUP(D280,'Concept heirarchy position'!A$1:I$623,2,0)</f>
        <v>Mouth opening</v>
      </c>
      <c r="C280" s="3">
        <v>276</v>
      </c>
      <c r="D280" s="7" t="s">
        <v>2074</v>
      </c>
      <c r="E280" s="12" t="s">
        <v>1716</v>
      </c>
      <c r="F280" s="12" t="s">
        <v>1652</v>
      </c>
      <c r="G280" s="12" t="s">
        <v>1278</v>
      </c>
      <c r="H280" s="12" t="s">
        <v>893</v>
      </c>
      <c r="J280" s="3" t="s">
        <v>1540</v>
      </c>
      <c r="K280" s="3" t="s">
        <v>1730</v>
      </c>
      <c r="O280" s="24"/>
      <c r="P280" s="24" t="s">
        <v>1540</v>
      </c>
      <c r="Q280" s="24"/>
    </row>
    <row r="281" spans="1:17">
      <c r="A281" s="3">
        <f>VLOOKUP(D281,'Concept heirarchy position'!A$1:I$623,3,0)</f>
        <v>328</v>
      </c>
      <c r="B281" s="3" t="str">
        <f>VLOOKUP(D281,'Concept heirarchy position'!A$1:I$623,2,0)</f>
        <v>Short thyromental distance</v>
      </c>
      <c r="C281" s="3">
        <v>277</v>
      </c>
      <c r="D281" s="3" t="s">
        <v>1205</v>
      </c>
      <c r="E281" s="12" t="s">
        <v>1969</v>
      </c>
      <c r="F281" s="12" t="s">
        <v>1652</v>
      </c>
      <c r="G281" s="12" t="s">
        <v>1278</v>
      </c>
      <c r="H281" s="12" t="s">
        <v>893</v>
      </c>
      <c r="O281" s="24"/>
      <c r="P281" s="24" t="s">
        <v>1540</v>
      </c>
      <c r="Q281" s="24"/>
    </row>
    <row r="282" spans="1:17">
      <c r="A282" s="3">
        <f>VLOOKUP(D282,'Concept heirarchy position'!A$1:I$623,3,0)</f>
        <v>331</v>
      </c>
      <c r="B282" s="3" t="str">
        <f>VLOOKUP(D282,'Concept heirarchy position'!A$1:I$623,2,0)</f>
        <v>Dentition</v>
      </c>
      <c r="C282" s="3">
        <v>278</v>
      </c>
      <c r="D282" s="7" t="s">
        <v>1185</v>
      </c>
      <c r="E282" s="12" t="s">
        <v>1970</v>
      </c>
      <c r="F282" s="12" t="s">
        <v>1652</v>
      </c>
      <c r="G282" s="12" t="s">
        <v>822</v>
      </c>
      <c r="H282" s="12" t="s">
        <v>1718</v>
      </c>
      <c r="J282" s="3" t="s">
        <v>1540</v>
      </c>
      <c r="K282" s="3" t="s">
        <v>2524</v>
      </c>
      <c r="N282" s="24"/>
      <c r="O282" s="24"/>
      <c r="P282" s="24" t="s">
        <v>1540</v>
      </c>
      <c r="Q282" s="24"/>
    </row>
    <row r="283" spans="1:17" ht="15">
      <c r="A283" s="3">
        <f>VLOOKUP(D283,'Concept heirarchy position'!A$1:I$623,3,0)</f>
        <v>332</v>
      </c>
      <c r="B283" s="3" t="str">
        <f>VLOOKUP(D283,'Concept heirarchy position'!A$1:I$623,2,0)</f>
        <v>Receding mandible</v>
      </c>
      <c r="C283" s="3">
        <v>279</v>
      </c>
      <c r="D283" s="7" t="s">
        <v>1186</v>
      </c>
      <c r="E283" s="12" t="s">
        <v>2424</v>
      </c>
      <c r="F283" s="12" t="s">
        <v>1652</v>
      </c>
      <c r="G283" s="12" t="s">
        <v>1278</v>
      </c>
      <c r="H283" s="25" t="s">
        <v>1857</v>
      </c>
      <c r="O283" s="24"/>
      <c r="P283" s="24" t="s">
        <v>1540</v>
      </c>
      <c r="Q283" s="24"/>
    </row>
    <row r="284" spans="1:17">
      <c r="A284" s="3">
        <f>VLOOKUP(D284,'Concept heirarchy position'!A$1:I$623,3,0)</f>
        <v>335</v>
      </c>
      <c r="B284" s="3" t="str">
        <f>VLOOKUP(D284,'Concept heirarchy position'!A$1:I$623,2,0)</f>
        <v>Upper airway obstuction</v>
      </c>
      <c r="C284" s="3">
        <v>280</v>
      </c>
      <c r="D284" s="7" t="s">
        <v>701</v>
      </c>
      <c r="E284" s="12" t="s">
        <v>2308</v>
      </c>
      <c r="F284" s="12" t="s">
        <v>1652</v>
      </c>
      <c r="G284" s="12" t="s">
        <v>1278</v>
      </c>
      <c r="H284" s="12" t="s">
        <v>893</v>
      </c>
      <c r="J284" s="3" t="s">
        <v>1540</v>
      </c>
      <c r="K284" s="3" t="s">
        <v>1730</v>
      </c>
      <c r="O284" s="24"/>
      <c r="P284" s="24" t="s">
        <v>1540</v>
      </c>
      <c r="Q284" s="24"/>
    </row>
    <row r="285" spans="1:17">
      <c r="A285" s="3" t="e">
        <f>VLOOKUP(D285,'Concept heirarchy position'!A$1:I$623,3,0)</f>
        <v>#N/A</v>
      </c>
      <c r="B285" s="3" t="e">
        <f>VLOOKUP(D285,'Concept heirarchy position'!A$1:I$623,2,0)</f>
        <v>#N/A</v>
      </c>
      <c r="C285" s="3">
        <v>281</v>
      </c>
      <c r="D285" s="7" t="s">
        <v>97</v>
      </c>
      <c r="E285" s="12" t="s">
        <v>1973</v>
      </c>
      <c r="F285" s="12" t="s">
        <v>1652</v>
      </c>
      <c r="G285" s="12" t="s">
        <v>1278</v>
      </c>
      <c r="H285" s="12" t="s">
        <v>893</v>
      </c>
      <c r="J285" s="3" t="s">
        <v>1540</v>
      </c>
      <c r="K285" s="3" t="s">
        <v>1730</v>
      </c>
      <c r="O285" s="24"/>
      <c r="P285" s="24" t="s">
        <v>1540</v>
      </c>
      <c r="Q285" s="24"/>
    </row>
    <row r="286" spans="1:17">
      <c r="A286" s="3">
        <f>VLOOKUP(D286,'Concept heirarchy position'!A$1:I$623,3,0)</f>
        <v>340</v>
      </c>
      <c r="B286" s="3" t="str">
        <f>VLOOKUP(D286,'Concept heirarchy position'!A$1:I$623,2,0)</f>
        <v>High arched palate</v>
      </c>
      <c r="C286" s="3">
        <v>282</v>
      </c>
      <c r="D286" s="7" t="s">
        <v>955</v>
      </c>
      <c r="E286" s="12" t="s">
        <v>959</v>
      </c>
      <c r="F286" s="12" t="s">
        <v>1652</v>
      </c>
      <c r="G286" s="12" t="s">
        <v>1278</v>
      </c>
      <c r="H286" s="12" t="s">
        <v>893</v>
      </c>
      <c r="O286" s="24"/>
      <c r="P286" s="24" t="s">
        <v>1540</v>
      </c>
      <c r="Q286" s="24"/>
    </row>
    <row r="287" spans="1:17" ht="15">
      <c r="A287" s="3">
        <f>VLOOKUP(D287,'Concept heirarchy position'!A$1:I$623,3,0)</f>
        <v>341</v>
      </c>
      <c r="B287" s="3" t="str">
        <f>VLOOKUP(D287,'Concept heirarchy position'!A$1:I$623,2,0)</f>
        <v>Protruding incisors</v>
      </c>
      <c r="C287" s="3">
        <v>283</v>
      </c>
      <c r="D287" s="7" t="s">
        <v>201</v>
      </c>
      <c r="E287" s="12" t="s">
        <v>1729</v>
      </c>
      <c r="F287" s="12" t="s">
        <v>1652</v>
      </c>
      <c r="G287" s="12" t="s">
        <v>1278</v>
      </c>
      <c r="H287" s="25" t="s">
        <v>2208</v>
      </c>
      <c r="O287" s="24"/>
      <c r="P287" s="24" t="s">
        <v>1540</v>
      </c>
      <c r="Q287" s="24"/>
    </row>
    <row r="288" spans="1:17">
      <c r="A288" s="3">
        <f>VLOOKUP(D288,'Concept heirarchy position'!A$1:I$623,3,0)</f>
        <v>342</v>
      </c>
      <c r="B288" s="3" t="str">
        <f>VLOOKUP(D288,'Concept heirarchy position'!A$1:I$623,2,0)</f>
        <v>Craniofacial abnormality</v>
      </c>
      <c r="C288" s="3">
        <v>284</v>
      </c>
      <c r="D288" s="7" t="s">
        <v>707</v>
      </c>
      <c r="E288" s="12" t="s">
        <v>1724</v>
      </c>
      <c r="F288" s="12" t="s">
        <v>1652</v>
      </c>
      <c r="G288" s="12" t="s">
        <v>1278</v>
      </c>
      <c r="H288" s="12" t="s">
        <v>893</v>
      </c>
      <c r="J288" s="3" t="s">
        <v>1540</v>
      </c>
      <c r="K288" s="3" t="s">
        <v>1730</v>
      </c>
      <c r="N288" s="24"/>
      <c r="O288" s="24"/>
      <c r="P288" s="24" t="s">
        <v>1540</v>
      </c>
      <c r="Q288" s="24"/>
    </row>
    <row r="289" spans="1:17">
      <c r="A289" s="3">
        <f>VLOOKUP(D289,'Concept heirarchy position'!A$1:I$623,3,0)</f>
        <v>343</v>
      </c>
      <c r="B289" s="3" t="str">
        <f>VLOOKUP(D289,'Concept heirarchy position'!A$1:I$623,2,0)</f>
        <v>Other airway comments</v>
      </c>
      <c r="C289" s="3">
        <v>285</v>
      </c>
      <c r="D289" s="7" t="s">
        <v>963</v>
      </c>
      <c r="E289" s="12" t="s">
        <v>164</v>
      </c>
      <c r="F289" s="12" t="s">
        <v>1652</v>
      </c>
      <c r="G289" s="12" t="s">
        <v>1398</v>
      </c>
      <c r="I289" s="12">
        <v>65535</v>
      </c>
      <c r="O289" s="24"/>
      <c r="P289" s="24" t="s">
        <v>1540</v>
      </c>
      <c r="Q289" s="24"/>
    </row>
    <row r="290" spans="1:17">
      <c r="A290" s="3">
        <f>VLOOKUP(D290,'Concept heirarchy position'!A$1:I$623,3,0)</f>
        <v>345</v>
      </c>
      <c r="B290" s="3" t="str">
        <f>VLOOKUP(D290,'Concept heirarchy position'!A$1:I$623,2,0)</f>
        <v>Other investigations required</v>
      </c>
      <c r="C290" s="3">
        <v>286</v>
      </c>
      <c r="D290" s="3" t="s">
        <v>248</v>
      </c>
      <c r="E290" s="12" t="s">
        <v>1725</v>
      </c>
      <c r="F290" s="12" t="s">
        <v>1652</v>
      </c>
      <c r="G290" s="12" t="s">
        <v>1278</v>
      </c>
      <c r="H290" s="12" t="s">
        <v>893</v>
      </c>
      <c r="J290" s="12" t="s">
        <v>1540</v>
      </c>
      <c r="K290" s="12" t="s">
        <v>1730</v>
      </c>
      <c r="L290" s="12"/>
      <c r="M290" s="12"/>
      <c r="O290" s="24" t="s">
        <v>1540</v>
      </c>
      <c r="P290" s="24" t="s">
        <v>1540</v>
      </c>
      <c r="Q290" s="24"/>
    </row>
    <row r="291" spans="1:17">
      <c r="A291" s="3">
        <f>VLOOKUP(D291,'Concept heirarchy position'!A$1:I$623,3,0)</f>
        <v>346</v>
      </c>
      <c r="B291" s="3" t="str">
        <f>VLOOKUP(D291,'Concept heirarchy position'!A$1:I$623,2,0)</f>
        <v>Blood results available</v>
      </c>
      <c r="C291" s="3">
        <v>287</v>
      </c>
      <c r="D291" s="3" t="s">
        <v>1357</v>
      </c>
      <c r="E291" s="12" t="s">
        <v>1726</v>
      </c>
      <c r="F291" s="12" t="s">
        <v>1652</v>
      </c>
      <c r="G291" s="12" t="s">
        <v>1278</v>
      </c>
      <c r="H291" s="29" t="s">
        <v>893</v>
      </c>
      <c r="N291" s="24"/>
      <c r="O291" s="24" t="s">
        <v>1540</v>
      </c>
      <c r="P291" s="24" t="s">
        <v>1540</v>
      </c>
      <c r="Q291" s="24"/>
    </row>
    <row r="292" spans="1:17">
      <c r="A292" s="3">
        <f>VLOOKUP(D292,'Concept heirarchy position'!A$1:I$623,3,0)</f>
        <v>347</v>
      </c>
      <c r="B292" s="3" t="str">
        <f>VLOOKUP(D292,'Concept heirarchy position'!A$1:I$623,2,0)</f>
        <v>Blood test in last year</v>
      </c>
      <c r="C292" s="3">
        <v>288</v>
      </c>
      <c r="D292" s="3" t="s">
        <v>1514</v>
      </c>
      <c r="E292" s="22" t="s">
        <v>1959</v>
      </c>
      <c r="F292" s="22" t="s">
        <v>1652</v>
      </c>
      <c r="G292" s="22" t="s">
        <v>1278</v>
      </c>
      <c r="H292" s="28" t="s">
        <v>1001</v>
      </c>
      <c r="N292" s="23" t="str">
        <f>IF((E292=""),"N","Y")</f>
        <v>Y</v>
      </c>
      <c r="O292" s="23" t="s">
        <v>1540</v>
      </c>
      <c r="P292" s="23"/>
      <c r="Q292" s="23"/>
    </row>
    <row r="293" spans="1:17">
      <c r="A293" s="3">
        <f>VLOOKUP(D293,'Concept heirarchy position'!A$1:I$623,3,0)</f>
        <v>348</v>
      </c>
      <c r="B293" s="3" t="str">
        <f>VLOOKUP(D293,'Concept heirarchy position'!A$1:I$623,2,0)</f>
        <v>Lab results date</v>
      </c>
      <c r="C293" s="3">
        <v>289</v>
      </c>
      <c r="D293" s="3" t="s">
        <v>1987</v>
      </c>
      <c r="E293" s="12" t="s">
        <v>1960</v>
      </c>
      <c r="F293" s="12" t="s">
        <v>1623</v>
      </c>
      <c r="G293" s="12" t="s">
        <v>1263</v>
      </c>
      <c r="M293" s="3" t="s">
        <v>1277</v>
      </c>
      <c r="O293" s="24"/>
      <c r="P293" s="24" t="s">
        <v>1540</v>
      </c>
      <c r="Q293" s="24"/>
    </row>
    <row r="294" spans="1:17">
      <c r="A294" s="3">
        <f>VLOOKUP(D294,'Concept heirarchy position'!A$1:I$623,3,0)</f>
        <v>349</v>
      </c>
      <c r="B294" s="3" t="str">
        <f>VLOOKUP(D294,'Concept heirarchy position'!A$1:I$623,2,0)</f>
        <v>Hb</v>
      </c>
      <c r="C294" s="3">
        <v>290</v>
      </c>
      <c r="D294" s="3" t="s">
        <v>1878</v>
      </c>
      <c r="E294" s="12" t="s">
        <v>1879</v>
      </c>
      <c r="F294" s="12" t="s">
        <v>1623</v>
      </c>
      <c r="G294" s="12" t="s">
        <v>1784</v>
      </c>
      <c r="O294" s="24" t="s">
        <v>1540</v>
      </c>
      <c r="P294" s="24" t="s">
        <v>1540</v>
      </c>
      <c r="Q294" s="24"/>
    </row>
    <row r="295" spans="1:17">
      <c r="A295" s="3">
        <f>VLOOKUP(D295,'Concept heirarchy position'!A$1:I$623,3,0)</f>
        <v>350</v>
      </c>
      <c r="B295" s="3" t="str">
        <f>VLOOKUP(D295,'Concept heirarchy position'!A$1:I$623,2,0)</f>
        <v>Platelets</v>
      </c>
      <c r="C295" s="3">
        <v>291</v>
      </c>
      <c r="D295" s="3" t="s">
        <v>1374</v>
      </c>
      <c r="E295" s="12" t="s">
        <v>1637</v>
      </c>
      <c r="F295" s="12" t="s">
        <v>1623</v>
      </c>
      <c r="G295" s="12" t="s">
        <v>1172</v>
      </c>
      <c r="O295" s="24" t="s">
        <v>1540</v>
      </c>
      <c r="P295" s="24" t="s">
        <v>1540</v>
      </c>
      <c r="Q295" s="24"/>
    </row>
    <row r="296" spans="1:17">
      <c r="A296" s="3">
        <f>VLOOKUP(D296,'Concept heirarchy position'!A$1:I$623,3,0)</f>
        <v>351</v>
      </c>
      <c r="B296" s="3" t="str">
        <f>VLOOKUP(D296,'Concept heirarchy position'!A$1:I$623,2,0)</f>
        <v>INR</v>
      </c>
      <c r="C296" s="3">
        <v>292</v>
      </c>
      <c r="D296" s="3" t="s">
        <v>1764</v>
      </c>
      <c r="E296" s="12" t="s">
        <v>1517</v>
      </c>
      <c r="F296" s="12" t="s">
        <v>1623</v>
      </c>
      <c r="G296" s="12" t="s">
        <v>1784</v>
      </c>
      <c r="O296" s="24" t="s">
        <v>1540</v>
      </c>
      <c r="P296" s="24" t="s">
        <v>1540</v>
      </c>
      <c r="Q296" s="24"/>
    </row>
    <row r="297" spans="1:17">
      <c r="A297" s="3">
        <f>VLOOKUP(D297,'Concept heirarchy position'!A$1:I$623,3,0)</f>
        <v>352</v>
      </c>
      <c r="B297" s="3" t="str">
        <f>VLOOKUP(D297,'Concept heirarchy position'!A$1:I$623,2,0)</f>
        <v>PT</v>
      </c>
      <c r="C297" s="3">
        <v>293</v>
      </c>
      <c r="D297" s="3" t="s">
        <v>1518</v>
      </c>
      <c r="E297" s="12" t="s">
        <v>1869</v>
      </c>
      <c r="F297" s="12" t="s">
        <v>1623</v>
      </c>
      <c r="G297" s="12" t="s">
        <v>1172</v>
      </c>
      <c r="O297" s="24" t="s">
        <v>1540</v>
      </c>
      <c r="P297" s="24" t="s">
        <v>1540</v>
      </c>
      <c r="Q297" s="24"/>
    </row>
    <row r="298" spans="1:17">
      <c r="A298" s="3">
        <f>VLOOKUP(D298,'Concept heirarchy position'!A$1:I$623,3,0)</f>
        <v>353</v>
      </c>
      <c r="B298" s="3" t="str">
        <f>VLOOKUP(D298,'Concept heirarchy position'!A$1:I$623,2,0)</f>
        <v>aPTT</v>
      </c>
      <c r="C298" s="3">
        <v>294</v>
      </c>
      <c r="D298" s="3" t="s">
        <v>1396</v>
      </c>
      <c r="E298" s="12" t="s">
        <v>1260</v>
      </c>
      <c r="F298" s="12" t="s">
        <v>1623</v>
      </c>
      <c r="G298" s="12" t="s">
        <v>1784</v>
      </c>
      <c r="N298" s="24"/>
      <c r="O298" s="24"/>
      <c r="P298" s="24" t="s">
        <v>1540</v>
      </c>
      <c r="Q298" s="24"/>
    </row>
    <row r="299" spans="1:17">
      <c r="A299" s="3">
        <f>VLOOKUP(D299,'Concept heirarchy position'!A$1:I$623,3,0)</f>
        <v>354</v>
      </c>
      <c r="B299" s="3" t="str">
        <f>VLOOKUP(D299,'Concept heirarchy position'!A$1:I$623,2,0)</f>
        <v>Na</v>
      </c>
      <c r="C299" s="3">
        <v>295</v>
      </c>
      <c r="D299" s="3" t="s">
        <v>1250</v>
      </c>
      <c r="E299" s="12" t="s">
        <v>1870</v>
      </c>
      <c r="F299" s="12" t="s">
        <v>1623</v>
      </c>
      <c r="G299" s="12" t="s">
        <v>1172</v>
      </c>
      <c r="O299" s="24" t="s">
        <v>1540</v>
      </c>
      <c r="P299" s="24" t="s">
        <v>1540</v>
      </c>
      <c r="Q299" s="24"/>
    </row>
    <row r="300" spans="1:17">
      <c r="A300" s="3">
        <f>VLOOKUP(D300,'Concept heirarchy position'!A$1:I$623,3,0)</f>
        <v>355</v>
      </c>
      <c r="B300" s="3" t="str">
        <f>VLOOKUP(D300,'Concept heirarchy position'!A$1:I$623,2,0)</f>
        <v>K</v>
      </c>
      <c r="C300" s="3">
        <v>296</v>
      </c>
      <c r="D300" s="3" t="s">
        <v>1377</v>
      </c>
      <c r="E300" s="12" t="s">
        <v>1871</v>
      </c>
      <c r="F300" s="12" t="s">
        <v>1623</v>
      </c>
      <c r="G300" s="12" t="s">
        <v>1172</v>
      </c>
      <c r="O300" s="24"/>
      <c r="P300" s="24" t="s">
        <v>1540</v>
      </c>
      <c r="Q300" s="24"/>
    </row>
    <row r="301" spans="1:17">
      <c r="A301" s="3">
        <f>VLOOKUP(D301,'Concept heirarchy position'!A$1:I$623,3,0)</f>
        <v>356</v>
      </c>
      <c r="B301" s="3" t="str">
        <f>VLOOKUP(D301,'Concept heirarchy position'!A$1:I$623,2,0)</f>
        <v>HCO3</v>
      </c>
      <c r="C301" s="3">
        <v>297</v>
      </c>
      <c r="D301" s="3" t="s">
        <v>1379</v>
      </c>
      <c r="E301" s="12" t="s">
        <v>1380</v>
      </c>
      <c r="F301" s="12" t="s">
        <v>1623</v>
      </c>
      <c r="G301" s="12" t="s">
        <v>1784</v>
      </c>
      <c r="O301" s="24" t="s">
        <v>1540</v>
      </c>
      <c r="P301" s="24" t="s">
        <v>1540</v>
      </c>
      <c r="Q301" s="24"/>
    </row>
    <row r="302" spans="1:17">
      <c r="A302" s="3">
        <f>VLOOKUP(D302,'Concept heirarchy position'!A$1:I$623,3,0)</f>
        <v>357</v>
      </c>
      <c r="B302" s="3" t="str">
        <f>VLOOKUP(D302,'Concept heirarchy position'!A$1:I$623,2,0)</f>
        <v>Urea</v>
      </c>
      <c r="C302" s="3">
        <v>298</v>
      </c>
      <c r="D302" s="3" t="s">
        <v>1905</v>
      </c>
      <c r="E302" s="12" t="s">
        <v>1411</v>
      </c>
      <c r="F302" s="12" t="s">
        <v>1623</v>
      </c>
      <c r="G302" s="12" t="s">
        <v>1172</v>
      </c>
      <c r="O302" s="24" t="s">
        <v>1540</v>
      </c>
      <c r="P302" s="24" t="s">
        <v>1540</v>
      </c>
      <c r="Q302" s="24"/>
    </row>
    <row r="303" spans="1:17">
      <c r="A303" s="3">
        <f>VLOOKUP(D303,'Concept heirarchy position'!A$1:I$623,3,0)</f>
        <v>358</v>
      </c>
      <c r="B303" s="3" t="str">
        <f>VLOOKUP(D303,'Concept heirarchy position'!A$1:I$623,2,0)</f>
        <v>Creatinine</v>
      </c>
      <c r="C303" s="3">
        <v>299</v>
      </c>
      <c r="D303" s="3" t="s">
        <v>1122</v>
      </c>
      <c r="E303" s="12" t="s">
        <v>1370</v>
      </c>
      <c r="F303" s="12" t="s">
        <v>1623</v>
      </c>
      <c r="G303" s="12" t="s">
        <v>1172</v>
      </c>
      <c r="N303" s="24"/>
      <c r="O303" s="24"/>
      <c r="P303" s="24" t="s">
        <v>1540</v>
      </c>
      <c r="Q303" s="24"/>
    </row>
    <row r="304" spans="1:17">
      <c r="A304" s="3">
        <f>VLOOKUP(D304,'Concept heirarchy position'!A$1:I$623,3,0)</f>
        <v>359</v>
      </c>
      <c r="B304" s="3">
        <f>VLOOKUP(D304,'Concept heirarchy position'!A$1:I$623,2,0)</f>
        <v>0</v>
      </c>
      <c r="C304" s="3">
        <v>300</v>
      </c>
      <c r="D304" s="3" t="s">
        <v>983</v>
      </c>
      <c r="E304" s="12" t="s">
        <v>1975</v>
      </c>
      <c r="F304" s="12" t="s">
        <v>1623</v>
      </c>
      <c r="G304" s="12" t="s">
        <v>1278</v>
      </c>
      <c r="H304" s="12" t="s">
        <v>1975</v>
      </c>
      <c r="O304" s="24" t="s">
        <v>1540</v>
      </c>
      <c r="P304" s="24" t="s">
        <v>1540</v>
      </c>
      <c r="Q304" s="24"/>
    </row>
    <row r="305" spans="1:17">
      <c r="A305" s="3">
        <f>VLOOKUP(D305,'Concept heirarchy position'!A$1:I$623,3,0)</f>
        <v>360</v>
      </c>
      <c r="B305" s="3" t="str">
        <f>VLOOKUP(D305,'Concept heirarchy position'!A$1:I$623,2,0)</f>
        <v>Albumin</v>
      </c>
      <c r="C305" s="3">
        <v>301</v>
      </c>
      <c r="D305" s="12" t="s">
        <v>984</v>
      </c>
      <c r="E305" s="12" t="s">
        <v>985</v>
      </c>
      <c r="F305" s="12" t="s">
        <v>1623</v>
      </c>
      <c r="G305" s="12" t="s">
        <v>1784</v>
      </c>
      <c r="N305" s="24"/>
      <c r="O305" s="24"/>
      <c r="P305" s="24" t="s">
        <v>1540</v>
      </c>
      <c r="Q305" s="24"/>
    </row>
    <row r="306" spans="1:17">
      <c r="A306" s="3">
        <f>VLOOKUP(D306,'Concept heirarchy position'!A$1:I$623,3,0)</f>
        <v>361</v>
      </c>
      <c r="B306" s="3" t="str">
        <f>VLOOKUP(D306,'Concept heirarchy position'!A$1:I$623,2,0)</f>
        <v>HbA1C</v>
      </c>
      <c r="C306" s="3">
        <v>302</v>
      </c>
      <c r="D306" s="3" t="s">
        <v>986</v>
      </c>
      <c r="E306" s="12" t="s">
        <v>1264</v>
      </c>
      <c r="F306" s="12" t="s">
        <v>1401</v>
      </c>
      <c r="G306" s="12" t="s">
        <v>1172</v>
      </c>
      <c r="H306" s="12"/>
      <c r="N306" s="24"/>
      <c r="O306" s="24"/>
      <c r="P306" s="24"/>
      <c r="Q306" s="24"/>
    </row>
    <row r="307" spans="1:17">
      <c r="A307" s="3">
        <f>VLOOKUP(D307,'Concept heirarchy position'!A$1:I$623,3,0)</f>
        <v>362</v>
      </c>
      <c r="B307" s="3" t="str">
        <f>VLOOKUP(D307,'Concept heirarchy position'!A$1:I$623,2,0)</f>
        <v>ECG</v>
      </c>
      <c r="C307" s="3">
        <v>303</v>
      </c>
      <c r="D307" s="3" t="s">
        <v>1123</v>
      </c>
      <c r="E307" s="12" t="s">
        <v>1976</v>
      </c>
      <c r="F307" s="12" t="s">
        <v>1652</v>
      </c>
      <c r="G307" s="12" t="s">
        <v>1278</v>
      </c>
      <c r="H307" s="12" t="s">
        <v>893</v>
      </c>
      <c r="N307" s="24"/>
      <c r="O307" s="24"/>
      <c r="P307" s="24" t="s">
        <v>1540</v>
      </c>
      <c r="Q307" s="24"/>
    </row>
    <row r="308" spans="1:17">
      <c r="A308" s="3">
        <f>VLOOKUP(D308,'Concept heirarchy position'!A$1:I$623,3,0)</f>
        <v>363</v>
      </c>
      <c r="B308" s="3" t="str">
        <f>VLOOKUP(D308,'Concept heirarchy position'!A$1:I$623,2,0)</f>
        <v>ECG Date</v>
      </c>
      <c r="C308" s="3">
        <v>304</v>
      </c>
      <c r="D308" s="3" t="s">
        <v>1125</v>
      </c>
      <c r="E308" s="12" t="s">
        <v>2210</v>
      </c>
      <c r="F308" s="3" t="s">
        <v>2302</v>
      </c>
      <c r="G308" s="12" t="s">
        <v>1263</v>
      </c>
      <c r="M308" s="3" t="s">
        <v>1277</v>
      </c>
      <c r="N308" s="24"/>
      <c r="O308" s="24" t="s">
        <v>1540</v>
      </c>
      <c r="P308" s="24" t="s">
        <v>1540</v>
      </c>
      <c r="Q308" s="24"/>
    </row>
    <row r="309" spans="1:17">
      <c r="A309" s="3">
        <f>VLOOKUP(D309,'Concept heirarchy position'!A$1:I$623,3,0)</f>
        <v>364</v>
      </c>
      <c r="B309" s="3" t="str">
        <f>VLOOKUP(D309,'Concept heirarchy position'!A$1:I$623,2,0)</f>
        <v>ECG Results</v>
      </c>
      <c r="C309" s="3">
        <v>305</v>
      </c>
      <c r="D309" s="3" t="s">
        <v>1371</v>
      </c>
      <c r="E309" s="12" t="s">
        <v>1853</v>
      </c>
      <c r="F309" s="3" t="s">
        <v>1859</v>
      </c>
      <c r="G309" s="12" t="s">
        <v>1398</v>
      </c>
      <c r="I309" s="29">
        <v>65535</v>
      </c>
      <c r="N309" s="24"/>
      <c r="O309" s="24" t="s">
        <v>1540</v>
      </c>
      <c r="P309" s="24" t="s">
        <v>1540</v>
      </c>
      <c r="Q309" s="24"/>
    </row>
    <row r="310" spans="1:17">
      <c r="A310" s="3">
        <f>VLOOKUP(D310,'Concept heirarchy position'!A$1:I$623,3,0)</f>
        <v>365</v>
      </c>
      <c r="B310" s="3" t="str">
        <f>VLOOKUP(D310,'Concept heirarchy position'!A$1:I$623,2,0)</f>
        <v>Pulmonary function tests performed</v>
      </c>
      <c r="C310" s="3">
        <v>306</v>
      </c>
      <c r="D310" s="3" t="s">
        <v>994</v>
      </c>
      <c r="E310" s="12" t="s">
        <v>995</v>
      </c>
      <c r="F310" s="12" t="s">
        <v>1652</v>
      </c>
      <c r="G310" s="12" t="s">
        <v>1278</v>
      </c>
      <c r="H310" s="12" t="s">
        <v>893</v>
      </c>
      <c r="O310" s="24"/>
      <c r="P310" s="24" t="s">
        <v>1540</v>
      </c>
      <c r="Q310" s="24"/>
    </row>
    <row r="311" spans="1:17">
      <c r="A311" s="3">
        <f>VLOOKUP(D311,'Concept heirarchy position'!A$1:I$623,3,0)</f>
        <v>365</v>
      </c>
      <c r="B311" s="3" t="str">
        <f>VLOOKUP(D311,'Concept heirarchy position'!A$1:I$623,2,0)</f>
        <v>Pulmonary function tests performed</v>
      </c>
      <c r="C311" s="3">
        <v>307</v>
      </c>
      <c r="D311" s="3" t="s">
        <v>994</v>
      </c>
      <c r="E311" s="22" t="s">
        <v>1614</v>
      </c>
      <c r="F311" s="22" t="s">
        <v>1652</v>
      </c>
      <c r="G311" s="22" t="s">
        <v>1278</v>
      </c>
      <c r="H311" s="28" t="s">
        <v>1001</v>
      </c>
      <c r="N311" s="23" t="str">
        <f>IF((E311=""),"N","Y")</f>
        <v>Y</v>
      </c>
      <c r="O311" s="23" t="s">
        <v>1540</v>
      </c>
      <c r="P311" s="23"/>
      <c r="Q311" s="23"/>
    </row>
    <row r="312" spans="1:17">
      <c r="A312" s="3">
        <f>VLOOKUP(D312,'Concept heirarchy position'!A$1:I$623,3,0)</f>
        <v>368</v>
      </c>
      <c r="B312" s="3" t="str">
        <f>VLOOKUP(D312,'Concept heirarchy position'!A$1:I$623,2,0)</f>
        <v>Pulmonary function test results</v>
      </c>
      <c r="C312" s="3">
        <v>308</v>
      </c>
      <c r="D312" s="3" t="s">
        <v>996</v>
      </c>
      <c r="E312" s="12" t="s">
        <v>697</v>
      </c>
      <c r="F312" s="3" t="s">
        <v>1855</v>
      </c>
      <c r="G312" s="12" t="s">
        <v>1398</v>
      </c>
      <c r="I312" s="29">
        <v>65535</v>
      </c>
      <c r="O312" s="24" t="s">
        <v>1540</v>
      </c>
      <c r="P312" s="24" t="s">
        <v>1540</v>
      </c>
      <c r="Q312" s="24"/>
    </row>
    <row r="313" spans="1:17">
      <c r="A313" s="3">
        <f>VLOOKUP(D313,'Concept heirarchy position'!A$1:I$623,3,0)</f>
        <v>367</v>
      </c>
      <c r="B313" s="3" t="str">
        <f>VLOOKUP(D313,'Concept heirarchy position'!A$1:I$623,2,0)</f>
        <v>PFT date</v>
      </c>
      <c r="C313" s="3">
        <v>309</v>
      </c>
      <c r="D313" s="3" t="s">
        <v>997</v>
      </c>
      <c r="E313" s="12" t="s">
        <v>1856</v>
      </c>
      <c r="F313" s="3" t="s">
        <v>1855</v>
      </c>
      <c r="G313" s="12" t="s">
        <v>1263</v>
      </c>
      <c r="M313" s="3" t="s">
        <v>1277</v>
      </c>
      <c r="O313" s="24" t="s">
        <v>1540</v>
      </c>
      <c r="P313" s="24" t="s">
        <v>1540</v>
      </c>
      <c r="Q313" s="24"/>
    </row>
    <row r="314" spans="1:17">
      <c r="A314" s="3">
        <f>VLOOKUP(D314,'Concept heirarchy position'!A$1:I$623,3,0)</f>
        <v>369</v>
      </c>
      <c r="B314" s="3" t="str">
        <f>VLOOKUP(D314,'Concept heirarchy position'!A$1:I$623,2,0)</f>
        <v>CXR performed</v>
      </c>
      <c r="C314" s="3">
        <v>310</v>
      </c>
      <c r="D314" s="3" t="s">
        <v>866</v>
      </c>
      <c r="E314" s="12" t="s">
        <v>891</v>
      </c>
      <c r="F314" s="12" t="s">
        <v>1652</v>
      </c>
      <c r="G314" s="12" t="s">
        <v>1278</v>
      </c>
      <c r="H314" s="12" t="s">
        <v>893</v>
      </c>
      <c r="N314" s="24"/>
      <c r="O314" s="24"/>
      <c r="P314" s="24" t="s">
        <v>1540</v>
      </c>
      <c r="Q314" s="24"/>
    </row>
    <row r="315" spans="1:17">
      <c r="A315" s="3">
        <f>VLOOKUP(D315,'Concept heirarchy position'!A$1:I$623,3,0)</f>
        <v>369</v>
      </c>
      <c r="B315" s="3" t="str">
        <f>VLOOKUP(D315,'Concept heirarchy position'!A$1:I$623,2,0)</f>
        <v>CXR performed</v>
      </c>
      <c r="C315" s="3">
        <v>311</v>
      </c>
      <c r="D315" s="3" t="s">
        <v>866</v>
      </c>
      <c r="E315" s="22" t="s">
        <v>1613</v>
      </c>
      <c r="F315" s="22" t="s">
        <v>1652</v>
      </c>
      <c r="G315" s="22" t="s">
        <v>1278</v>
      </c>
      <c r="H315" s="28" t="s">
        <v>1001</v>
      </c>
      <c r="N315" s="23" t="str">
        <f>IF((E315=""),"N","Y")</f>
        <v>Y</v>
      </c>
      <c r="O315" s="23" t="s">
        <v>1540</v>
      </c>
      <c r="P315" s="23"/>
      <c r="Q315" s="23"/>
    </row>
    <row r="316" spans="1:17">
      <c r="A316" s="3">
        <f>VLOOKUP(D316,'Concept heirarchy position'!A$1:I$623,3,0)</f>
        <v>371</v>
      </c>
      <c r="B316" s="3" t="str">
        <f>VLOOKUP(D316,'Concept heirarchy position'!A$1:I$623,2,0)</f>
        <v>CXR date</v>
      </c>
      <c r="C316" s="3">
        <v>312</v>
      </c>
      <c r="D316" s="3" t="s">
        <v>1169</v>
      </c>
      <c r="E316" s="12" t="s">
        <v>1170</v>
      </c>
      <c r="F316" s="3" t="s">
        <v>1739</v>
      </c>
      <c r="G316" s="12" t="s">
        <v>1263</v>
      </c>
      <c r="M316" s="3" t="s">
        <v>1277</v>
      </c>
      <c r="N316" s="24"/>
      <c r="O316" s="24"/>
      <c r="P316" s="24" t="s">
        <v>1540</v>
      </c>
      <c r="Q316" s="24"/>
    </row>
    <row r="317" spans="1:17">
      <c r="A317" s="3">
        <f>VLOOKUP(D317,'Concept heirarchy position'!A$1:I$623,3,0)</f>
        <v>372</v>
      </c>
      <c r="B317" s="3" t="str">
        <f>VLOOKUP(D317,'Concept heirarchy position'!A$1:I$623,2,0)</f>
        <v>CXR results</v>
      </c>
      <c r="C317" s="3">
        <v>313</v>
      </c>
      <c r="D317" s="3" t="s">
        <v>872</v>
      </c>
      <c r="E317" s="12" t="s">
        <v>873</v>
      </c>
      <c r="F317" s="3" t="s">
        <v>1739</v>
      </c>
      <c r="G317" s="12" t="s">
        <v>1398</v>
      </c>
      <c r="I317" s="29">
        <v>65535</v>
      </c>
      <c r="N317" s="24"/>
      <c r="O317" s="24"/>
      <c r="P317" s="24" t="s">
        <v>1540</v>
      </c>
      <c r="Q317" s="24"/>
    </row>
    <row r="318" spans="1:17">
      <c r="A318" s="3">
        <f>VLOOKUP(D318,'Concept heirarchy position'!A$1:I$623,3,0)</f>
        <v>373</v>
      </c>
      <c r="B318" s="3" t="str">
        <f>VLOOKUP(D318,'Concept heirarchy position'!A$1:I$623,2,0)</f>
        <v>Echo performed</v>
      </c>
      <c r="C318" s="3">
        <v>314</v>
      </c>
      <c r="D318" s="3" t="s">
        <v>499</v>
      </c>
      <c r="E318" s="12" t="s">
        <v>1744</v>
      </c>
      <c r="F318" s="12" t="s">
        <v>1652</v>
      </c>
      <c r="G318" s="12" t="s">
        <v>1278</v>
      </c>
      <c r="H318" s="12" t="s">
        <v>893</v>
      </c>
      <c r="N318" s="24"/>
      <c r="O318" s="24"/>
      <c r="P318" s="24" t="s">
        <v>1540</v>
      </c>
      <c r="Q318" s="24"/>
    </row>
    <row r="319" spans="1:17">
      <c r="A319" s="3">
        <f>VLOOKUP(D319,'Concept heirarchy position'!A$1:I$623,3,0)</f>
        <v>373</v>
      </c>
      <c r="B319" s="3" t="str">
        <f>VLOOKUP(D319,'Concept heirarchy position'!A$1:I$623,2,0)</f>
        <v>Echo performed</v>
      </c>
      <c r="C319" s="3">
        <v>315</v>
      </c>
      <c r="D319" s="3" t="s">
        <v>499</v>
      </c>
      <c r="E319" s="22" t="s">
        <v>1746</v>
      </c>
      <c r="F319" s="22" t="s">
        <v>1652</v>
      </c>
      <c r="G319" s="22" t="s">
        <v>1278</v>
      </c>
      <c r="H319" s="28" t="s">
        <v>1001</v>
      </c>
      <c r="N319" s="23" t="str">
        <f>IF((E319=""),"N","Y")</f>
        <v>Y</v>
      </c>
      <c r="O319" s="23" t="s">
        <v>1540</v>
      </c>
      <c r="P319" s="23"/>
      <c r="Q319" s="23"/>
    </row>
    <row r="320" spans="1:17">
      <c r="A320" s="3">
        <f>VLOOKUP(D320,'Concept heirarchy position'!A$1:I$623,3,0)</f>
        <v>375</v>
      </c>
      <c r="B320" s="3" t="str">
        <f>VLOOKUP(D320,'Concept heirarchy position'!A$1:I$623,2,0)</f>
        <v>Echo date</v>
      </c>
      <c r="C320" s="3">
        <v>316</v>
      </c>
      <c r="D320" s="3" t="s">
        <v>737</v>
      </c>
      <c r="E320" s="12" t="s">
        <v>738</v>
      </c>
      <c r="F320" s="3" t="s">
        <v>1191</v>
      </c>
      <c r="G320" s="12" t="s">
        <v>1263</v>
      </c>
      <c r="M320" s="3" t="s">
        <v>1277</v>
      </c>
      <c r="N320" s="24"/>
      <c r="O320" s="24" t="s">
        <v>1540</v>
      </c>
      <c r="P320" s="24" t="s">
        <v>1540</v>
      </c>
      <c r="Q320" s="24"/>
    </row>
    <row r="321" spans="1:17">
      <c r="A321" s="3">
        <f>VLOOKUP(D321,'Concept heirarchy position'!A$1:I$623,3,0)</f>
        <v>376</v>
      </c>
      <c r="B321" s="3" t="str">
        <f>VLOOKUP(D321,'Concept heirarchy position'!A$1:I$623,2,0)</f>
        <v>Echo results</v>
      </c>
      <c r="C321" s="3">
        <v>317</v>
      </c>
      <c r="D321" s="3" t="s">
        <v>1007</v>
      </c>
      <c r="E321" s="12" t="s">
        <v>888</v>
      </c>
      <c r="F321" s="3" t="s">
        <v>1191</v>
      </c>
      <c r="G321" s="12" t="s">
        <v>1398</v>
      </c>
      <c r="I321" s="29">
        <v>65535</v>
      </c>
      <c r="N321" s="24"/>
      <c r="O321" s="24"/>
      <c r="P321" s="24" t="s">
        <v>1540</v>
      </c>
      <c r="Q321" s="24"/>
    </row>
    <row r="322" spans="1:17">
      <c r="A322" s="3">
        <f>VLOOKUP(D322,'Concept heirarchy position'!A$1:I$623,3,0)</f>
        <v>383</v>
      </c>
      <c r="B322" s="3" t="str">
        <f>VLOOKUP(D322,'Concept heirarchy position'!A$1:I$623,2,0)</f>
        <v>Other imaging performed</v>
      </c>
      <c r="C322" s="3">
        <v>318</v>
      </c>
      <c r="D322" s="3" t="s">
        <v>1424</v>
      </c>
      <c r="E322" s="12" t="s">
        <v>1818</v>
      </c>
      <c r="F322" s="12" t="s">
        <v>1652</v>
      </c>
      <c r="G322" s="12" t="s">
        <v>1278</v>
      </c>
      <c r="H322" s="12" t="s">
        <v>893</v>
      </c>
      <c r="J322" s="12" t="s">
        <v>1540</v>
      </c>
      <c r="K322" s="12" t="s">
        <v>1730</v>
      </c>
      <c r="L322" s="12"/>
      <c r="M322" s="12"/>
      <c r="O322" s="24" t="s">
        <v>1540</v>
      </c>
      <c r="P322" s="24" t="s">
        <v>1540</v>
      </c>
      <c r="Q322" s="24"/>
    </row>
    <row r="323" spans="1:17">
      <c r="A323" s="3">
        <f>VLOOKUP(D323,'Concept heirarchy position'!A$1:I$623,3,0)</f>
        <v>384</v>
      </c>
      <c r="B323" s="3" t="str">
        <f>VLOOKUP(D323,'Concept heirarchy position'!A$1:I$623,2,0)</f>
        <v>Other Lab Results</v>
      </c>
      <c r="C323" s="3">
        <v>319</v>
      </c>
      <c r="D323" s="3" t="s">
        <v>1447</v>
      </c>
      <c r="E323" s="12" t="s">
        <v>1192</v>
      </c>
      <c r="F323" s="12" t="s">
        <v>1623</v>
      </c>
      <c r="G323" s="12" t="s">
        <v>1398</v>
      </c>
      <c r="I323" s="29">
        <v>65535</v>
      </c>
      <c r="O323" s="24" t="s">
        <v>1540</v>
      </c>
      <c r="P323" s="24" t="s">
        <v>1540</v>
      </c>
      <c r="Q323" s="24"/>
    </row>
    <row r="324" spans="1:17">
      <c r="A324" s="3">
        <f>VLOOKUP(D324,'Concept heirarchy position'!A$1:I$623,3,0)</f>
        <v>385</v>
      </c>
      <c r="B324" s="3" t="str">
        <f>VLOOKUP(D324,'Concept heirarchy position'!A$1:I$623,2,0)</f>
        <v>Consultation requested</v>
      </c>
      <c r="C324" s="3">
        <v>320</v>
      </c>
      <c r="D324" s="7" t="s">
        <v>1318</v>
      </c>
      <c r="E324" s="12" t="s">
        <v>1217</v>
      </c>
      <c r="F324" s="12" t="s">
        <v>1652</v>
      </c>
      <c r="G324" s="12" t="s">
        <v>1278</v>
      </c>
      <c r="H324" s="12" t="s">
        <v>893</v>
      </c>
      <c r="J324" s="3" t="s">
        <v>1540</v>
      </c>
      <c r="N324" s="24"/>
      <c r="O324" s="24" t="s">
        <v>1540</v>
      </c>
      <c r="P324" s="24" t="s">
        <v>1540</v>
      </c>
      <c r="Q324" s="24"/>
    </row>
    <row r="325" spans="1:17">
      <c r="A325" s="3">
        <f>VLOOKUP(D325,'Concept heirarchy position'!A$1:I$623,3,0)</f>
        <v>386</v>
      </c>
      <c r="B325" s="3" t="str">
        <f>VLOOKUP(D325,'Concept heirarchy position'!A$1:I$623,2,0)</f>
        <v>Consultation completed</v>
      </c>
      <c r="C325" s="3">
        <v>321</v>
      </c>
      <c r="D325" s="7" t="s">
        <v>1081</v>
      </c>
      <c r="E325" s="12" t="s">
        <v>1080</v>
      </c>
      <c r="F325" s="12" t="s">
        <v>1652</v>
      </c>
      <c r="G325" s="12" t="s">
        <v>1278</v>
      </c>
      <c r="H325" s="12" t="s">
        <v>893</v>
      </c>
      <c r="J325" s="3" t="s">
        <v>1540</v>
      </c>
      <c r="K325" s="3" t="s">
        <v>1730</v>
      </c>
      <c r="N325" s="24"/>
      <c r="O325" s="24" t="s">
        <v>1540</v>
      </c>
      <c r="P325" s="24" t="s">
        <v>1540</v>
      </c>
      <c r="Q325" s="24"/>
    </row>
    <row r="326" spans="1:17">
      <c r="A326" s="3">
        <f>VLOOKUP(D326,'Concept heirarchy position'!A$1:I$623,3,0)</f>
        <v>387</v>
      </c>
      <c r="B326" s="3" t="str">
        <f>VLOOKUP(D326,'Concept heirarchy position'!A$1:I$623,2,0)</f>
        <v>ASA</v>
      </c>
      <c r="C326" s="3">
        <v>322</v>
      </c>
      <c r="D326" s="12" t="s">
        <v>1331</v>
      </c>
      <c r="E326" s="12" t="s">
        <v>1478</v>
      </c>
      <c r="F326" s="12" t="s">
        <v>1652</v>
      </c>
      <c r="G326" s="12" t="s">
        <v>1278</v>
      </c>
      <c r="H326" s="12" t="s">
        <v>1331</v>
      </c>
      <c r="N326" s="24"/>
      <c r="O326" s="24" t="s">
        <v>1540</v>
      </c>
      <c r="P326" s="24" t="s">
        <v>1540</v>
      </c>
      <c r="Q326" s="24"/>
    </row>
    <row r="327" spans="1:17">
      <c r="A327" s="3">
        <f>VLOOKUP(D327,'Concept heirarchy position'!A$1:I$623,3,0)</f>
        <v>388</v>
      </c>
      <c r="B327" s="3" t="str">
        <f>VLOOKUP(D327,'Concept heirarchy position'!A$1:I$623,2,0)</f>
        <v>Emergency</v>
      </c>
      <c r="C327" s="3">
        <v>323</v>
      </c>
      <c r="D327" s="12" t="s">
        <v>1337</v>
      </c>
      <c r="E327" s="12" t="s">
        <v>1337</v>
      </c>
      <c r="F327" s="12" t="s">
        <v>1652</v>
      </c>
      <c r="G327" s="12" t="s">
        <v>1278</v>
      </c>
      <c r="H327" s="12" t="s">
        <v>893</v>
      </c>
      <c r="O327" s="24"/>
      <c r="P327" s="24" t="s">
        <v>1540</v>
      </c>
      <c r="Q327" s="24"/>
    </row>
    <row r="328" spans="1:17">
      <c r="A328" s="3">
        <f>VLOOKUP(D328,'Concept heirarchy position'!A$1:I$623,3,0)</f>
        <v>389</v>
      </c>
      <c r="B328" s="3" t="str">
        <f>VLOOKUP(D328,'Concept heirarchy position'!A$1:I$623,2,0)</f>
        <v>Lee Revised CRI</v>
      </c>
      <c r="C328" s="3">
        <v>324</v>
      </c>
      <c r="D328" s="3" t="s">
        <v>1309</v>
      </c>
      <c r="E328" s="12" t="s">
        <v>1077</v>
      </c>
      <c r="F328" s="12" t="s">
        <v>1652</v>
      </c>
      <c r="G328" s="12" t="s">
        <v>822</v>
      </c>
      <c r="H328" s="12" t="s">
        <v>1748</v>
      </c>
      <c r="O328" s="24" t="s">
        <v>1540</v>
      </c>
      <c r="P328" s="24" t="s">
        <v>1540</v>
      </c>
      <c r="Q328" s="24"/>
    </row>
    <row r="329" spans="1:17">
      <c r="A329" s="3">
        <f>VLOOKUP(D329,'Concept heirarchy position'!A$1:I$623,3,0)</f>
        <v>393</v>
      </c>
      <c r="B329" s="3" t="str">
        <f>VLOOKUP(D329,'Concept heirarchy position'!A$1:I$623,2,0)</f>
        <v>Anaesthesia technique planned</v>
      </c>
      <c r="C329" s="3">
        <v>325</v>
      </c>
      <c r="D329" s="12" t="s">
        <v>1608</v>
      </c>
      <c r="E329" s="12" t="s">
        <v>821</v>
      </c>
      <c r="F329" s="12" t="s">
        <v>1652</v>
      </c>
      <c r="G329" s="12" t="s">
        <v>822</v>
      </c>
      <c r="H329" s="12" t="s">
        <v>1875</v>
      </c>
      <c r="N329" s="24"/>
      <c r="O329" s="24"/>
      <c r="P329" s="24" t="s">
        <v>1540</v>
      </c>
      <c r="Q329" s="24"/>
    </row>
    <row r="330" spans="1:17">
      <c r="A330" s="3">
        <f>VLOOKUP(D330,'Concept heirarchy position'!A$1:I$623,3,0)</f>
        <v>394</v>
      </c>
      <c r="B330" s="3" t="str">
        <f>VLOOKUP(D330,'Concept heirarchy position'!A$1:I$623,2,0)</f>
        <v>Induction planned</v>
      </c>
      <c r="C330" s="3">
        <v>326</v>
      </c>
      <c r="D330" s="3" t="s">
        <v>1102</v>
      </c>
      <c r="E330" s="12" t="s">
        <v>1385</v>
      </c>
      <c r="F330" s="12" t="s">
        <v>1652</v>
      </c>
      <c r="G330" s="12" t="s">
        <v>822</v>
      </c>
      <c r="H330" s="12" t="s">
        <v>1749</v>
      </c>
      <c r="O330" s="24" t="s">
        <v>1540</v>
      </c>
      <c r="P330" s="24" t="s">
        <v>1540</v>
      </c>
      <c r="Q330" s="24"/>
    </row>
    <row r="331" spans="1:17" ht="15">
      <c r="A331" s="3">
        <f>VLOOKUP(D331,'Concept heirarchy position'!A$1:I$623,3,0)</f>
        <v>395</v>
      </c>
      <c r="B331" s="3" t="str">
        <f>VLOOKUP(D331,'Concept heirarchy position'!A$1:I$623,2,0)</f>
        <v>Risks discussed</v>
      </c>
      <c r="C331" s="3">
        <v>327</v>
      </c>
      <c r="D331" s="3" t="s">
        <v>1433</v>
      </c>
      <c r="E331" s="12" t="s">
        <v>1751</v>
      </c>
      <c r="F331" s="12" t="s">
        <v>1652</v>
      </c>
      <c r="G331" s="12" t="s">
        <v>822</v>
      </c>
      <c r="H331" s="25" t="s">
        <v>1433</v>
      </c>
      <c r="O331" s="24" t="s">
        <v>1540</v>
      </c>
      <c r="P331" s="24" t="s">
        <v>1540</v>
      </c>
      <c r="Q331" s="24"/>
    </row>
    <row r="332" spans="1:17">
      <c r="A332" s="3">
        <f>VLOOKUP(D332,'Concept heirarchy position'!A$1:I$623,3,0)</f>
        <v>396</v>
      </c>
      <c r="B332" s="3" t="str">
        <f>VLOOKUP(D332,'Concept heirarchy position'!A$1:I$623,2,0)</f>
        <v>Particular risks</v>
      </c>
      <c r="C332" s="3">
        <v>328</v>
      </c>
      <c r="D332" s="3" t="s">
        <v>1435</v>
      </c>
      <c r="E332" s="12" t="s">
        <v>1767</v>
      </c>
      <c r="F332" s="12" t="s">
        <v>1652</v>
      </c>
      <c r="G332" s="12" t="s">
        <v>1398</v>
      </c>
      <c r="I332" s="29">
        <v>65535</v>
      </c>
      <c r="J332" s="12"/>
      <c r="K332" s="12"/>
      <c r="L332" s="12"/>
      <c r="M332" s="12"/>
      <c r="P332" s="21" t="s">
        <v>1540</v>
      </c>
    </row>
    <row r="333" spans="1:17">
      <c r="A333" s="3">
        <f>VLOOKUP(D333,'Concept heirarchy position'!A$1:I$623,3,0)</f>
        <v>397</v>
      </c>
      <c r="B333" s="3" t="str">
        <f>VLOOKUP(D333,'Concept heirarchy position'!A$1:I$623,2,0)</f>
        <v>Consent</v>
      </c>
      <c r="C333" s="3">
        <v>329</v>
      </c>
      <c r="D333" s="3" t="s">
        <v>790</v>
      </c>
      <c r="E333" s="12" t="s">
        <v>2635</v>
      </c>
      <c r="F333" s="12" t="s">
        <v>1652</v>
      </c>
      <c r="G333" s="12" t="s">
        <v>1278</v>
      </c>
      <c r="H333" s="12" t="s">
        <v>893</v>
      </c>
      <c r="N333" s="24"/>
      <c r="O333" s="24"/>
      <c r="P333" s="24" t="s">
        <v>1540</v>
      </c>
      <c r="Q333" s="24"/>
    </row>
    <row r="334" spans="1:17">
      <c r="A334" s="3">
        <f>VLOOKUP(D334,'Concept heirarchy position'!A$1:I$623,3,0)</f>
        <v>391</v>
      </c>
      <c r="B334" s="3" t="str">
        <f>VLOOKUP(D334,'Concept heirarchy position'!A$1:I$623,2,0)</f>
        <v>Indication for endocarditis prophylaxis</v>
      </c>
      <c r="C334" s="3">
        <v>330</v>
      </c>
      <c r="D334" s="3" t="s">
        <v>199</v>
      </c>
      <c r="E334" s="12" t="s">
        <v>84</v>
      </c>
      <c r="F334" s="12" t="s">
        <v>1652</v>
      </c>
      <c r="G334" s="12" t="s">
        <v>1278</v>
      </c>
      <c r="H334" s="12" t="s">
        <v>893</v>
      </c>
      <c r="O334" s="24" t="s">
        <v>1540</v>
      </c>
      <c r="P334" s="24" t="s">
        <v>1540</v>
      </c>
      <c r="Q334" s="24"/>
    </row>
    <row r="335" spans="1:17">
      <c r="A335" s="3">
        <f>VLOOKUP(D335,'Concept heirarchy position'!A$1:I$623,3,0)</f>
        <v>398</v>
      </c>
      <c r="B335" s="3" t="str">
        <f>VLOOKUP(D335,'Concept heirarchy position'!A$1:I$623,2,0)</f>
        <v>Final comments</v>
      </c>
      <c r="C335" s="3">
        <v>331</v>
      </c>
      <c r="D335" s="3" t="s">
        <v>24</v>
      </c>
      <c r="E335" s="12" t="s">
        <v>25</v>
      </c>
      <c r="F335" s="12" t="s">
        <v>1652</v>
      </c>
      <c r="G335" s="12" t="s">
        <v>1398</v>
      </c>
      <c r="I335" s="29">
        <v>65535</v>
      </c>
      <c r="O335" s="24" t="s">
        <v>1540</v>
      </c>
      <c r="P335" s="24" t="s">
        <v>1540</v>
      </c>
      <c r="Q335" s="24"/>
    </row>
    <row r="336" spans="1:17">
      <c r="A336" s="3" t="e">
        <f>VLOOKUP(D336,'Concept heirarchy position'!A$1:I$623,3,0)</f>
        <v>#N/A</v>
      </c>
      <c r="B336" s="3" t="e">
        <f>VLOOKUP(D336,'Concept heirarchy position'!A$1:I$623,2,0)</f>
        <v>#N/A</v>
      </c>
      <c r="C336" s="3">
        <v>332</v>
      </c>
      <c r="D336" s="7" t="s">
        <v>940</v>
      </c>
      <c r="E336" s="3" t="s">
        <v>1195</v>
      </c>
      <c r="F336" s="3" t="s">
        <v>1652</v>
      </c>
      <c r="G336" s="3" t="s">
        <v>1278</v>
      </c>
      <c r="H336" s="3" t="s">
        <v>1001</v>
      </c>
    </row>
  </sheetData>
  <sheetCalcPr fullCalcOnLoad="1"/>
  <customSheetViews>
    <customSheetView guid="{A2822BA0-8792-8A42-8107-58F529CC73B7}" scale="150" topLeftCell="A6">
      <selection activeCell="E254" sqref="E254"/>
    </customSheetView>
  </customSheetViews>
  <phoneticPr fontId="31" type="noConversion"/>
  <pageMargins left="0.75" right="0.75" top="1" bottom="1" header="0.5" footer="0.5"/>
  <drawing r:id="rId1"/>
  <extLst>
    <ext xmlns:mx="http://schemas.microsoft.com/office/mac/excel/2008/main" uri="http://schemas.microsoft.com/office/mac/excel/2008/main">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B247"/>
  <sheetViews>
    <sheetView zoomScale="58" zoomScaleNormal="58" zoomScalePageLayoutView="58" workbookViewId="0"/>
  </sheetViews>
  <sheetFormatPr baseColWidth="10" defaultColWidth="13" defaultRowHeight="12.75" customHeight="1"/>
  <cols>
    <col min="1" max="1" width="13" style="35"/>
    <col min="2" max="2" width="69.83203125" style="35" customWidth="1"/>
    <col min="3" max="16384" width="13" style="35"/>
  </cols>
  <sheetData>
    <row r="1" spans="1:2" ht="12.75" customHeight="1">
      <c r="A1" s="36" t="s">
        <v>2636</v>
      </c>
      <c r="B1" s="36" t="s">
        <v>1918</v>
      </c>
    </row>
    <row r="2" spans="1:2" ht="12.75" customHeight="1">
      <c r="A2" s="36">
        <v>288574004</v>
      </c>
      <c r="B2" s="36" t="s">
        <v>1988</v>
      </c>
    </row>
    <row r="3" spans="1:2" ht="12.75" customHeight="1">
      <c r="A3" s="36">
        <v>263654008</v>
      </c>
      <c r="B3" s="36" t="s">
        <v>1785</v>
      </c>
    </row>
    <row r="4" spans="1:2" ht="12.75" customHeight="1">
      <c r="A4" s="36">
        <v>410537005</v>
      </c>
      <c r="B4" s="36" t="s">
        <v>1801</v>
      </c>
    </row>
    <row r="5" spans="1:2" ht="12.75" customHeight="1">
      <c r="A5" s="36">
        <v>413432001</v>
      </c>
      <c r="B5" s="36" t="s">
        <v>1919</v>
      </c>
    </row>
    <row r="6" spans="1:2" ht="12.75" customHeight="1">
      <c r="A6" s="36">
        <v>394659003</v>
      </c>
      <c r="B6" s="36" t="s">
        <v>1920</v>
      </c>
    </row>
    <row r="7" spans="1:2" ht="12.75" customHeight="1">
      <c r="A7" s="36">
        <v>56675007</v>
      </c>
      <c r="B7" s="36" t="s">
        <v>2065</v>
      </c>
    </row>
    <row r="8" spans="1:2" ht="12.75" customHeight="1">
      <c r="A8" s="36">
        <v>57054005</v>
      </c>
      <c r="B8" s="36" t="s">
        <v>1923</v>
      </c>
    </row>
    <row r="9" spans="1:2" ht="12.75" customHeight="1">
      <c r="A9" s="36">
        <v>401314000</v>
      </c>
      <c r="B9" s="36" t="s">
        <v>1562</v>
      </c>
    </row>
    <row r="10" spans="1:2" ht="12.75" customHeight="1">
      <c r="A10" s="36">
        <v>401303003</v>
      </c>
      <c r="B10" s="36" t="s">
        <v>1803</v>
      </c>
    </row>
    <row r="11" spans="1:2" ht="12.75" customHeight="1">
      <c r="A11" s="36">
        <v>397635003</v>
      </c>
      <c r="B11" s="36" t="s">
        <v>1676</v>
      </c>
    </row>
    <row r="12" spans="1:2" ht="12.75" customHeight="1">
      <c r="A12" s="36">
        <v>399097000</v>
      </c>
      <c r="B12" s="36" t="s">
        <v>2181</v>
      </c>
    </row>
    <row r="13" spans="1:2" ht="12.75" customHeight="1">
      <c r="A13" s="36">
        <v>410011004</v>
      </c>
      <c r="B13" s="36" t="s">
        <v>2191</v>
      </c>
    </row>
    <row r="14" spans="1:2" ht="12.75" customHeight="1">
      <c r="A14" s="36">
        <v>62014003</v>
      </c>
      <c r="B14" s="36" t="s">
        <v>1924</v>
      </c>
    </row>
    <row r="15" spans="1:2" ht="12.75" customHeight="1">
      <c r="A15" s="36">
        <v>255234002</v>
      </c>
      <c r="B15" s="36" t="s">
        <v>1933</v>
      </c>
    </row>
    <row r="16" spans="1:2" ht="12.75" customHeight="1">
      <c r="A16" s="36">
        <v>160573003</v>
      </c>
      <c r="B16" s="36" t="s">
        <v>2043</v>
      </c>
    </row>
    <row r="17" spans="1:2" ht="12.75" customHeight="1">
      <c r="A17" s="36">
        <v>228958009</v>
      </c>
      <c r="B17" s="36" t="s">
        <v>2180</v>
      </c>
    </row>
    <row r="18" spans="1:2" ht="12.75" customHeight="1">
      <c r="A18" s="36">
        <v>106190000</v>
      </c>
      <c r="B18" s="36" t="s">
        <v>2305</v>
      </c>
    </row>
    <row r="19" spans="1:2" ht="12.75" customHeight="1">
      <c r="A19" s="36">
        <v>413495001</v>
      </c>
      <c r="B19" s="36" t="s">
        <v>1164</v>
      </c>
    </row>
    <row r="20" spans="1:2" ht="12.75" customHeight="1">
      <c r="A20" s="36">
        <v>413497009</v>
      </c>
      <c r="B20" s="36" t="s">
        <v>1689</v>
      </c>
    </row>
    <row r="21" spans="1:2" ht="12.75" customHeight="1">
      <c r="A21" s="36">
        <v>413498004</v>
      </c>
      <c r="B21" s="36" t="s">
        <v>1457</v>
      </c>
    </row>
    <row r="22" spans="1:2" ht="12.75" customHeight="1">
      <c r="A22" s="36">
        <v>413499007</v>
      </c>
      <c r="B22" s="36" t="s">
        <v>1721</v>
      </c>
    </row>
    <row r="23" spans="1:2" ht="12.75" customHeight="1">
      <c r="A23" s="36">
        <v>413500003</v>
      </c>
      <c r="B23" s="36" t="s">
        <v>2106</v>
      </c>
    </row>
    <row r="24" spans="1:2" ht="12.75" customHeight="1">
      <c r="A24" s="36">
        <v>194828000</v>
      </c>
      <c r="B24" s="36" t="s">
        <v>2309</v>
      </c>
    </row>
    <row r="25" spans="1:2" ht="12.75" customHeight="1">
      <c r="A25" s="36">
        <v>61490001</v>
      </c>
      <c r="B25" s="36" t="s">
        <v>2310</v>
      </c>
    </row>
    <row r="26" spans="1:2" ht="12.75" customHeight="1">
      <c r="A26" s="36">
        <v>41334000</v>
      </c>
      <c r="B26" s="36" t="s">
        <v>2311</v>
      </c>
    </row>
    <row r="27" spans="1:2" ht="12.75" customHeight="1">
      <c r="A27" s="36">
        <v>85284003</v>
      </c>
      <c r="B27" s="36" t="s">
        <v>2230</v>
      </c>
    </row>
    <row r="28" spans="1:2" ht="12.75" customHeight="1">
      <c r="A28" s="36">
        <v>89323001</v>
      </c>
      <c r="B28" s="36" t="s">
        <v>2284</v>
      </c>
    </row>
    <row r="29" spans="1:2" ht="12.75" customHeight="1">
      <c r="A29" s="36">
        <v>195967001</v>
      </c>
      <c r="B29" s="36" t="s">
        <v>2604</v>
      </c>
    </row>
    <row r="30" spans="1:2" ht="12.75" customHeight="1">
      <c r="A30" s="36">
        <v>49436004</v>
      </c>
      <c r="B30" s="36" t="s">
        <v>1719</v>
      </c>
    </row>
    <row r="31" spans="1:2" ht="12.75" customHeight="1">
      <c r="A31" s="36">
        <v>64779008</v>
      </c>
      <c r="B31" s="36" t="s">
        <v>2234</v>
      </c>
    </row>
    <row r="32" spans="1:2" ht="12.75" customHeight="1">
      <c r="A32" s="36">
        <v>50373000</v>
      </c>
      <c r="B32" s="36" t="s">
        <v>2075</v>
      </c>
    </row>
    <row r="33" spans="1:2" ht="12.75" customHeight="1">
      <c r="A33" s="36">
        <v>60621009</v>
      </c>
      <c r="B33" s="36" t="s">
        <v>1950</v>
      </c>
    </row>
    <row r="34" spans="1:2" ht="12.75" customHeight="1">
      <c r="A34" s="36">
        <v>301898006</v>
      </c>
      <c r="B34" s="36" t="s">
        <v>2072</v>
      </c>
    </row>
    <row r="35" spans="1:2" ht="12.75" customHeight="1">
      <c r="A35" s="36">
        <v>27113001</v>
      </c>
      <c r="B35" s="36" t="s">
        <v>2415</v>
      </c>
    </row>
    <row r="36" spans="1:2" ht="12.75" customHeight="1">
      <c r="A36" s="36">
        <v>106070007</v>
      </c>
      <c r="B36" s="36" t="s">
        <v>2229</v>
      </c>
    </row>
    <row r="37" spans="1:2" ht="12.75" customHeight="1">
      <c r="A37" s="36">
        <v>85898001</v>
      </c>
      <c r="B37" s="36" t="s">
        <v>2390</v>
      </c>
    </row>
    <row r="38" spans="1:2" ht="12.75" customHeight="1">
      <c r="A38" s="36">
        <v>112802009</v>
      </c>
      <c r="B38" s="36" t="s">
        <v>2596</v>
      </c>
    </row>
    <row r="39" spans="1:2" ht="12.75" customHeight="1">
      <c r="A39" s="36">
        <v>64586002</v>
      </c>
      <c r="B39" s="36" t="s">
        <v>1720</v>
      </c>
    </row>
    <row r="40" spans="1:2" ht="12.75" customHeight="1">
      <c r="A40" s="36">
        <v>246075003</v>
      </c>
      <c r="B40" s="36" t="s">
        <v>1951</v>
      </c>
    </row>
    <row r="41" spans="1:2" ht="12.75" customHeight="1">
      <c r="A41" s="36">
        <v>230690007</v>
      </c>
      <c r="B41" s="36" t="s">
        <v>1854</v>
      </c>
    </row>
    <row r="42" spans="1:2" ht="12.75" customHeight="1">
      <c r="A42" s="36">
        <v>62914000</v>
      </c>
      <c r="B42" s="36" t="s">
        <v>1971</v>
      </c>
    </row>
    <row r="43" spans="1:2" ht="12.75" customHeight="1">
      <c r="A43" s="36">
        <v>301272007</v>
      </c>
      <c r="B43" s="36" t="s">
        <v>2209</v>
      </c>
    </row>
    <row r="44" spans="1:2" ht="12.75" customHeight="1">
      <c r="A44" s="36">
        <v>426749004</v>
      </c>
      <c r="B44" s="36" t="s">
        <v>1625</v>
      </c>
    </row>
    <row r="45" spans="1:2" ht="12.75" customHeight="1">
      <c r="A45" s="36">
        <v>48447003</v>
      </c>
      <c r="B45" s="36" t="s">
        <v>1502</v>
      </c>
    </row>
    <row r="46" spans="1:2" ht="12.75" customHeight="1">
      <c r="A46" s="36">
        <v>13645005</v>
      </c>
      <c r="B46" s="36" t="s">
        <v>1618</v>
      </c>
    </row>
    <row r="47" spans="1:2" ht="12.75" customHeight="1">
      <c r="A47" s="36">
        <v>230056004</v>
      </c>
      <c r="B47" s="36" t="s">
        <v>2097</v>
      </c>
    </row>
    <row r="48" spans="1:2" ht="12.75" customHeight="1">
      <c r="A48" s="36">
        <v>401201003</v>
      </c>
      <c r="B48" s="36" t="s">
        <v>2108</v>
      </c>
    </row>
    <row r="49" spans="1:2" ht="12.75" customHeight="1">
      <c r="A49" s="36">
        <v>19943007</v>
      </c>
      <c r="B49" s="36" t="s">
        <v>2123</v>
      </c>
    </row>
    <row r="50" spans="1:2" ht="12.75" customHeight="1">
      <c r="A50" s="36">
        <v>33211000</v>
      </c>
      <c r="B50" s="36" t="s">
        <v>1899</v>
      </c>
    </row>
    <row r="51" spans="1:2" ht="12.75" customHeight="1">
      <c r="A51" s="36">
        <v>44808001</v>
      </c>
      <c r="B51" s="36" t="s">
        <v>2321</v>
      </c>
    </row>
    <row r="52" spans="1:2" ht="12.75" customHeight="1">
      <c r="A52" s="36">
        <v>234141001</v>
      </c>
      <c r="B52" s="36" t="s">
        <v>2324</v>
      </c>
    </row>
    <row r="53" spans="1:2" ht="12.75" customHeight="1">
      <c r="A53" s="36">
        <v>13213009</v>
      </c>
      <c r="B53" s="36" t="s">
        <v>1775</v>
      </c>
    </row>
    <row r="54" spans="1:2" ht="12.75" customHeight="1">
      <c r="A54" s="36">
        <v>42343007</v>
      </c>
      <c r="B54" s="36" t="s">
        <v>1776</v>
      </c>
    </row>
    <row r="55" spans="1:2" ht="12.75" customHeight="1">
      <c r="A55" s="36">
        <v>398172005</v>
      </c>
      <c r="B55" s="36" t="s">
        <v>2089</v>
      </c>
    </row>
    <row r="56" spans="1:2" ht="12.75" customHeight="1">
      <c r="A56" s="36">
        <v>309370004</v>
      </c>
      <c r="B56" s="36" t="s">
        <v>1982</v>
      </c>
    </row>
    <row r="57" spans="1:2" ht="12.75" customHeight="1">
      <c r="A57" s="36">
        <v>11429006</v>
      </c>
      <c r="B57" s="36" t="s">
        <v>1983</v>
      </c>
    </row>
    <row r="58" spans="1:2" ht="12.75" customHeight="1">
      <c r="A58" s="36">
        <v>15240007</v>
      </c>
      <c r="B58" s="36" t="s">
        <v>1872</v>
      </c>
    </row>
    <row r="59" spans="1:2" ht="12.75" customHeight="1">
      <c r="A59" s="36">
        <v>405746006</v>
      </c>
      <c r="B59" s="36" t="s">
        <v>1500</v>
      </c>
    </row>
    <row r="60" spans="1:2" ht="12.75" customHeight="1">
      <c r="A60" s="36">
        <v>160618006</v>
      </c>
      <c r="B60" s="36" t="s">
        <v>2091</v>
      </c>
    </row>
    <row r="61" spans="1:2" ht="12.75" customHeight="1">
      <c r="A61" s="36">
        <v>410511007</v>
      </c>
      <c r="B61" s="36" t="s">
        <v>2216</v>
      </c>
    </row>
    <row r="62" spans="1:2" ht="12.75" customHeight="1">
      <c r="A62" s="36">
        <v>410512000</v>
      </c>
      <c r="B62" s="36" t="s">
        <v>1994</v>
      </c>
    </row>
    <row r="63" spans="1:2" ht="12.75" customHeight="1">
      <c r="A63" s="36">
        <v>410671006</v>
      </c>
      <c r="B63" s="36" t="s">
        <v>1995</v>
      </c>
    </row>
    <row r="64" spans="1:2" ht="12.75" customHeight="1">
      <c r="A64" s="36">
        <v>184099003</v>
      </c>
      <c r="B64" s="36" t="s">
        <v>1770</v>
      </c>
    </row>
    <row r="65" spans="1:2" ht="12.75" customHeight="1">
      <c r="A65" s="36">
        <v>439771001</v>
      </c>
      <c r="B65" s="36" t="s">
        <v>1980</v>
      </c>
    </row>
    <row r="66" spans="1:2" ht="12.75" customHeight="1">
      <c r="A66" s="36">
        <v>439772008</v>
      </c>
      <c r="B66" s="36" t="s">
        <v>1986</v>
      </c>
    </row>
    <row r="67" spans="1:2" ht="12.75" customHeight="1">
      <c r="A67" s="36">
        <v>21840007</v>
      </c>
      <c r="B67" s="36" t="s">
        <v>2523</v>
      </c>
    </row>
    <row r="68" spans="1:2" ht="12.75" customHeight="1">
      <c r="A68" s="36">
        <v>439272007</v>
      </c>
      <c r="B68" s="36" t="s">
        <v>1890</v>
      </c>
    </row>
    <row r="69" spans="1:2" ht="12.75" customHeight="1">
      <c r="A69" s="36">
        <v>195111005</v>
      </c>
      <c r="B69" s="36" t="s">
        <v>1760</v>
      </c>
    </row>
    <row r="70" spans="1:2" ht="12.75" customHeight="1">
      <c r="A70" s="36">
        <v>429075005</v>
      </c>
      <c r="B70" s="36" t="s">
        <v>1886</v>
      </c>
    </row>
    <row r="71" spans="1:2" ht="12.75" customHeight="1">
      <c r="A71" s="36">
        <v>105502003</v>
      </c>
      <c r="B71" s="36" t="s">
        <v>2015</v>
      </c>
    </row>
    <row r="72" spans="1:2" ht="12.75" customHeight="1">
      <c r="A72" s="36">
        <v>73211009</v>
      </c>
      <c r="B72" s="36" t="s">
        <v>2344</v>
      </c>
    </row>
    <row r="73" spans="1:2" ht="12.75" customHeight="1">
      <c r="A73" s="36">
        <v>74627003</v>
      </c>
      <c r="B73" s="36" t="s">
        <v>2372</v>
      </c>
    </row>
    <row r="74" spans="1:2" ht="12.75" customHeight="1">
      <c r="A74" s="36">
        <v>127013003</v>
      </c>
      <c r="B74" s="36" t="s">
        <v>1873</v>
      </c>
    </row>
    <row r="75" spans="1:2" ht="12.75" customHeight="1">
      <c r="A75" s="36">
        <v>439401001</v>
      </c>
      <c r="B75" s="36" t="s">
        <v>2092</v>
      </c>
    </row>
    <row r="76" spans="1:2" ht="12.75" customHeight="1">
      <c r="A76" s="36">
        <v>271650006</v>
      </c>
      <c r="B76" s="36" t="s">
        <v>2371</v>
      </c>
    </row>
    <row r="77" spans="1:2" ht="12.75" customHeight="1">
      <c r="A77" s="36">
        <v>288579009</v>
      </c>
      <c r="B77" s="36" t="s">
        <v>2282</v>
      </c>
    </row>
    <row r="78" spans="1:2" ht="12.75" customHeight="1">
      <c r="A78" s="36">
        <v>363699004</v>
      </c>
      <c r="B78" s="36" t="s">
        <v>2530</v>
      </c>
    </row>
    <row r="79" spans="1:2" ht="12.75" customHeight="1">
      <c r="A79" s="36">
        <v>363701004</v>
      </c>
      <c r="B79" s="36" t="s">
        <v>2518</v>
      </c>
    </row>
    <row r="80" spans="1:2" ht="12.75" customHeight="1">
      <c r="A80" s="36">
        <v>64572001</v>
      </c>
      <c r="B80" s="36" t="s">
        <v>1771</v>
      </c>
    </row>
    <row r="81" spans="1:2" ht="12.75" customHeight="1">
      <c r="A81" s="36">
        <v>47040006</v>
      </c>
      <c r="B81" s="36" t="s">
        <v>2183</v>
      </c>
    </row>
    <row r="82" spans="1:2" ht="12.75" customHeight="1">
      <c r="A82" s="36">
        <v>27550009</v>
      </c>
      <c r="B82" s="36" t="s">
        <v>2184</v>
      </c>
    </row>
    <row r="83" spans="1:2" ht="12.75" customHeight="1">
      <c r="A83" s="36">
        <v>362969004</v>
      </c>
      <c r="B83" s="36" t="s">
        <v>1781</v>
      </c>
    </row>
    <row r="84" spans="1:2" ht="12.75" customHeight="1">
      <c r="A84" s="36">
        <v>414026006</v>
      </c>
      <c r="B84" s="36" t="s">
        <v>2013</v>
      </c>
    </row>
    <row r="85" spans="1:2" ht="12.75" customHeight="1">
      <c r="A85" s="36">
        <v>414027002</v>
      </c>
      <c r="B85" s="36" t="s">
        <v>1561</v>
      </c>
    </row>
    <row r="86" spans="1:2" ht="12.75" customHeight="1">
      <c r="A86" s="36">
        <v>235856003</v>
      </c>
      <c r="B86" s="36" t="s">
        <v>2559</v>
      </c>
    </row>
    <row r="87" spans="1:2" ht="12.75" customHeight="1">
      <c r="A87" s="36">
        <v>19829001</v>
      </c>
      <c r="B87" s="36" t="s">
        <v>2055</v>
      </c>
    </row>
    <row r="88" spans="1:2" ht="12.75" customHeight="1">
      <c r="A88" s="36">
        <v>385658003</v>
      </c>
      <c r="B88" s="36" t="s">
        <v>2048</v>
      </c>
    </row>
    <row r="89" spans="1:2" ht="12.75" customHeight="1">
      <c r="A89" s="36">
        <v>411191007</v>
      </c>
      <c r="B89" s="36" t="s">
        <v>2165</v>
      </c>
    </row>
    <row r="90" spans="1:2" ht="12.75" customHeight="1">
      <c r="A90" s="36">
        <v>410942007</v>
      </c>
      <c r="B90" s="36" t="s">
        <v>2639</v>
      </c>
    </row>
    <row r="91" spans="1:2" ht="12.75" customHeight="1">
      <c r="A91" s="36">
        <v>416608005</v>
      </c>
      <c r="B91" s="36" t="s">
        <v>2353</v>
      </c>
    </row>
    <row r="92" spans="1:2" ht="12.75" customHeight="1">
      <c r="A92" s="36">
        <v>17216000</v>
      </c>
      <c r="B92" s="36" t="s">
        <v>2557</v>
      </c>
    </row>
    <row r="93" spans="1:2" ht="12.75" customHeight="1">
      <c r="A93" s="36">
        <v>72365000</v>
      </c>
      <c r="B93" s="36" t="s">
        <v>2558</v>
      </c>
    </row>
    <row r="94" spans="1:2" ht="12.75" customHeight="1">
      <c r="A94" s="36">
        <v>39950000</v>
      </c>
      <c r="B94" s="36" t="s">
        <v>2452</v>
      </c>
    </row>
    <row r="95" spans="1:2" ht="12.75" customHeight="1">
      <c r="A95" s="36">
        <v>73322006</v>
      </c>
      <c r="B95" s="36" t="s">
        <v>2059</v>
      </c>
    </row>
    <row r="96" spans="1:2" ht="12.75" customHeight="1">
      <c r="A96" s="36">
        <v>40701008</v>
      </c>
      <c r="B96" s="36" t="s">
        <v>2190</v>
      </c>
    </row>
    <row r="97" spans="1:2" ht="12.75" customHeight="1">
      <c r="A97" s="36">
        <v>102592004</v>
      </c>
      <c r="B97" s="36" t="s">
        <v>1942</v>
      </c>
    </row>
    <row r="98" spans="1:2" ht="12.75" customHeight="1">
      <c r="A98" s="36">
        <v>46825001</v>
      </c>
      <c r="B98" s="36" t="s">
        <v>1841</v>
      </c>
    </row>
    <row r="99" spans="1:2" ht="12.75" customHeight="1">
      <c r="A99" s="36">
        <v>25876001</v>
      </c>
      <c r="B99" s="36" t="s">
        <v>1944</v>
      </c>
    </row>
    <row r="100" spans="1:2" ht="12.75" customHeight="1">
      <c r="A100" s="36">
        <v>73994005</v>
      </c>
      <c r="B100" s="36" t="s">
        <v>2139</v>
      </c>
    </row>
    <row r="101" spans="1:2" ht="12.75" customHeight="1">
      <c r="A101" s="36">
        <v>56819008</v>
      </c>
      <c r="B101" s="36" t="s">
        <v>2056</v>
      </c>
    </row>
    <row r="102" spans="1:2" ht="12.75" customHeight="1">
      <c r="A102" s="36">
        <v>246456000</v>
      </c>
      <c r="B102" s="36" t="s">
        <v>2151</v>
      </c>
    </row>
    <row r="103" spans="1:2" ht="12.75" customHeight="1">
      <c r="A103" s="36">
        <v>249496004</v>
      </c>
      <c r="B103" s="36" t="s">
        <v>2028</v>
      </c>
    </row>
    <row r="104" spans="1:2" ht="12.75" customHeight="1">
      <c r="A104" s="36">
        <v>409084000</v>
      </c>
      <c r="B104" s="36" t="s">
        <v>1693</v>
      </c>
    </row>
    <row r="105" spans="1:2" ht="12.75" customHeight="1">
      <c r="A105" s="36">
        <v>386053000</v>
      </c>
      <c r="B105" s="36" t="s">
        <v>2057</v>
      </c>
    </row>
    <row r="106" spans="1:2" ht="12.75" customHeight="1">
      <c r="A106" s="36">
        <v>248243004</v>
      </c>
      <c r="B106" s="36" t="s">
        <v>1934</v>
      </c>
    </row>
    <row r="107" spans="1:2" ht="12.75" customHeight="1">
      <c r="A107" s="36">
        <v>410517006</v>
      </c>
      <c r="B107" s="36" t="s">
        <v>1935</v>
      </c>
    </row>
    <row r="108" spans="1:2" ht="12.75" customHeight="1">
      <c r="A108" s="36">
        <v>8517006</v>
      </c>
      <c r="B108" s="36" t="s">
        <v>2035</v>
      </c>
    </row>
    <row r="109" spans="1:2" ht="12.75" customHeight="1">
      <c r="A109" s="36">
        <v>365801005</v>
      </c>
      <c r="B109" s="36" t="s">
        <v>2148</v>
      </c>
    </row>
    <row r="110" spans="1:2" ht="12.75" customHeight="1">
      <c r="A110" s="36">
        <v>413347006</v>
      </c>
      <c r="B110" s="36" t="s">
        <v>2447</v>
      </c>
    </row>
    <row r="111" spans="1:2" ht="12.75" customHeight="1">
      <c r="A111" s="36">
        <v>365722008</v>
      </c>
      <c r="B111" s="36" t="s">
        <v>1845</v>
      </c>
    </row>
    <row r="112" spans="1:2" ht="12.75" customHeight="1">
      <c r="A112" s="36">
        <v>365756002</v>
      </c>
      <c r="B112" s="36" t="s">
        <v>1836</v>
      </c>
    </row>
    <row r="113" spans="1:2" ht="12.75" customHeight="1">
      <c r="A113" s="36">
        <v>366322004</v>
      </c>
      <c r="B113" s="36" t="s">
        <v>2206</v>
      </c>
    </row>
    <row r="114" spans="1:2" ht="12.75" customHeight="1">
      <c r="A114" s="36">
        <v>366323009</v>
      </c>
      <c r="B114" s="36" t="s">
        <v>2076</v>
      </c>
    </row>
    <row r="115" spans="1:2" ht="12.75" customHeight="1">
      <c r="A115" s="36">
        <v>365760004</v>
      </c>
      <c r="B115" s="36" t="s">
        <v>2081</v>
      </c>
    </row>
    <row r="116" spans="1:2" ht="12.75" customHeight="1">
      <c r="A116" s="36">
        <v>365761000</v>
      </c>
      <c r="B116" s="36" t="s">
        <v>1731</v>
      </c>
    </row>
    <row r="117" spans="1:2" ht="12.75" customHeight="1">
      <c r="A117" s="36">
        <v>365755003</v>
      </c>
      <c r="B117" s="36" t="s">
        <v>2073</v>
      </c>
    </row>
    <row r="118" spans="1:2" ht="12.75" customHeight="1">
      <c r="A118" s="36">
        <v>366185007</v>
      </c>
      <c r="B118" s="36" t="s">
        <v>2185</v>
      </c>
    </row>
    <row r="119" spans="1:2" ht="12.75" customHeight="1">
      <c r="A119" s="36">
        <v>363698007</v>
      </c>
      <c r="B119" s="36" t="s">
        <v>2186</v>
      </c>
    </row>
    <row r="120" spans="1:2" ht="12.75" customHeight="1">
      <c r="A120" s="36">
        <v>255217005</v>
      </c>
      <c r="B120" s="36" t="s">
        <v>2082</v>
      </c>
    </row>
    <row r="121" spans="1:2" ht="12.75" customHeight="1">
      <c r="A121" s="36">
        <v>25389001</v>
      </c>
      <c r="B121" s="36" t="s">
        <v>2083</v>
      </c>
    </row>
    <row r="122" spans="1:2" ht="12.75" customHeight="1">
      <c r="A122" s="36">
        <v>263495000</v>
      </c>
      <c r="B122" s="36" t="s">
        <v>2235</v>
      </c>
    </row>
    <row r="123" spans="1:2" ht="12.75" customHeight="1">
      <c r="A123" s="36">
        <v>394760002</v>
      </c>
      <c r="B123" s="36" t="s">
        <v>2259</v>
      </c>
    </row>
    <row r="124" spans="1:2" ht="12.75" customHeight="1">
      <c r="A124" s="36">
        <v>73298004</v>
      </c>
      <c r="B124" s="36" t="s">
        <v>1319</v>
      </c>
    </row>
    <row r="125" spans="1:2" ht="12.75" customHeight="1">
      <c r="A125" s="36">
        <v>56265001</v>
      </c>
      <c r="B125" s="36" t="s">
        <v>2042</v>
      </c>
    </row>
    <row r="126" spans="1:2" ht="12.75" customHeight="1">
      <c r="A126" s="36">
        <v>128148005</v>
      </c>
      <c r="B126" s="36" t="s">
        <v>2200</v>
      </c>
    </row>
    <row r="127" spans="1:2" ht="12.75" customHeight="1">
      <c r="A127" s="36">
        <v>271660002</v>
      </c>
      <c r="B127" s="36" t="s">
        <v>2173</v>
      </c>
    </row>
    <row r="128" spans="1:2" ht="12.75" customHeight="1">
      <c r="A128" s="36">
        <v>368009</v>
      </c>
      <c r="B128" s="36" t="s">
        <v>2316</v>
      </c>
    </row>
    <row r="129" spans="1:2" ht="12.75" customHeight="1">
      <c r="A129" s="36">
        <v>34068001</v>
      </c>
      <c r="B129" s="36" t="s">
        <v>2317</v>
      </c>
    </row>
    <row r="130" spans="1:2" ht="12.75" customHeight="1">
      <c r="A130" s="36">
        <v>271026005</v>
      </c>
      <c r="B130" s="36" t="s">
        <v>2484</v>
      </c>
    </row>
    <row r="131" spans="1:2" ht="12.75" customHeight="1">
      <c r="A131" s="36">
        <v>266995000</v>
      </c>
      <c r="B131" s="36" t="s">
        <v>2597</v>
      </c>
    </row>
    <row r="132" spans="1:2" ht="12.75" customHeight="1">
      <c r="A132" s="36">
        <v>407586004</v>
      </c>
      <c r="B132" s="36" t="s">
        <v>2288</v>
      </c>
    </row>
    <row r="133" spans="1:2" ht="12.75" customHeight="1">
      <c r="A133" s="36">
        <v>428375006</v>
      </c>
      <c r="B133" s="36" t="s">
        <v>2313</v>
      </c>
    </row>
    <row r="134" spans="1:2" ht="12.75" customHeight="1">
      <c r="A134" s="36">
        <v>38341003</v>
      </c>
      <c r="B134" s="36" t="s">
        <v>2383</v>
      </c>
    </row>
    <row r="135" spans="1:2" ht="12.75" customHeight="1">
      <c r="A135" s="36">
        <v>34486009</v>
      </c>
      <c r="B135" s="36" t="s">
        <v>2307</v>
      </c>
    </row>
    <row r="136" spans="1:2" ht="12.75" customHeight="1">
      <c r="A136" s="36">
        <v>365853002</v>
      </c>
      <c r="B136" s="36" t="s">
        <v>2386</v>
      </c>
    </row>
    <row r="137" spans="1:2" ht="12.75" customHeight="1">
      <c r="A137" s="36">
        <v>406212004</v>
      </c>
      <c r="B137" s="36" t="s">
        <v>2211</v>
      </c>
    </row>
    <row r="138" spans="1:2" ht="12.75" customHeight="1">
      <c r="A138" s="36">
        <v>385651009</v>
      </c>
      <c r="B138" s="36" t="s">
        <v>2323</v>
      </c>
    </row>
    <row r="139" spans="1:2" ht="12.75" customHeight="1">
      <c r="A139" s="36">
        <v>410513005</v>
      </c>
      <c r="B139" s="36" t="s">
        <v>1964</v>
      </c>
    </row>
    <row r="140" spans="1:2" ht="12.75" customHeight="1">
      <c r="A140" s="36">
        <v>128403000</v>
      </c>
      <c r="B140" s="36" t="s">
        <v>1999</v>
      </c>
    </row>
    <row r="141" spans="1:2" ht="12.75" customHeight="1">
      <c r="A141" s="36">
        <v>128241005</v>
      </c>
      <c r="B141" s="36" t="s">
        <v>1978</v>
      </c>
    </row>
    <row r="142" spans="1:2" ht="12.75" customHeight="1">
      <c r="A142" s="36">
        <v>414509005</v>
      </c>
      <c r="B142" s="36" t="s">
        <v>1617</v>
      </c>
    </row>
    <row r="143" spans="1:2" ht="12.75" customHeight="1">
      <c r="A143" s="36">
        <v>165581004</v>
      </c>
      <c r="B143" s="36" t="s">
        <v>1752</v>
      </c>
    </row>
    <row r="144" spans="1:2" ht="12.75" customHeight="1">
      <c r="A144" s="36">
        <v>128609009</v>
      </c>
      <c r="B144" s="36" t="s">
        <v>2000</v>
      </c>
    </row>
    <row r="145" spans="1:2" ht="12.75" customHeight="1">
      <c r="A145" s="36">
        <v>80587008</v>
      </c>
      <c r="B145" s="36" t="s">
        <v>2522</v>
      </c>
    </row>
    <row r="146" spans="1:2" ht="12.75" customHeight="1">
      <c r="A146" s="36">
        <v>90708001</v>
      </c>
      <c r="B146" s="36" t="s">
        <v>2247</v>
      </c>
    </row>
    <row r="147" spans="1:2" ht="12.75" customHeight="1">
      <c r="A147" s="36">
        <v>36692007</v>
      </c>
      <c r="B147" s="36" t="s">
        <v>1892</v>
      </c>
    </row>
    <row r="148" spans="1:2" ht="12.75" customHeight="1">
      <c r="A148" s="36">
        <v>410516002</v>
      </c>
      <c r="B148" s="36" t="s">
        <v>1893</v>
      </c>
    </row>
    <row r="149" spans="1:2" ht="12.75" customHeight="1">
      <c r="A149" s="36">
        <v>410590009</v>
      </c>
      <c r="B149" s="36" t="s">
        <v>2008</v>
      </c>
    </row>
    <row r="150" spans="1:2" ht="12.75" customHeight="1">
      <c r="A150" s="36">
        <v>410515003</v>
      </c>
      <c r="B150" s="36" t="s">
        <v>2322</v>
      </c>
    </row>
    <row r="151" spans="1:2" ht="12.75" customHeight="1">
      <c r="A151" s="36">
        <v>15220000</v>
      </c>
      <c r="B151" s="36" t="s">
        <v>1984</v>
      </c>
    </row>
    <row r="152" spans="1:2" ht="12.75" customHeight="1">
      <c r="A152" s="36">
        <v>248334005</v>
      </c>
      <c r="B152" s="36" t="s">
        <v>1985</v>
      </c>
    </row>
    <row r="153" spans="1:2" ht="12.75" customHeight="1">
      <c r="A153" s="36">
        <v>243137006</v>
      </c>
      <c r="B153" s="36" t="s">
        <v>2093</v>
      </c>
    </row>
    <row r="154" spans="1:2" ht="12.75" customHeight="1">
      <c r="A154" s="36">
        <v>248665007</v>
      </c>
      <c r="B154" s="36" t="s">
        <v>1891</v>
      </c>
    </row>
    <row r="155" spans="1:2" ht="12.75" customHeight="1">
      <c r="A155" s="36">
        <v>363346000</v>
      </c>
      <c r="B155" s="36" t="s">
        <v>2373</v>
      </c>
    </row>
    <row r="156" spans="1:2" ht="12.75" customHeight="1">
      <c r="A156" s="36">
        <v>23426006</v>
      </c>
      <c r="B156" s="36" t="s">
        <v>2005</v>
      </c>
    </row>
    <row r="157" spans="1:2" ht="12.75" customHeight="1">
      <c r="A157" s="36">
        <v>257363003</v>
      </c>
      <c r="B157" s="36" t="s">
        <v>2006</v>
      </c>
    </row>
    <row r="158" spans="1:2" ht="12.75" customHeight="1">
      <c r="A158" s="36">
        <v>255604002</v>
      </c>
      <c r="B158" s="36" t="s">
        <v>1885</v>
      </c>
    </row>
    <row r="159" spans="1:2" ht="12.75" customHeight="1">
      <c r="A159" s="36">
        <v>313296004</v>
      </c>
      <c r="B159" s="36" t="s">
        <v>2011</v>
      </c>
    </row>
    <row r="160" spans="1:2" ht="12.75" customHeight="1">
      <c r="A160" s="36">
        <v>371923003</v>
      </c>
      <c r="B160" s="36" t="s">
        <v>2120</v>
      </c>
    </row>
    <row r="161" spans="1:2" ht="12.75" customHeight="1">
      <c r="A161" s="36">
        <v>6736007</v>
      </c>
      <c r="B161" s="36" t="s">
        <v>2217</v>
      </c>
    </row>
    <row r="162" spans="1:2" ht="12.75" customHeight="1">
      <c r="A162" s="36">
        <v>313297008</v>
      </c>
      <c r="B162" s="36" t="s">
        <v>2218</v>
      </c>
    </row>
    <row r="163" spans="1:2" ht="12.75" customHeight="1">
      <c r="A163" s="36">
        <v>371924009</v>
      </c>
      <c r="B163" s="36" t="s">
        <v>2224</v>
      </c>
    </row>
    <row r="164" spans="1:2" ht="12.75" customHeight="1">
      <c r="A164" s="36">
        <v>22298006</v>
      </c>
      <c r="B164" s="36" t="s">
        <v>2519</v>
      </c>
    </row>
    <row r="165" spans="1:2" ht="12.75" customHeight="1">
      <c r="A165" s="36">
        <v>421704003</v>
      </c>
      <c r="B165" s="36" t="s">
        <v>2094</v>
      </c>
    </row>
    <row r="166" spans="1:2" ht="12.75" customHeight="1">
      <c r="A166" s="36">
        <v>420913000</v>
      </c>
      <c r="B166" s="36" t="s">
        <v>2520</v>
      </c>
    </row>
    <row r="167" spans="1:2" ht="12.75" customHeight="1">
      <c r="A167" s="36">
        <v>422293003</v>
      </c>
      <c r="B167" s="36" t="s">
        <v>2616</v>
      </c>
    </row>
    <row r="168" spans="1:2" ht="12.75" customHeight="1">
      <c r="A168" s="36">
        <v>420816009</v>
      </c>
      <c r="B168" s="36" t="s">
        <v>2360</v>
      </c>
    </row>
    <row r="169" spans="1:2" ht="12.75" customHeight="1">
      <c r="A169" s="36">
        <v>17621005</v>
      </c>
      <c r="B169" s="36" t="s">
        <v>2364</v>
      </c>
    </row>
    <row r="170" spans="1:2" ht="12.75" customHeight="1">
      <c r="A170" s="36">
        <v>385660001</v>
      </c>
      <c r="B170" s="36" t="s">
        <v>2349</v>
      </c>
    </row>
    <row r="171" spans="1:2" ht="12.75" customHeight="1">
      <c r="A171" s="36">
        <v>385653007</v>
      </c>
      <c r="B171" s="36" t="s">
        <v>2464</v>
      </c>
    </row>
    <row r="172" spans="1:2" ht="12.75" customHeight="1">
      <c r="A172" s="36">
        <v>260299005</v>
      </c>
      <c r="B172" s="36" t="s">
        <v>2203</v>
      </c>
    </row>
    <row r="173" spans="1:2" ht="12.75" customHeight="1">
      <c r="A173" s="36">
        <v>78275009</v>
      </c>
      <c r="B173" s="36" t="s">
        <v>2446</v>
      </c>
    </row>
    <row r="174" spans="1:2" ht="12.75" customHeight="1">
      <c r="A174" s="36">
        <v>74964007</v>
      </c>
      <c r="B174" s="36" t="s">
        <v>2363</v>
      </c>
    </row>
    <row r="175" spans="1:2" ht="12.75" customHeight="1">
      <c r="A175" s="36">
        <v>146336003</v>
      </c>
      <c r="B175" s="36" t="s">
        <v>2640</v>
      </c>
    </row>
    <row r="176" spans="1:2" ht="12.75" customHeight="1">
      <c r="A176" s="36">
        <v>57485005</v>
      </c>
      <c r="B176" s="36" t="s">
        <v>2024</v>
      </c>
    </row>
    <row r="177" spans="1:2" ht="12.75" customHeight="1">
      <c r="A177" s="36">
        <v>414987002</v>
      </c>
      <c r="B177" s="36" t="s">
        <v>2063</v>
      </c>
    </row>
    <row r="178" spans="1:2" ht="12.75" customHeight="1">
      <c r="A178" s="36">
        <v>282825002</v>
      </c>
      <c r="B178" s="36" t="s">
        <v>2374</v>
      </c>
    </row>
    <row r="179" spans="1:2" ht="12.75" customHeight="1">
      <c r="A179" s="36">
        <v>410587003</v>
      </c>
      <c r="B179" s="36" t="s">
        <v>2453</v>
      </c>
    </row>
    <row r="180" spans="1:2" ht="12.75" customHeight="1">
      <c r="A180" s="36">
        <v>416940007</v>
      </c>
      <c r="B180" s="36" t="s">
        <v>1832</v>
      </c>
    </row>
    <row r="181" spans="1:2" ht="12.75" customHeight="1">
      <c r="A181" s="36">
        <v>424966008</v>
      </c>
      <c r="B181" s="36" t="s">
        <v>2561</v>
      </c>
    </row>
    <row r="182" spans="1:2" ht="12.75" customHeight="1">
      <c r="A182" s="36">
        <v>184097001</v>
      </c>
      <c r="B182" s="36" t="s">
        <v>2161</v>
      </c>
    </row>
    <row r="183" spans="1:2" ht="12.75" customHeight="1">
      <c r="A183" s="36">
        <v>77386006</v>
      </c>
      <c r="B183" s="36" t="s">
        <v>2428</v>
      </c>
    </row>
    <row r="184" spans="1:2" ht="12.75" customHeight="1">
      <c r="A184" s="36">
        <v>184095009</v>
      </c>
      <c r="B184" s="36" t="s">
        <v>2269</v>
      </c>
    </row>
    <row r="185" spans="1:2" ht="12.75" customHeight="1">
      <c r="A185" s="36">
        <v>429697006</v>
      </c>
      <c r="B185" s="36" t="s">
        <v>2472</v>
      </c>
    </row>
    <row r="186" spans="1:2" ht="12.75" customHeight="1">
      <c r="A186" s="36">
        <v>184107009</v>
      </c>
      <c r="B186" s="36" t="s">
        <v>2473</v>
      </c>
    </row>
    <row r="187" spans="1:2" ht="12.75" customHeight="1">
      <c r="A187" s="36">
        <v>405622006</v>
      </c>
      <c r="B187" s="36" t="s">
        <v>2279</v>
      </c>
    </row>
    <row r="188" spans="1:2" ht="12.75" customHeight="1">
      <c r="A188" s="36">
        <v>428481002</v>
      </c>
      <c r="B188" s="36" t="s">
        <v>2638</v>
      </c>
    </row>
    <row r="189" spans="1:2" ht="12.75" customHeight="1">
      <c r="A189" s="36">
        <v>184096005</v>
      </c>
      <c r="B189" s="36" t="s">
        <v>2166</v>
      </c>
    </row>
    <row r="190" spans="1:2" ht="12.75" customHeight="1">
      <c r="A190" s="36">
        <v>184103008</v>
      </c>
      <c r="B190" s="36" t="s">
        <v>2027</v>
      </c>
    </row>
    <row r="191" spans="1:2" ht="12.75" customHeight="1">
      <c r="A191" s="36">
        <v>371821000</v>
      </c>
      <c r="B191" s="36" t="s">
        <v>1842</v>
      </c>
    </row>
    <row r="192" spans="1:2" ht="12.75" customHeight="1">
      <c r="A192" s="36">
        <v>428843000</v>
      </c>
      <c r="B192" s="36" t="s">
        <v>2149</v>
      </c>
    </row>
    <row r="193" spans="1:2" ht="12.75" customHeight="1">
      <c r="A193" s="36">
        <v>228311005</v>
      </c>
      <c r="B193" s="36" t="s">
        <v>2038</v>
      </c>
    </row>
    <row r="194" spans="1:2" ht="12.75" customHeight="1">
      <c r="A194" s="36">
        <v>415070008</v>
      </c>
      <c r="B194" s="36" t="s">
        <v>2039</v>
      </c>
    </row>
    <row r="195" spans="1:2" ht="12.75" customHeight="1">
      <c r="A195" s="36">
        <v>11101003</v>
      </c>
      <c r="B195" s="36" t="s">
        <v>1966</v>
      </c>
    </row>
    <row r="196" spans="1:2" ht="12.75" customHeight="1">
      <c r="A196" s="36">
        <v>400047006</v>
      </c>
      <c r="B196" s="36" t="s">
        <v>1967</v>
      </c>
    </row>
    <row r="197" spans="1:2" ht="12.75" customHeight="1">
      <c r="A197" s="36">
        <v>440028005</v>
      </c>
      <c r="B197" s="36" t="s">
        <v>2547</v>
      </c>
    </row>
    <row r="198" spans="1:2" ht="12.75" customHeight="1">
      <c r="A198" s="36">
        <v>440059007</v>
      </c>
      <c r="B198" s="36" t="s">
        <v>2267</v>
      </c>
    </row>
    <row r="199" spans="1:2" ht="12.75" customHeight="1">
      <c r="A199" s="36">
        <v>303071001</v>
      </c>
      <c r="B199" s="36" t="s">
        <v>2249</v>
      </c>
    </row>
    <row r="200" spans="1:2" ht="12.75" customHeight="1">
      <c r="A200" s="36">
        <v>399208008</v>
      </c>
      <c r="B200" s="36" t="s">
        <v>2667</v>
      </c>
    </row>
    <row r="201" spans="1:2" ht="12.75" customHeight="1">
      <c r="A201" s="36">
        <v>397943006</v>
      </c>
      <c r="B201" s="36" t="s">
        <v>2556</v>
      </c>
    </row>
    <row r="202" spans="1:2" ht="12.75" customHeight="1">
      <c r="A202" s="36">
        <v>8574009</v>
      </c>
      <c r="B202" s="36" t="s">
        <v>2080</v>
      </c>
    </row>
    <row r="203" spans="1:2" ht="12.75" customHeight="1">
      <c r="A203" s="36">
        <v>1488000</v>
      </c>
      <c r="B203" s="36" t="s">
        <v>1946</v>
      </c>
    </row>
    <row r="204" spans="1:2" ht="12.75" customHeight="1">
      <c r="A204" s="36">
        <v>123947004</v>
      </c>
      <c r="B204" s="36" t="s">
        <v>1953</v>
      </c>
    </row>
    <row r="205" spans="1:2" ht="12.75" customHeight="1">
      <c r="A205" s="36">
        <v>182770003</v>
      </c>
      <c r="B205" s="36" t="s">
        <v>2500</v>
      </c>
    </row>
    <row r="206" spans="1:2" ht="12.75" customHeight="1">
      <c r="A206" s="36">
        <v>428330008</v>
      </c>
      <c r="B206" s="36" t="s">
        <v>2354</v>
      </c>
    </row>
    <row r="207" spans="1:2" ht="12.75" customHeight="1">
      <c r="A207" s="36">
        <v>83874006</v>
      </c>
      <c r="B207" s="36" t="s">
        <v>1928</v>
      </c>
    </row>
    <row r="208" spans="1:2" ht="12.75" customHeight="1">
      <c r="A208" s="36">
        <v>71388002</v>
      </c>
      <c r="B208" s="36" t="s">
        <v>2414</v>
      </c>
    </row>
    <row r="209" spans="1:2" ht="12.75" customHeight="1">
      <c r="A209" s="36">
        <v>118798003</v>
      </c>
      <c r="B209" s="36" t="s">
        <v>1955</v>
      </c>
    </row>
    <row r="210" spans="1:2" ht="12.75" customHeight="1">
      <c r="A210" s="36">
        <v>415184000</v>
      </c>
      <c r="B210" s="36" t="s">
        <v>2615</v>
      </c>
    </row>
    <row r="211" spans="1:2" ht="12.75" customHeight="1">
      <c r="A211" s="36">
        <v>418149003</v>
      </c>
      <c r="B211" s="36" t="s">
        <v>2515</v>
      </c>
    </row>
    <row r="212" spans="1:2" ht="12.75" customHeight="1">
      <c r="A212" s="36">
        <v>91388009</v>
      </c>
      <c r="B212" s="36" t="s">
        <v>2417</v>
      </c>
    </row>
    <row r="213" spans="1:2" ht="12.75" customHeight="1">
      <c r="A213" s="36">
        <v>78564009</v>
      </c>
      <c r="B213" s="36" t="s">
        <v>2418</v>
      </c>
    </row>
    <row r="214" spans="1:2" ht="12.75" customHeight="1">
      <c r="A214" s="36">
        <v>6493001</v>
      </c>
      <c r="B214" s="36" t="s">
        <v>2405</v>
      </c>
    </row>
    <row r="215" spans="1:2" ht="12.75" customHeight="1">
      <c r="A215" s="36">
        <v>440377005</v>
      </c>
      <c r="B215" s="36" t="s">
        <v>2223</v>
      </c>
    </row>
    <row r="216" spans="1:2" ht="12.75" customHeight="1">
      <c r="A216" s="36">
        <v>385648002</v>
      </c>
      <c r="B216" s="36" t="s">
        <v>2314</v>
      </c>
    </row>
    <row r="217" spans="1:2" ht="12.75" customHeight="1">
      <c r="A217" s="36">
        <v>42399005</v>
      </c>
      <c r="B217" s="36" t="s">
        <v>2315</v>
      </c>
    </row>
    <row r="218" spans="1:2" ht="12.75" customHeight="1">
      <c r="A218" s="36">
        <v>85830006</v>
      </c>
      <c r="B218" s="36" t="s">
        <v>2136</v>
      </c>
    </row>
    <row r="219" spans="1:2" ht="12.75" customHeight="1">
      <c r="A219" s="36">
        <v>385644000</v>
      </c>
      <c r="B219" s="36" t="s">
        <v>2404</v>
      </c>
    </row>
    <row r="220" spans="1:2" ht="12.75" customHeight="1">
      <c r="A220" s="36">
        <v>128254003</v>
      </c>
      <c r="B220" s="36" t="s">
        <v>2132</v>
      </c>
    </row>
    <row r="221" spans="1:2" ht="12.75" customHeight="1">
      <c r="A221" s="36">
        <v>48409008</v>
      </c>
      <c r="B221" s="36" t="s">
        <v>2416</v>
      </c>
    </row>
    <row r="222" spans="1:2" ht="12.75" customHeight="1">
      <c r="A222" s="36">
        <v>365852007</v>
      </c>
      <c r="B222" s="36" t="s">
        <v>2124</v>
      </c>
    </row>
    <row r="223" spans="1:2" ht="12.75" customHeight="1">
      <c r="A223" s="36">
        <v>52653008</v>
      </c>
      <c r="B223" s="36" t="s">
        <v>1963</v>
      </c>
    </row>
    <row r="224" spans="1:2" ht="12.75" customHeight="1">
      <c r="A224" s="36">
        <v>281296001</v>
      </c>
      <c r="B224" s="36" t="s">
        <v>2506</v>
      </c>
    </row>
    <row r="225" spans="1:2" ht="12.75" customHeight="1">
      <c r="A225" s="36">
        <v>396332003</v>
      </c>
      <c r="B225" s="36" t="s">
        <v>2389</v>
      </c>
    </row>
    <row r="226" spans="1:2" ht="12.75" customHeight="1">
      <c r="A226" s="36">
        <v>69896004</v>
      </c>
      <c r="B226" s="36" t="s">
        <v>2070</v>
      </c>
    </row>
    <row r="227" spans="1:2" ht="12.75" customHeight="1">
      <c r="A227" s="36">
        <v>128404006</v>
      </c>
      <c r="B227" s="36" t="s">
        <v>2388</v>
      </c>
    </row>
    <row r="228" spans="1:2" ht="12.75" customHeight="1">
      <c r="A228" s="36">
        <v>24484000</v>
      </c>
      <c r="B228" s="36" t="s">
        <v>2287</v>
      </c>
    </row>
    <row r="229" spans="1:2" ht="12.75" customHeight="1">
      <c r="A229" s="36">
        <v>313299006</v>
      </c>
      <c r="B229" s="36" t="s">
        <v>2384</v>
      </c>
    </row>
    <row r="230" spans="1:2" ht="12.75" customHeight="1">
      <c r="A230" s="36">
        <v>272141005</v>
      </c>
      <c r="B230" s="36" t="s">
        <v>2306</v>
      </c>
    </row>
    <row r="231" spans="1:2" ht="12.75" customHeight="1">
      <c r="A231" s="36">
        <v>246112005</v>
      </c>
      <c r="B231" s="36" t="s">
        <v>2125</v>
      </c>
    </row>
    <row r="232" spans="1:2" ht="12.75" customHeight="1">
      <c r="A232" s="36">
        <v>77176002</v>
      </c>
      <c r="B232" s="36" t="s">
        <v>2007</v>
      </c>
    </row>
    <row r="233" spans="1:2" ht="12.75" customHeight="1">
      <c r="A233" s="36">
        <v>398093005</v>
      </c>
      <c r="B233" s="36" t="s">
        <v>1900</v>
      </c>
    </row>
    <row r="234" spans="1:2" ht="12.75" customHeight="1">
      <c r="A234" s="36">
        <v>164847006</v>
      </c>
      <c r="B234" s="36" t="s">
        <v>2133</v>
      </c>
    </row>
    <row r="235" spans="1:2" ht="12.75" customHeight="1">
      <c r="A235" s="36">
        <v>410604004</v>
      </c>
      <c r="B235" s="36" t="s">
        <v>2130</v>
      </c>
    </row>
    <row r="236" spans="1:2" ht="12.75" customHeight="1">
      <c r="A236" s="36">
        <v>387713003</v>
      </c>
      <c r="B236" s="36" t="s">
        <v>2121</v>
      </c>
    </row>
    <row r="237" spans="1:2" ht="12.75" customHeight="1">
      <c r="A237" s="36">
        <v>385655000</v>
      </c>
      <c r="B237" s="36" t="s">
        <v>2482</v>
      </c>
    </row>
    <row r="238" spans="1:2" ht="12.75" customHeight="1">
      <c r="A238" s="36">
        <v>271649006</v>
      </c>
      <c r="B238" s="36" t="s">
        <v>2110</v>
      </c>
    </row>
    <row r="239" spans="1:2" ht="12.75" customHeight="1">
      <c r="A239" s="36">
        <v>234467004</v>
      </c>
      <c r="B239" s="36" t="s">
        <v>2128</v>
      </c>
    </row>
    <row r="240" spans="1:2" ht="12.75" customHeight="1">
      <c r="A240" s="36">
        <v>385654001</v>
      </c>
      <c r="B240" s="36" t="s">
        <v>1894</v>
      </c>
    </row>
    <row r="241" spans="1:2" ht="12.75" customHeight="1">
      <c r="A241" s="36">
        <v>266918002</v>
      </c>
      <c r="B241" s="36" t="s">
        <v>2111</v>
      </c>
    </row>
    <row r="242" spans="1:2" ht="12.75" customHeight="1">
      <c r="A242" s="36">
        <v>116859006</v>
      </c>
      <c r="B242" s="36" t="s">
        <v>2090</v>
      </c>
    </row>
    <row r="243" spans="1:2" ht="12.75" customHeight="1">
      <c r="A243" s="36">
        <v>266257000</v>
      </c>
      <c r="B243" s="36" t="s">
        <v>2107</v>
      </c>
    </row>
    <row r="244" spans="1:2" ht="12.75" customHeight="1">
      <c r="A244" s="36">
        <v>32413006</v>
      </c>
      <c r="B244" s="36" t="s">
        <v>2291</v>
      </c>
    </row>
    <row r="245" spans="1:2" ht="12.75" customHeight="1">
      <c r="A245" s="36">
        <v>410657003</v>
      </c>
      <c r="B245" s="36" t="s">
        <v>1843</v>
      </c>
    </row>
    <row r="246" spans="1:2" ht="12.75" customHeight="1">
      <c r="A246" s="36">
        <v>261665006</v>
      </c>
      <c r="B246" s="36" t="s">
        <v>2465</v>
      </c>
    </row>
    <row r="247" spans="1:2" ht="12.75" customHeight="1">
      <c r="A247" s="36">
        <v>56018004</v>
      </c>
      <c r="B247" s="36" t="s">
        <v>2466</v>
      </c>
    </row>
  </sheetData>
  <customSheetViews>
    <customSheetView guid="{A2822BA0-8792-8A42-8107-58F529CC73B7}" scale="58"/>
  </customSheetViews>
  <pageMargins left="0.75" right="0.75" top="1" bottom="1" header="0.5" footer="0.5"/>
  <extLst>
    <ext xmlns:mx="http://schemas.microsoft.com/office/mac/excel/2008/main" uri="http://schemas.microsoft.com/office/mac/excel/2008/main">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X141"/>
  <sheetViews>
    <sheetView zoomScale="58" zoomScaleNormal="58" zoomScalePageLayoutView="58" workbookViewId="0"/>
  </sheetViews>
  <sheetFormatPr baseColWidth="10" defaultColWidth="11.5" defaultRowHeight="12"/>
  <cols>
    <col min="1" max="1" width="11.5" style="35"/>
    <col min="2" max="2" width="49.6640625" style="35" customWidth="1"/>
    <col min="3" max="16384" width="11.5" style="35"/>
  </cols>
  <sheetData>
    <row r="1" spans="1:24" ht="91">
      <c r="A1" s="37" t="s">
        <v>2467</v>
      </c>
      <c r="B1" s="37" t="s">
        <v>2257</v>
      </c>
      <c r="C1" s="37" t="s">
        <v>2560</v>
      </c>
      <c r="D1" s="37" t="s">
        <v>1948</v>
      </c>
      <c r="E1" s="37" t="s">
        <v>1840</v>
      </c>
      <c r="F1" s="37" t="s">
        <v>1831</v>
      </c>
      <c r="G1" s="37" t="s">
        <v>1838</v>
      </c>
      <c r="H1" s="37" t="s">
        <v>1839</v>
      </c>
      <c r="I1" s="37" t="s">
        <v>2361</v>
      </c>
      <c r="J1" s="38" t="s">
        <v>1768</v>
      </c>
      <c r="K1" s="38" t="s">
        <v>1104</v>
      </c>
      <c r="L1" s="38" t="s">
        <v>1406</v>
      </c>
      <c r="M1" s="38" t="s">
        <v>1283</v>
      </c>
      <c r="N1" s="38" t="s">
        <v>2362</v>
      </c>
      <c r="O1" s="39" t="s">
        <v>2675</v>
      </c>
      <c r="P1" s="39" t="s">
        <v>2634</v>
      </c>
      <c r="Q1" s="39" t="s">
        <v>2637</v>
      </c>
      <c r="R1" s="40"/>
      <c r="S1" s="39" t="s">
        <v>1915</v>
      </c>
      <c r="T1" s="40"/>
      <c r="U1" s="39" t="s">
        <v>1039</v>
      </c>
      <c r="V1" s="39" t="s">
        <v>2025</v>
      </c>
      <c r="W1" s="39" t="s">
        <v>2026</v>
      </c>
      <c r="X1" s="40"/>
    </row>
    <row r="2" spans="1:24" s="43" customFormat="1" ht="16">
      <c r="A2" s="41" t="s">
        <v>1029</v>
      </c>
      <c r="B2" s="41" t="s">
        <v>1540</v>
      </c>
      <c r="C2" s="41" t="s">
        <v>1106</v>
      </c>
      <c r="D2" s="41" t="s">
        <v>2023</v>
      </c>
      <c r="E2" s="41" t="s">
        <v>1278</v>
      </c>
      <c r="F2" s="42" t="s">
        <v>893</v>
      </c>
      <c r="H2" s="41" t="s">
        <v>1540</v>
      </c>
      <c r="I2" s="41" t="s">
        <v>1730</v>
      </c>
      <c r="J2" s="44"/>
      <c r="K2" s="44" t="s">
        <v>1540</v>
      </c>
      <c r="L2" s="44" t="s">
        <v>1540</v>
      </c>
      <c r="M2" s="44"/>
      <c r="N2" s="44"/>
      <c r="O2" s="41" t="s">
        <v>2061</v>
      </c>
      <c r="P2" s="41">
        <v>10</v>
      </c>
      <c r="Q2" s="45">
        <v>363346000</v>
      </c>
      <c r="V2" s="45">
        <v>15240007</v>
      </c>
      <c r="W2" s="45">
        <v>410604004</v>
      </c>
    </row>
    <row r="3" spans="1:24" s="43" customFormat="1" ht="13">
      <c r="A3" s="41" t="s">
        <v>1029</v>
      </c>
      <c r="B3" s="41" t="s">
        <v>1540</v>
      </c>
      <c r="C3" s="41" t="s">
        <v>1606</v>
      </c>
      <c r="D3" s="41" t="s">
        <v>2023</v>
      </c>
      <c r="E3" s="41" t="s">
        <v>1278</v>
      </c>
      <c r="F3" s="41" t="s">
        <v>1001</v>
      </c>
      <c r="H3" s="41" t="s">
        <v>1540</v>
      </c>
      <c r="I3" s="41" t="s">
        <v>1730</v>
      </c>
      <c r="J3" s="44" t="str">
        <f>IF((C3=""),"N","Y")</f>
        <v>Y</v>
      </c>
      <c r="K3" s="44"/>
      <c r="L3" s="44"/>
      <c r="M3" s="44"/>
      <c r="N3" s="44"/>
      <c r="O3" s="41" t="s">
        <v>2061</v>
      </c>
      <c r="P3" s="41">
        <v>10</v>
      </c>
      <c r="Q3" s="45">
        <v>363346000</v>
      </c>
      <c r="V3" s="45">
        <v>15240007</v>
      </c>
      <c r="W3" s="45">
        <v>410604004</v>
      </c>
    </row>
    <row r="4" spans="1:24" s="43" customFormat="1" ht="16">
      <c r="A4" s="41" t="s">
        <v>475</v>
      </c>
      <c r="B4" s="41" t="s">
        <v>1540</v>
      </c>
      <c r="C4" s="41" t="s">
        <v>1105</v>
      </c>
      <c r="D4" s="41" t="s">
        <v>2023</v>
      </c>
      <c r="E4" s="41" t="s">
        <v>1278</v>
      </c>
      <c r="F4" s="42" t="s">
        <v>893</v>
      </c>
      <c r="H4" s="41" t="s">
        <v>1540</v>
      </c>
      <c r="J4" s="44"/>
      <c r="K4" s="44" t="s">
        <v>1540</v>
      </c>
      <c r="L4" s="44" t="s">
        <v>1540</v>
      </c>
      <c r="M4" s="44"/>
      <c r="N4" s="44"/>
      <c r="O4" s="41"/>
      <c r="P4" s="41"/>
      <c r="Q4" s="45"/>
      <c r="V4" s="45"/>
      <c r="W4" s="45"/>
    </row>
    <row r="5" spans="1:24" s="43" customFormat="1" ht="13">
      <c r="A5" s="41" t="s">
        <v>485</v>
      </c>
      <c r="B5" s="41" t="s">
        <v>1540</v>
      </c>
      <c r="C5" s="41" t="s">
        <v>1598</v>
      </c>
      <c r="D5" s="41" t="s">
        <v>2062</v>
      </c>
      <c r="E5" s="41" t="s">
        <v>2037</v>
      </c>
      <c r="J5" s="44"/>
      <c r="K5" s="44"/>
      <c r="L5" s="44" t="s">
        <v>1540</v>
      </c>
      <c r="M5" s="44"/>
      <c r="N5" s="46"/>
      <c r="O5" s="41" t="s">
        <v>2147</v>
      </c>
      <c r="P5" s="41">
        <v>16</v>
      </c>
      <c r="Q5" s="41">
        <v>394659003</v>
      </c>
      <c r="S5" s="41">
        <v>6493001</v>
      </c>
      <c r="V5" s="41">
        <v>410671006</v>
      </c>
      <c r="W5" s="45">
        <v>410604004</v>
      </c>
    </row>
    <row r="6" spans="1:24" s="43" customFormat="1" ht="13">
      <c r="A6" s="41" t="s">
        <v>459</v>
      </c>
      <c r="B6" s="41" t="s">
        <v>1540</v>
      </c>
      <c r="C6" s="41" t="s">
        <v>1833</v>
      </c>
      <c r="D6" s="41" t="s">
        <v>2023</v>
      </c>
      <c r="E6" s="41" t="s">
        <v>1278</v>
      </c>
      <c r="F6" s="41" t="s">
        <v>1834</v>
      </c>
      <c r="H6" s="41" t="s">
        <v>1540</v>
      </c>
      <c r="I6" s="41"/>
      <c r="J6" s="44"/>
      <c r="K6" s="44"/>
      <c r="L6" s="44" t="s">
        <v>1540</v>
      </c>
      <c r="M6" s="44"/>
      <c r="N6" s="46"/>
      <c r="O6" s="41" t="s">
        <v>2147</v>
      </c>
      <c r="P6" s="41">
        <v>15</v>
      </c>
      <c r="Q6" s="41">
        <v>394659003</v>
      </c>
      <c r="S6" s="41">
        <v>6493001</v>
      </c>
      <c r="W6" s="45">
        <v>410604004</v>
      </c>
    </row>
    <row r="7" spans="1:24" s="43" customFormat="1" ht="16">
      <c r="A7" s="41" t="s">
        <v>1353</v>
      </c>
      <c r="B7" s="41" t="s">
        <v>1540</v>
      </c>
      <c r="C7" s="41" t="s">
        <v>1206</v>
      </c>
      <c r="D7" s="41" t="s">
        <v>2023</v>
      </c>
      <c r="E7" s="41" t="s">
        <v>1278</v>
      </c>
      <c r="F7" s="47" t="s">
        <v>893</v>
      </c>
      <c r="I7" s="41" t="s">
        <v>1730</v>
      </c>
      <c r="J7" s="44"/>
      <c r="K7" s="44"/>
      <c r="L7" s="44" t="s">
        <v>1540</v>
      </c>
      <c r="M7" s="44"/>
      <c r="N7" s="46"/>
      <c r="O7" s="41" t="s">
        <v>2147</v>
      </c>
      <c r="P7" s="41">
        <v>40</v>
      </c>
      <c r="Q7" s="45">
        <v>56675007</v>
      </c>
      <c r="W7" s="45">
        <v>410604004</v>
      </c>
    </row>
    <row r="8" spans="1:24" s="43" customFormat="1" ht="13">
      <c r="A8" s="48" t="s">
        <v>823</v>
      </c>
      <c r="B8" s="41" t="s">
        <v>1540</v>
      </c>
      <c r="C8" s="41" t="s">
        <v>824</v>
      </c>
      <c r="D8" s="41" t="s">
        <v>1652</v>
      </c>
      <c r="E8" s="41" t="s">
        <v>1835</v>
      </c>
      <c r="G8" s="43">
        <v>1000</v>
      </c>
      <c r="J8" s="44" t="s">
        <v>1540</v>
      </c>
      <c r="K8" s="44"/>
      <c r="L8" s="44" t="s">
        <v>1540</v>
      </c>
      <c r="M8" s="44"/>
      <c r="N8" s="46"/>
      <c r="O8" s="41" t="s">
        <v>2460</v>
      </c>
      <c r="P8" s="41">
        <v>50</v>
      </c>
      <c r="Q8" s="41">
        <v>184097001</v>
      </c>
      <c r="W8" s="45">
        <v>410604004</v>
      </c>
    </row>
    <row r="9" spans="1:24" s="43" customFormat="1" ht="13">
      <c r="A9" s="41" t="s">
        <v>426</v>
      </c>
      <c r="B9" s="41" t="s">
        <v>1540</v>
      </c>
      <c r="C9" s="41" t="s">
        <v>1812</v>
      </c>
      <c r="D9" s="48" t="s">
        <v>1146</v>
      </c>
      <c r="E9" s="41" t="s">
        <v>1835</v>
      </c>
      <c r="G9" s="43">
        <v>1000</v>
      </c>
      <c r="J9" s="44" t="s">
        <v>1540</v>
      </c>
      <c r="K9" s="44"/>
      <c r="L9" s="44" t="s">
        <v>1540</v>
      </c>
      <c r="M9" s="44"/>
      <c r="N9" s="46"/>
      <c r="O9" s="41" t="s">
        <v>2461</v>
      </c>
      <c r="P9" s="41">
        <v>340</v>
      </c>
      <c r="Q9" s="41">
        <v>184097001</v>
      </c>
      <c r="W9" s="45">
        <v>410604004</v>
      </c>
    </row>
    <row r="10" spans="1:24" s="43" customFormat="1" ht="13">
      <c r="A10" s="41" t="s">
        <v>185</v>
      </c>
      <c r="B10" s="41" t="s">
        <v>1540</v>
      </c>
      <c r="C10" s="41" t="s">
        <v>2552</v>
      </c>
      <c r="D10" s="43" t="s">
        <v>1155</v>
      </c>
      <c r="E10" s="41" t="s">
        <v>1835</v>
      </c>
      <c r="G10" s="43">
        <v>1000</v>
      </c>
      <c r="J10" s="44" t="s">
        <v>1540</v>
      </c>
      <c r="K10" s="44"/>
      <c r="L10" s="44" t="s">
        <v>1540</v>
      </c>
      <c r="M10" s="44"/>
      <c r="N10" s="46"/>
      <c r="O10" s="41" t="s">
        <v>2553</v>
      </c>
      <c r="P10" s="41">
        <v>340</v>
      </c>
      <c r="Q10" s="41">
        <v>184097001</v>
      </c>
      <c r="W10" s="45">
        <v>410604004</v>
      </c>
    </row>
    <row r="11" spans="1:24" s="43" customFormat="1" ht="13">
      <c r="A11" s="41" t="s">
        <v>2085</v>
      </c>
      <c r="B11" s="41" t="s">
        <v>1540</v>
      </c>
      <c r="C11" s="41" t="s">
        <v>985</v>
      </c>
      <c r="D11" s="41" t="s">
        <v>1945</v>
      </c>
      <c r="E11" s="41" t="s">
        <v>1784</v>
      </c>
      <c r="J11" s="44"/>
      <c r="K11" s="44"/>
      <c r="L11" s="44" t="s">
        <v>1540</v>
      </c>
      <c r="M11" s="44"/>
      <c r="N11" s="46"/>
      <c r="O11" s="41" t="s">
        <v>1887</v>
      </c>
      <c r="P11" s="41">
        <v>17</v>
      </c>
      <c r="Q11" s="41">
        <v>365801005</v>
      </c>
      <c r="V11" s="45">
        <v>410671006</v>
      </c>
      <c r="W11" s="45">
        <v>410604004</v>
      </c>
    </row>
    <row r="12" spans="1:24" s="43" customFormat="1" ht="16">
      <c r="A12" s="41" t="s">
        <v>208</v>
      </c>
      <c r="B12" s="41" t="s">
        <v>1540</v>
      </c>
      <c r="C12" s="41" t="s">
        <v>1968</v>
      </c>
      <c r="D12" s="41" t="s">
        <v>2023</v>
      </c>
      <c r="E12" s="41" t="s">
        <v>1278</v>
      </c>
      <c r="F12" s="47" t="s">
        <v>893</v>
      </c>
      <c r="I12" s="41" t="s">
        <v>1730</v>
      </c>
      <c r="J12" s="44"/>
      <c r="K12" s="44" t="s">
        <v>1540</v>
      </c>
      <c r="L12" s="44" t="s">
        <v>1540</v>
      </c>
      <c r="M12" s="44"/>
      <c r="N12" s="44"/>
      <c r="O12" s="41" t="s">
        <v>2061</v>
      </c>
      <c r="P12" s="41">
        <v>25</v>
      </c>
      <c r="Q12" s="41">
        <v>160573003</v>
      </c>
      <c r="V12" s="45">
        <v>15240007</v>
      </c>
      <c r="W12" s="45">
        <v>410604004</v>
      </c>
    </row>
    <row r="13" spans="1:24" s="43" customFormat="1" ht="16">
      <c r="A13" s="41" t="s">
        <v>208</v>
      </c>
      <c r="B13" s="41" t="s">
        <v>1540</v>
      </c>
      <c r="C13" s="41" t="s">
        <v>1470</v>
      </c>
      <c r="D13" s="41" t="s">
        <v>2023</v>
      </c>
      <c r="E13" s="41" t="s">
        <v>1278</v>
      </c>
      <c r="F13" s="47" t="s">
        <v>1001</v>
      </c>
      <c r="I13" s="41" t="s">
        <v>1730</v>
      </c>
      <c r="J13" s="44" t="str">
        <f>IF((C13=""),"N","Y")</f>
        <v>Y</v>
      </c>
      <c r="K13" s="44"/>
      <c r="L13" s="44"/>
      <c r="M13" s="44"/>
      <c r="N13" s="44" t="s">
        <v>1540</v>
      </c>
      <c r="O13" s="41" t="s">
        <v>2061</v>
      </c>
      <c r="P13" s="41">
        <v>25</v>
      </c>
      <c r="Q13" s="41">
        <v>160573003</v>
      </c>
      <c r="V13" s="45">
        <v>15240007</v>
      </c>
      <c r="W13" s="45">
        <v>410604004</v>
      </c>
    </row>
    <row r="14" spans="1:24" s="43" customFormat="1" ht="16">
      <c r="A14" s="41" t="s">
        <v>530</v>
      </c>
      <c r="B14" s="41" t="s">
        <v>1540</v>
      </c>
      <c r="C14" s="41" t="s">
        <v>529</v>
      </c>
      <c r="D14" s="41" t="s">
        <v>2023</v>
      </c>
      <c r="E14" s="41" t="s">
        <v>1278</v>
      </c>
      <c r="F14" s="47" t="s">
        <v>893</v>
      </c>
      <c r="H14" s="41" t="s">
        <v>1540</v>
      </c>
      <c r="I14" s="41" t="s">
        <v>1730</v>
      </c>
      <c r="J14" s="44"/>
      <c r="K14" s="44" t="s">
        <v>1540</v>
      </c>
      <c r="L14" s="44" t="s">
        <v>1540</v>
      </c>
      <c r="M14" s="44"/>
      <c r="N14" s="44" t="s">
        <v>1540</v>
      </c>
      <c r="O14" s="41" t="s">
        <v>2254</v>
      </c>
      <c r="P14" s="41">
        <v>1</v>
      </c>
      <c r="Q14" s="41">
        <v>106190000</v>
      </c>
      <c r="V14" s="45">
        <v>410513005</v>
      </c>
      <c r="W14" s="45">
        <v>410604004</v>
      </c>
    </row>
    <row r="15" spans="1:24" s="43" customFormat="1" ht="16">
      <c r="A15" s="41" t="s">
        <v>530</v>
      </c>
      <c r="B15" s="41" t="s">
        <v>1540</v>
      </c>
      <c r="C15" s="41" t="s">
        <v>1255</v>
      </c>
      <c r="D15" s="41" t="s">
        <v>2023</v>
      </c>
      <c r="E15" s="41" t="s">
        <v>1278</v>
      </c>
      <c r="F15" s="47" t="s">
        <v>1001</v>
      </c>
      <c r="H15" s="41" t="s">
        <v>1540</v>
      </c>
      <c r="I15" s="41" t="s">
        <v>1730</v>
      </c>
      <c r="J15" s="44" t="str">
        <f>IF((C15=""),"N","Y")</f>
        <v>Y</v>
      </c>
      <c r="K15" s="44"/>
      <c r="L15" s="44"/>
      <c r="M15" s="44"/>
      <c r="N15" s="44" t="s">
        <v>1540</v>
      </c>
      <c r="O15" s="41" t="s">
        <v>2254</v>
      </c>
      <c r="P15" s="41">
        <v>1</v>
      </c>
      <c r="Q15" s="41">
        <v>106190000</v>
      </c>
      <c r="V15" s="45">
        <v>410513005</v>
      </c>
      <c r="W15" s="45">
        <v>410604004</v>
      </c>
    </row>
    <row r="16" spans="1:24" s="43" customFormat="1" ht="13">
      <c r="A16" s="41" t="s">
        <v>1046</v>
      </c>
      <c r="B16" s="41" t="s">
        <v>1540</v>
      </c>
      <c r="C16" s="41" t="s">
        <v>1143</v>
      </c>
      <c r="D16" s="41" t="s">
        <v>2255</v>
      </c>
      <c r="E16" s="41" t="s">
        <v>1835</v>
      </c>
      <c r="G16" s="43">
        <v>100</v>
      </c>
      <c r="J16" s="44"/>
      <c r="K16" s="44" t="s">
        <v>1540</v>
      </c>
      <c r="L16" s="44" t="s">
        <v>1540</v>
      </c>
      <c r="M16" s="44"/>
      <c r="N16" s="46"/>
      <c r="O16" s="41" t="s">
        <v>2254</v>
      </c>
      <c r="P16" s="41">
        <v>2</v>
      </c>
      <c r="Q16" s="45">
        <v>106190000</v>
      </c>
      <c r="S16" s="45">
        <v>246075003</v>
      </c>
      <c r="T16" s="41" t="s">
        <v>2256</v>
      </c>
      <c r="V16" s="45">
        <v>410513005</v>
      </c>
      <c r="W16" s="45">
        <v>410604004</v>
      </c>
    </row>
    <row r="17" spans="1:23" s="43" customFormat="1" ht="13">
      <c r="A17" s="41" t="s">
        <v>1046</v>
      </c>
      <c r="B17" s="41" t="s">
        <v>1540</v>
      </c>
      <c r="C17" s="41" t="s">
        <v>2471</v>
      </c>
      <c r="D17" s="41" t="s">
        <v>2255</v>
      </c>
      <c r="E17" s="41" t="s">
        <v>1835</v>
      </c>
      <c r="G17" s="43">
        <v>100</v>
      </c>
      <c r="J17" s="44" t="str">
        <f>IF((C17=""),"N","Y")</f>
        <v>Y</v>
      </c>
      <c r="K17" s="44"/>
      <c r="L17" s="44"/>
      <c r="M17" s="44"/>
      <c r="N17" s="46"/>
      <c r="O17" s="41" t="s">
        <v>2254</v>
      </c>
      <c r="P17" s="41">
        <v>2</v>
      </c>
      <c r="Q17" s="45">
        <v>106190000</v>
      </c>
      <c r="S17" s="45">
        <v>246075003</v>
      </c>
      <c r="T17" s="41" t="s">
        <v>2256</v>
      </c>
      <c r="V17" s="45">
        <v>410513005</v>
      </c>
      <c r="W17" s="45">
        <v>410604004</v>
      </c>
    </row>
    <row r="18" spans="1:23" s="43" customFormat="1" ht="16">
      <c r="A18" s="41" t="s">
        <v>1608</v>
      </c>
      <c r="B18" s="41" t="s">
        <v>1540</v>
      </c>
      <c r="C18" s="41" t="s">
        <v>821</v>
      </c>
      <c r="D18" s="41" t="s">
        <v>2023</v>
      </c>
      <c r="E18" s="41" t="s">
        <v>2127</v>
      </c>
      <c r="F18" s="42" t="s">
        <v>1875</v>
      </c>
      <c r="J18" s="44"/>
      <c r="K18" s="44"/>
      <c r="L18" s="44" t="s">
        <v>1540</v>
      </c>
      <c r="M18" s="44"/>
      <c r="N18" s="46"/>
      <c r="O18" s="41" t="s">
        <v>325</v>
      </c>
      <c r="P18" s="41">
        <v>40</v>
      </c>
      <c r="Q18" s="49">
        <v>410011004</v>
      </c>
      <c r="S18" s="41" t="s">
        <v>2326</v>
      </c>
      <c r="W18" s="45">
        <v>410604004</v>
      </c>
    </row>
    <row r="19" spans="1:23" s="43" customFormat="1" ht="16">
      <c r="A19" s="48" t="s">
        <v>895</v>
      </c>
      <c r="B19" s="41" t="s">
        <v>1540</v>
      </c>
      <c r="C19" s="41" t="s">
        <v>2569</v>
      </c>
      <c r="D19" s="41" t="s">
        <v>2023</v>
      </c>
      <c r="E19" s="41" t="s">
        <v>1278</v>
      </c>
      <c r="F19" s="47" t="s">
        <v>893</v>
      </c>
      <c r="H19" s="41" t="s">
        <v>1540</v>
      </c>
      <c r="I19" s="41" t="s">
        <v>1730</v>
      </c>
      <c r="J19" s="44"/>
      <c r="K19" s="44" t="s">
        <v>1540</v>
      </c>
      <c r="L19" s="44" t="s">
        <v>1540</v>
      </c>
      <c r="M19" s="44"/>
      <c r="N19" s="46"/>
      <c r="O19" s="41" t="s">
        <v>2147</v>
      </c>
      <c r="P19" s="41">
        <v>11</v>
      </c>
      <c r="Q19" s="45">
        <v>194828000</v>
      </c>
      <c r="V19" s="41">
        <v>410511007</v>
      </c>
      <c r="W19" s="45">
        <v>410604004</v>
      </c>
    </row>
    <row r="20" spans="1:23" s="43" customFormat="1" ht="16">
      <c r="A20" s="48" t="s">
        <v>895</v>
      </c>
      <c r="B20" s="41" t="s">
        <v>1540</v>
      </c>
      <c r="C20" s="41" t="s">
        <v>885</v>
      </c>
      <c r="D20" s="41" t="s">
        <v>2023</v>
      </c>
      <c r="E20" s="41" t="s">
        <v>1278</v>
      </c>
      <c r="F20" s="47" t="s">
        <v>1001</v>
      </c>
      <c r="J20" s="44" t="str">
        <f>IF((C20=""),"N","Y")</f>
        <v>Y</v>
      </c>
      <c r="K20" s="44" t="s">
        <v>1540</v>
      </c>
      <c r="L20" s="44" t="s">
        <v>1540</v>
      </c>
      <c r="M20" s="44"/>
      <c r="N20" s="46"/>
      <c r="O20" s="41" t="s">
        <v>2147</v>
      </c>
      <c r="P20" s="41">
        <v>11</v>
      </c>
      <c r="Q20" s="45">
        <v>194828000</v>
      </c>
      <c r="V20" s="41">
        <v>410511007</v>
      </c>
      <c r="W20" s="45">
        <v>410604004</v>
      </c>
    </row>
    <row r="21" spans="1:23" s="43" customFormat="1" ht="13">
      <c r="A21" s="48" t="s">
        <v>1025</v>
      </c>
      <c r="B21" s="41" t="s">
        <v>1540</v>
      </c>
      <c r="C21" s="41" t="s">
        <v>7</v>
      </c>
      <c r="D21" s="41" t="s">
        <v>2023</v>
      </c>
      <c r="E21" s="41" t="s">
        <v>1278</v>
      </c>
      <c r="F21" s="41" t="s">
        <v>887</v>
      </c>
      <c r="J21" s="44"/>
      <c r="K21" s="44" t="s">
        <v>1540</v>
      </c>
      <c r="L21" s="44" t="s">
        <v>1540</v>
      </c>
      <c r="M21" s="44"/>
      <c r="N21" s="46"/>
      <c r="O21" s="41" t="s">
        <v>2147</v>
      </c>
      <c r="P21" s="41">
        <v>12</v>
      </c>
      <c r="Q21" s="45">
        <v>194828000</v>
      </c>
      <c r="S21" s="45">
        <v>410657003</v>
      </c>
      <c r="V21" s="41">
        <v>410511007</v>
      </c>
      <c r="W21" s="45">
        <v>410604004</v>
      </c>
    </row>
    <row r="22" spans="1:23" s="43" customFormat="1" ht="16">
      <c r="A22" s="41" t="s">
        <v>978</v>
      </c>
      <c r="B22" s="41" t="s">
        <v>1540</v>
      </c>
      <c r="C22" s="41" t="s">
        <v>742</v>
      </c>
      <c r="D22" s="41" t="s">
        <v>2023</v>
      </c>
      <c r="E22" s="41" t="s">
        <v>1278</v>
      </c>
      <c r="F22" s="47" t="s">
        <v>893</v>
      </c>
      <c r="H22" s="41" t="s">
        <v>1540</v>
      </c>
      <c r="I22" s="41" t="s">
        <v>1730</v>
      </c>
      <c r="J22" s="44"/>
      <c r="K22" s="44" t="s">
        <v>1540</v>
      </c>
      <c r="L22" s="44" t="s">
        <v>1540</v>
      </c>
      <c r="M22" s="44"/>
      <c r="N22" s="46"/>
      <c r="O22" s="41" t="s">
        <v>2147</v>
      </c>
      <c r="P22" s="41">
        <v>180</v>
      </c>
      <c r="Q22" s="41">
        <v>47040006</v>
      </c>
      <c r="V22" s="41">
        <v>410511007</v>
      </c>
      <c r="W22" s="45">
        <v>410604004</v>
      </c>
    </row>
    <row r="23" spans="1:23" s="43" customFormat="1" ht="13">
      <c r="A23" s="48" t="s">
        <v>2355</v>
      </c>
      <c r="B23" s="41" t="s">
        <v>1540</v>
      </c>
      <c r="C23" s="41" t="s">
        <v>1260</v>
      </c>
      <c r="D23" s="41" t="s">
        <v>1945</v>
      </c>
      <c r="E23" s="41" t="s">
        <v>1784</v>
      </c>
      <c r="J23" s="44"/>
      <c r="K23" s="44"/>
      <c r="L23" s="44" t="s">
        <v>1540</v>
      </c>
      <c r="M23" s="44"/>
      <c r="N23" s="46"/>
      <c r="O23" s="41" t="s">
        <v>1887</v>
      </c>
      <c r="P23" s="41">
        <v>10</v>
      </c>
      <c r="Q23" s="41">
        <v>413432001</v>
      </c>
      <c r="V23" s="45">
        <v>410671006</v>
      </c>
      <c r="W23" s="45">
        <v>410604004</v>
      </c>
    </row>
    <row r="24" spans="1:23" s="43" customFormat="1" ht="16">
      <c r="A24" s="48" t="s">
        <v>1049</v>
      </c>
      <c r="B24" s="41" t="s">
        <v>1540</v>
      </c>
      <c r="C24" s="41" t="s">
        <v>1034</v>
      </c>
      <c r="D24" s="41" t="s">
        <v>2023</v>
      </c>
      <c r="E24" s="41" t="s">
        <v>1278</v>
      </c>
      <c r="F24" s="47" t="s">
        <v>893</v>
      </c>
      <c r="H24" s="41" t="s">
        <v>1540</v>
      </c>
      <c r="I24" s="41" t="s">
        <v>1730</v>
      </c>
      <c r="J24" s="44"/>
      <c r="K24" s="44" t="s">
        <v>1540</v>
      </c>
      <c r="L24" s="44" t="s">
        <v>1540</v>
      </c>
      <c r="M24" s="44"/>
      <c r="N24" s="46"/>
      <c r="O24" s="41" t="s">
        <v>2147</v>
      </c>
      <c r="P24" s="41">
        <v>60</v>
      </c>
      <c r="Q24" s="45">
        <v>44808001</v>
      </c>
      <c r="V24" s="41">
        <v>410511007</v>
      </c>
      <c r="W24" s="45">
        <v>410604004</v>
      </c>
    </row>
    <row r="25" spans="1:23" s="43" customFormat="1" ht="16">
      <c r="A25" s="48" t="s">
        <v>1049</v>
      </c>
      <c r="B25" s="41" t="s">
        <v>1540</v>
      </c>
      <c r="C25" s="41" t="s">
        <v>1943</v>
      </c>
      <c r="D25" s="41" t="s">
        <v>2023</v>
      </c>
      <c r="E25" s="41" t="s">
        <v>1278</v>
      </c>
      <c r="F25" s="47" t="s">
        <v>1001</v>
      </c>
      <c r="H25" s="41" t="s">
        <v>1540</v>
      </c>
      <c r="I25" s="41" t="s">
        <v>1730</v>
      </c>
      <c r="J25" s="44" t="str">
        <f>IF((C25=""),"N","Y")</f>
        <v>Y</v>
      </c>
      <c r="K25" s="44" t="s">
        <v>1540</v>
      </c>
      <c r="L25" s="44" t="s">
        <v>1540</v>
      </c>
      <c r="M25" s="44"/>
      <c r="N25" s="46"/>
      <c r="O25" s="41" t="s">
        <v>2147</v>
      </c>
      <c r="P25" s="41">
        <v>60</v>
      </c>
      <c r="Q25" s="45">
        <v>44808001</v>
      </c>
      <c r="V25" s="41">
        <v>410511007</v>
      </c>
      <c r="W25" s="45">
        <v>410604004</v>
      </c>
    </row>
    <row r="26" spans="1:23" s="43" customFormat="1" ht="13">
      <c r="A26" s="41" t="s">
        <v>1331</v>
      </c>
      <c r="B26" s="41" t="s">
        <v>1540</v>
      </c>
      <c r="C26" s="41" t="s">
        <v>1478</v>
      </c>
      <c r="D26" s="41" t="s">
        <v>2023</v>
      </c>
      <c r="E26" s="41" t="s">
        <v>1278</v>
      </c>
      <c r="F26" s="41" t="s">
        <v>1331</v>
      </c>
      <c r="J26" s="44"/>
      <c r="K26" s="44" t="s">
        <v>1540</v>
      </c>
      <c r="L26" s="44" t="s">
        <v>1540</v>
      </c>
      <c r="M26" s="44"/>
      <c r="N26" s="46"/>
      <c r="O26" s="41" t="s">
        <v>325</v>
      </c>
      <c r="P26" s="41">
        <v>1</v>
      </c>
      <c r="Q26" s="41">
        <v>413347006</v>
      </c>
      <c r="W26" s="45">
        <v>410604004</v>
      </c>
    </row>
    <row r="27" spans="1:23" s="43" customFormat="1" ht="16">
      <c r="A27" s="41" t="s">
        <v>1120</v>
      </c>
      <c r="B27" s="41" t="s">
        <v>1540</v>
      </c>
      <c r="C27" s="41" t="s">
        <v>1120</v>
      </c>
      <c r="D27" s="41" t="s">
        <v>2023</v>
      </c>
      <c r="E27" s="41" t="s">
        <v>1278</v>
      </c>
      <c r="F27" s="47" t="s">
        <v>893</v>
      </c>
      <c r="H27" s="41" t="s">
        <v>1540</v>
      </c>
      <c r="I27" s="41" t="s">
        <v>1730</v>
      </c>
      <c r="J27" s="44"/>
      <c r="K27" s="44" t="s">
        <v>1540</v>
      </c>
      <c r="L27" s="44" t="s">
        <v>1540</v>
      </c>
      <c r="M27" s="44"/>
      <c r="N27" s="44"/>
      <c r="O27" s="41" t="s">
        <v>2268</v>
      </c>
      <c r="P27" s="41">
        <v>5</v>
      </c>
      <c r="V27" s="41">
        <v>410511007</v>
      </c>
      <c r="W27" s="45">
        <v>410604004</v>
      </c>
    </row>
    <row r="28" spans="1:23" s="43" customFormat="1" ht="16">
      <c r="A28" s="41" t="s">
        <v>1120</v>
      </c>
      <c r="B28" s="41" t="s">
        <v>1540</v>
      </c>
      <c r="C28" s="41" t="s">
        <v>951</v>
      </c>
      <c r="D28" s="41" t="s">
        <v>2023</v>
      </c>
      <c r="E28" s="41" t="s">
        <v>1278</v>
      </c>
      <c r="F28" s="47" t="s">
        <v>1001</v>
      </c>
      <c r="H28" s="41" t="s">
        <v>1540</v>
      </c>
      <c r="I28" s="41" t="s">
        <v>1730</v>
      </c>
      <c r="J28" s="44" t="str">
        <f>IF((C28=""),"N","Y")</f>
        <v>Y</v>
      </c>
      <c r="K28" s="44"/>
      <c r="L28" s="44"/>
      <c r="M28" s="44"/>
      <c r="N28" s="44" t="s">
        <v>1540</v>
      </c>
      <c r="O28" s="41" t="s">
        <v>2268</v>
      </c>
      <c r="P28" s="41">
        <v>5</v>
      </c>
      <c r="V28" s="41">
        <v>410511007</v>
      </c>
      <c r="W28" s="45">
        <v>410604004</v>
      </c>
    </row>
    <row r="29" spans="1:23" s="43" customFormat="1" ht="13">
      <c r="A29" s="50" t="s">
        <v>468</v>
      </c>
      <c r="B29" s="50"/>
      <c r="C29" s="41" t="s">
        <v>598</v>
      </c>
      <c r="D29" s="41" t="s">
        <v>2671</v>
      </c>
      <c r="E29" s="41" t="s">
        <v>1278</v>
      </c>
      <c r="F29" s="41" t="s">
        <v>468</v>
      </c>
      <c r="J29" s="44"/>
      <c r="K29" s="44" t="s">
        <v>1540</v>
      </c>
      <c r="L29" s="44" t="s">
        <v>1540</v>
      </c>
      <c r="M29" s="44"/>
      <c r="N29" s="46"/>
      <c r="O29" s="41" t="s">
        <v>2268</v>
      </c>
      <c r="P29" s="41">
        <v>6</v>
      </c>
      <c r="V29" s="41">
        <v>410511007</v>
      </c>
      <c r="W29" s="45">
        <v>410604004</v>
      </c>
    </row>
    <row r="30" spans="1:23" s="43" customFormat="1" ht="16">
      <c r="A30" s="48" t="s">
        <v>1058</v>
      </c>
      <c r="B30" s="48" t="s">
        <v>1540</v>
      </c>
      <c r="C30" s="41" t="s">
        <v>1059</v>
      </c>
      <c r="D30" s="41" t="s">
        <v>2064</v>
      </c>
      <c r="E30" s="41" t="s">
        <v>1278</v>
      </c>
      <c r="F30" s="47" t="s">
        <v>893</v>
      </c>
      <c r="I30" s="41" t="s">
        <v>1730</v>
      </c>
      <c r="J30" s="44"/>
      <c r="K30" s="44" t="s">
        <v>1540</v>
      </c>
      <c r="L30" s="44" t="s">
        <v>1540</v>
      </c>
      <c r="M30" s="44"/>
      <c r="N30" s="46"/>
      <c r="O30" s="41" t="s">
        <v>2147</v>
      </c>
      <c r="P30" s="41">
        <v>70</v>
      </c>
      <c r="Q30" s="41">
        <v>49436004</v>
      </c>
      <c r="W30" s="45">
        <v>410604004</v>
      </c>
    </row>
    <row r="31" spans="1:23" s="43" customFormat="1" ht="16">
      <c r="A31" s="48" t="s">
        <v>1058</v>
      </c>
      <c r="B31" s="48" t="s">
        <v>1540</v>
      </c>
      <c r="C31" s="41" t="s">
        <v>1061</v>
      </c>
      <c r="D31" s="41" t="s">
        <v>2023</v>
      </c>
      <c r="E31" s="41" t="s">
        <v>1278</v>
      </c>
      <c r="F31" s="47" t="s">
        <v>1001</v>
      </c>
      <c r="I31" s="41" t="s">
        <v>1730</v>
      </c>
      <c r="J31" s="44" t="str">
        <f>IF((C31=""),"N","Y")</f>
        <v>Y</v>
      </c>
      <c r="K31" s="44"/>
      <c r="L31" s="44"/>
      <c r="M31" s="44"/>
      <c r="N31" s="46"/>
      <c r="O31" s="41" t="s">
        <v>2147</v>
      </c>
      <c r="P31" s="41">
        <v>71</v>
      </c>
      <c r="Q31" s="41">
        <v>49436004</v>
      </c>
      <c r="S31" s="45">
        <v>410657003</v>
      </c>
      <c r="V31" s="41">
        <v>410511007</v>
      </c>
      <c r="W31" s="45">
        <v>410604004</v>
      </c>
    </row>
    <row r="32" spans="1:23" s="43" customFormat="1" ht="16">
      <c r="A32" s="48" t="s">
        <v>806</v>
      </c>
      <c r="B32" s="48" t="s">
        <v>1540</v>
      </c>
      <c r="C32" s="41" t="s">
        <v>1302</v>
      </c>
      <c r="D32" s="41" t="s">
        <v>2280</v>
      </c>
      <c r="E32" s="41" t="s">
        <v>1278</v>
      </c>
      <c r="F32" s="42" t="s">
        <v>1714</v>
      </c>
      <c r="H32" s="41" t="s">
        <v>1540</v>
      </c>
      <c r="I32" s="41"/>
      <c r="J32" s="44"/>
      <c r="K32" s="44" t="s">
        <v>1540</v>
      </c>
      <c r="L32" s="44" t="s">
        <v>1540</v>
      </c>
      <c r="M32" s="44"/>
      <c r="N32" s="46"/>
      <c r="O32" s="41"/>
      <c r="P32" s="41"/>
      <c r="Q32" s="41"/>
      <c r="S32" s="45"/>
      <c r="V32" s="41"/>
      <c r="W32" s="45"/>
    </row>
    <row r="33" spans="1:24" s="53" customFormat="1" ht="16">
      <c r="A33" s="51" t="s">
        <v>839</v>
      </c>
      <c r="B33" s="51"/>
      <c r="C33" s="36" t="s">
        <v>616</v>
      </c>
      <c r="D33" s="36" t="s">
        <v>2448</v>
      </c>
      <c r="E33" s="36" t="s">
        <v>1278</v>
      </c>
      <c r="F33" s="52" t="s">
        <v>893</v>
      </c>
      <c r="H33" s="36" t="s">
        <v>1540</v>
      </c>
      <c r="I33" s="36" t="s">
        <v>1730</v>
      </c>
      <c r="J33" s="54"/>
      <c r="K33" s="54" t="s">
        <v>1540</v>
      </c>
      <c r="L33" s="54" t="s">
        <v>1540</v>
      </c>
      <c r="M33" s="54"/>
      <c r="N33" s="55"/>
      <c r="O33" s="36" t="s">
        <v>2036</v>
      </c>
      <c r="P33" s="36">
        <v>12</v>
      </c>
      <c r="V33" s="36">
        <v>410511007</v>
      </c>
      <c r="W33" s="56">
        <v>410604004</v>
      </c>
    </row>
    <row r="34" spans="1:24" s="43" customFormat="1" ht="16">
      <c r="A34" s="48" t="s">
        <v>2167</v>
      </c>
      <c r="B34" s="48" t="s">
        <v>1540</v>
      </c>
      <c r="C34" s="41" t="s">
        <v>1726</v>
      </c>
      <c r="D34" s="41" t="s">
        <v>2023</v>
      </c>
      <c r="E34" s="41" t="s">
        <v>1278</v>
      </c>
      <c r="F34" s="47" t="s">
        <v>893</v>
      </c>
      <c r="J34" s="44"/>
      <c r="K34" s="44" t="s">
        <v>1540</v>
      </c>
      <c r="L34" s="44" t="s">
        <v>1540</v>
      </c>
      <c r="M34" s="44"/>
      <c r="N34" s="46"/>
      <c r="O34" s="41" t="s">
        <v>1887</v>
      </c>
      <c r="P34" s="41">
        <v>1</v>
      </c>
      <c r="Q34" s="57">
        <v>15220000</v>
      </c>
      <c r="W34" s="45">
        <v>410604004</v>
      </c>
    </row>
    <row r="35" spans="1:24" s="43" customFormat="1" ht="16">
      <c r="A35" s="48" t="s">
        <v>2189</v>
      </c>
      <c r="B35" s="48" t="s">
        <v>1540</v>
      </c>
      <c r="C35" s="41" t="s">
        <v>1959</v>
      </c>
      <c r="D35" s="41" t="s">
        <v>2023</v>
      </c>
      <c r="E35" s="41" t="s">
        <v>1278</v>
      </c>
      <c r="F35" s="47" t="s">
        <v>1001</v>
      </c>
      <c r="J35" s="44" t="str">
        <f>IF((C35=""),"N","Y")</f>
        <v>Y</v>
      </c>
      <c r="K35" s="44" t="s">
        <v>1540</v>
      </c>
      <c r="L35" s="44"/>
      <c r="M35" s="44"/>
      <c r="N35" s="46"/>
      <c r="O35" s="41" t="s">
        <v>1887</v>
      </c>
      <c r="P35" s="41">
        <v>1</v>
      </c>
      <c r="Q35" s="57">
        <v>15220000</v>
      </c>
      <c r="W35" s="45">
        <v>410604004</v>
      </c>
    </row>
    <row r="36" spans="1:24" ht="13">
      <c r="A36" s="36" t="s">
        <v>979</v>
      </c>
      <c r="B36" s="36"/>
      <c r="C36" s="36" t="s">
        <v>1957</v>
      </c>
      <c r="E36" s="36" t="s">
        <v>2157</v>
      </c>
      <c r="J36" s="54"/>
      <c r="K36" s="54" t="s">
        <v>1540</v>
      </c>
      <c r="L36" s="54" t="s">
        <v>1540</v>
      </c>
      <c r="M36" s="54" t="s">
        <v>1540</v>
      </c>
      <c r="N36" s="58"/>
      <c r="O36" s="59" t="s">
        <v>2061</v>
      </c>
      <c r="P36" s="40"/>
      <c r="Q36" s="59">
        <v>60621009</v>
      </c>
      <c r="R36" s="40"/>
      <c r="S36" s="40"/>
      <c r="T36" s="40"/>
      <c r="U36" s="40"/>
      <c r="V36" s="60">
        <v>15240007</v>
      </c>
      <c r="W36" s="60">
        <v>410604004</v>
      </c>
      <c r="X36" s="40"/>
    </row>
    <row r="37" spans="1:24" s="43" customFormat="1" ht="16">
      <c r="A37" s="48" t="s">
        <v>491</v>
      </c>
      <c r="B37" s="48" t="s">
        <v>1540</v>
      </c>
      <c r="C37" s="41" t="s">
        <v>2017</v>
      </c>
      <c r="D37" s="41" t="s">
        <v>2449</v>
      </c>
      <c r="E37" s="41" t="s">
        <v>1278</v>
      </c>
      <c r="F37" s="47" t="s">
        <v>893</v>
      </c>
      <c r="J37" s="44"/>
      <c r="K37" s="44" t="s">
        <v>1540</v>
      </c>
      <c r="L37" s="44" t="s">
        <v>1540</v>
      </c>
      <c r="M37" s="44"/>
      <c r="N37" s="46"/>
      <c r="O37" s="41" t="s">
        <v>2450</v>
      </c>
      <c r="P37" s="41">
        <v>10</v>
      </c>
      <c r="V37" s="41">
        <v>410511007</v>
      </c>
      <c r="W37" s="45">
        <v>410604004</v>
      </c>
    </row>
    <row r="38" spans="1:24" s="43" customFormat="1" ht="16">
      <c r="A38" s="48" t="s">
        <v>491</v>
      </c>
      <c r="B38" s="48" t="s">
        <v>1540</v>
      </c>
      <c r="C38" s="41" t="s">
        <v>1654</v>
      </c>
      <c r="D38" s="41" t="s">
        <v>2449</v>
      </c>
      <c r="E38" s="41" t="s">
        <v>1278</v>
      </c>
      <c r="F38" s="47" t="s">
        <v>1001</v>
      </c>
      <c r="J38" s="44" t="str">
        <f>IF((C38=""),"N","Y")</f>
        <v>Y</v>
      </c>
      <c r="K38" s="44"/>
      <c r="L38" s="44"/>
      <c r="M38" s="44"/>
      <c r="N38" s="46"/>
      <c r="O38" s="41" t="s">
        <v>2450</v>
      </c>
      <c r="P38" s="41">
        <v>10</v>
      </c>
      <c r="V38" s="41">
        <v>410511007</v>
      </c>
      <c r="W38" s="45">
        <v>410604004</v>
      </c>
    </row>
    <row r="39" spans="1:24" s="43" customFormat="1" ht="16">
      <c r="A39" s="48" t="s">
        <v>565</v>
      </c>
      <c r="B39" s="48" t="s">
        <v>1540</v>
      </c>
      <c r="C39" s="41" t="s">
        <v>2098</v>
      </c>
      <c r="D39" s="41" t="s">
        <v>2451</v>
      </c>
      <c r="E39" s="41" t="s">
        <v>1278</v>
      </c>
      <c r="F39" s="47" t="s">
        <v>893</v>
      </c>
      <c r="H39" s="41" t="s">
        <v>1540</v>
      </c>
      <c r="I39" s="43" t="s">
        <v>1730</v>
      </c>
      <c r="J39" s="44"/>
      <c r="K39" s="44" t="s">
        <v>1540</v>
      </c>
      <c r="L39" s="44" t="s">
        <v>1540</v>
      </c>
      <c r="M39" s="44"/>
      <c r="N39" s="46"/>
      <c r="O39" s="41" t="s">
        <v>2624</v>
      </c>
      <c r="P39" s="41">
        <v>5</v>
      </c>
      <c r="V39" s="41">
        <v>410511007</v>
      </c>
      <c r="W39" s="45">
        <v>410604004</v>
      </c>
    </row>
    <row r="40" spans="1:24" s="43" customFormat="1" ht="16">
      <c r="A40" s="48" t="s">
        <v>565</v>
      </c>
      <c r="B40" s="48" t="s">
        <v>1540</v>
      </c>
      <c r="C40" s="41" t="s">
        <v>1758</v>
      </c>
      <c r="D40" s="41" t="s">
        <v>2451</v>
      </c>
      <c r="E40" s="41" t="s">
        <v>1278</v>
      </c>
      <c r="F40" s="47" t="s">
        <v>1001</v>
      </c>
      <c r="J40" s="44" t="str">
        <f>IF((C40=""),"N","Y")</f>
        <v>Y</v>
      </c>
      <c r="K40" s="44"/>
      <c r="L40" s="44"/>
      <c r="M40" s="44"/>
      <c r="N40" s="46"/>
      <c r="O40" s="41" t="s">
        <v>2624</v>
      </c>
      <c r="P40" s="41">
        <v>5</v>
      </c>
      <c r="V40" s="41">
        <v>410511007</v>
      </c>
      <c r="W40" s="45">
        <v>410604004</v>
      </c>
    </row>
    <row r="41" spans="1:24" s="43" customFormat="1" ht="16">
      <c r="A41" s="48" t="s">
        <v>829</v>
      </c>
      <c r="B41" s="48" t="s">
        <v>1540</v>
      </c>
      <c r="C41" s="41" t="s">
        <v>508</v>
      </c>
      <c r="D41" s="41" t="s">
        <v>2451</v>
      </c>
      <c r="E41" s="41" t="s">
        <v>1278</v>
      </c>
      <c r="F41" s="47" t="s">
        <v>893</v>
      </c>
      <c r="J41" s="44"/>
      <c r="K41" s="44" t="s">
        <v>1540</v>
      </c>
      <c r="L41" s="44" t="s">
        <v>1540</v>
      </c>
      <c r="M41" s="44"/>
      <c r="N41" s="46"/>
      <c r="O41" s="41" t="s">
        <v>2624</v>
      </c>
      <c r="P41" s="41">
        <v>10</v>
      </c>
      <c r="V41" s="41">
        <v>410511007</v>
      </c>
      <c r="W41" s="45">
        <v>410604004</v>
      </c>
    </row>
    <row r="42" spans="1:24" ht="16">
      <c r="A42" s="36" t="s">
        <v>713</v>
      </c>
      <c r="B42" s="36"/>
      <c r="C42" s="36" t="s">
        <v>1941</v>
      </c>
      <c r="E42" s="61" t="s">
        <v>2625</v>
      </c>
      <c r="J42" s="54"/>
      <c r="K42" s="54" t="s">
        <v>1540</v>
      </c>
      <c r="L42" s="54" t="s">
        <v>1540</v>
      </c>
      <c r="M42" s="54" t="s">
        <v>1540</v>
      </c>
      <c r="N42" s="58"/>
      <c r="O42" s="59" t="s">
        <v>2061</v>
      </c>
      <c r="P42" s="40"/>
      <c r="Q42" s="59">
        <v>301898006</v>
      </c>
      <c r="R42" s="40"/>
      <c r="S42" s="40"/>
      <c r="T42" s="40"/>
      <c r="U42" s="40"/>
      <c r="V42" s="60">
        <v>15240007</v>
      </c>
      <c r="W42" s="60">
        <v>410604004</v>
      </c>
      <c r="X42" s="40"/>
    </row>
    <row r="43" spans="1:24" s="43" customFormat="1" ht="16">
      <c r="A43" s="48" t="s">
        <v>982</v>
      </c>
      <c r="B43" s="48" t="s">
        <v>1540</v>
      </c>
      <c r="C43" s="41" t="s">
        <v>1222</v>
      </c>
      <c r="D43" s="41" t="s">
        <v>2023</v>
      </c>
      <c r="E43" s="41" t="s">
        <v>1278</v>
      </c>
      <c r="F43" s="42" t="s">
        <v>893</v>
      </c>
      <c r="J43" s="44"/>
      <c r="K43" s="44" t="s">
        <v>1540</v>
      </c>
      <c r="L43" s="44" t="s">
        <v>1540</v>
      </c>
      <c r="M43" s="44"/>
      <c r="N43" s="46"/>
      <c r="O43" s="41" t="s">
        <v>2147</v>
      </c>
      <c r="P43" s="41">
        <v>50</v>
      </c>
      <c r="Q43" s="41">
        <v>161625008</v>
      </c>
      <c r="V43" s="41">
        <v>410513005</v>
      </c>
      <c r="W43" s="45">
        <v>410604004</v>
      </c>
    </row>
    <row r="44" spans="1:24" s="43" customFormat="1" ht="16">
      <c r="A44" s="48" t="s">
        <v>982</v>
      </c>
      <c r="B44" s="48" t="s">
        <v>1540</v>
      </c>
      <c r="C44" s="41" t="s">
        <v>1212</v>
      </c>
      <c r="D44" s="41" t="s">
        <v>2023</v>
      </c>
      <c r="E44" s="41" t="s">
        <v>1278</v>
      </c>
      <c r="F44" s="47" t="s">
        <v>1001</v>
      </c>
      <c r="H44" s="41" t="s">
        <v>1540</v>
      </c>
      <c r="I44" s="41" t="s">
        <v>1730</v>
      </c>
      <c r="J44" s="44" t="str">
        <f>IF((C44=""),"N","Y")</f>
        <v>Y</v>
      </c>
      <c r="K44" s="44"/>
      <c r="L44" s="44"/>
      <c r="M44" s="44"/>
      <c r="N44" s="46"/>
      <c r="O44" s="41" t="s">
        <v>2147</v>
      </c>
      <c r="P44" s="41">
        <v>50</v>
      </c>
      <c r="Q44" s="41">
        <v>161625008</v>
      </c>
      <c r="V44" s="41">
        <v>410513005</v>
      </c>
      <c r="W44" s="45">
        <v>410604004</v>
      </c>
    </row>
    <row r="45" spans="1:24" s="43" customFormat="1" ht="16">
      <c r="A45" s="48" t="s">
        <v>976</v>
      </c>
      <c r="B45" s="48" t="s">
        <v>1540</v>
      </c>
      <c r="C45" s="41" t="s">
        <v>1382</v>
      </c>
      <c r="D45" s="48" t="s">
        <v>2611</v>
      </c>
      <c r="E45" s="41" t="s">
        <v>2127</v>
      </c>
      <c r="F45" s="42" t="s">
        <v>1108</v>
      </c>
      <c r="J45" s="44"/>
      <c r="K45" s="44" t="s">
        <v>1540</v>
      </c>
      <c r="L45" s="44" t="s">
        <v>1540</v>
      </c>
      <c r="M45" s="44"/>
      <c r="N45" s="46"/>
      <c r="O45" s="41" t="s">
        <v>2147</v>
      </c>
      <c r="P45" s="41">
        <v>51</v>
      </c>
      <c r="Q45" s="41">
        <v>161625008</v>
      </c>
      <c r="S45" s="45">
        <v>410657003</v>
      </c>
      <c r="V45" s="41">
        <v>410513005</v>
      </c>
      <c r="W45" s="45">
        <v>410604004</v>
      </c>
    </row>
    <row r="46" spans="1:24" s="43" customFormat="1" ht="16">
      <c r="A46" s="41" t="s">
        <v>1178</v>
      </c>
      <c r="B46" s="41" t="s">
        <v>1540</v>
      </c>
      <c r="C46" s="41" t="s">
        <v>1178</v>
      </c>
      <c r="D46" s="41" t="s">
        <v>2023</v>
      </c>
      <c r="E46" s="41" t="s">
        <v>1278</v>
      </c>
      <c r="F46" s="42" t="s">
        <v>893</v>
      </c>
      <c r="H46" s="43" t="s">
        <v>1540</v>
      </c>
      <c r="I46" s="43" t="s">
        <v>1730</v>
      </c>
      <c r="J46" s="44"/>
      <c r="K46" s="44" t="s">
        <v>1540</v>
      </c>
      <c r="L46" s="44" t="s">
        <v>1540</v>
      </c>
      <c r="M46" s="44"/>
      <c r="N46" s="46"/>
      <c r="O46" s="41" t="s">
        <v>2147</v>
      </c>
      <c r="P46" s="41">
        <v>31</v>
      </c>
      <c r="Q46" s="41">
        <v>85898001</v>
      </c>
      <c r="V46" s="41">
        <v>410511007</v>
      </c>
      <c r="W46" s="45">
        <v>410604004</v>
      </c>
    </row>
    <row r="47" spans="1:24" s="43" customFormat="1" ht="16">
      <c r="A47" s="41" t="s">
        <v>752</v>
      </c>
      <c r="B47" s="41" t="s">
        <v>1540</v>
      </c>
      <c r="C47" s="41" t="s">
        <v>1002</v>
      </c>
      <c r="D47" s="41" t="s">
        <v>1652</v>
      </c>
      <c r="E47" s="41" t="s">
        <v>1278</v>
      </c>
      <c r="F47" s="42" t="s">
        <v>893</v>
      </c>
      <c r="J47" s="44"/>
      <c r="K47" s="44" t="s">
        <v>1540</v>
      </c>
      <c r="L47" s="44" t="s">
        <v>1540</v>
      </c>
      <c r="M47" s="44"/>
      <c r="N47" s="46"/>
      <c r="O47" s="41" t="s">
        <v>2461</v>
      </c>
      <c r="P47" s="41">
        <v>1</v>
      </c>
    </row>
    <row r="48" spans="1:24" s="43" customFormat="1" ht="16">
      <c r="A48" s="41" t="s">
        <v>752</v>
      </c>
      <c r="B48" s="41" t="s">
        <v>1540</v>
      </c>
      <c r="C48" s="41" t="s">
        <v>1002</v>
      </c>
      <c r="D48" s="41" t="s">
        <v>1652</v>
      </c>
      <c r="E48" s="41" t="s">
        <v>1278</v>
      </c>
      <c r="F48" s="47" t="s">
        <v>1001</v>
      </c>
      <c r="J48" s="44" t="str">
        <f>IF((C48=""),"N","Y")</f>
        <v>Y</v>
      </c>
      <c r="K48" s="44"/>
      <c r="L48" s="44"/>
      <c r="M48" s="44"/>
      <c r="N48" s="46"/>
      <c r="O48" s="41" t="s">
        <v>2461</v>
      </c>
      <c r="P48" s="41">
        <v>1</v>
      </c>
    </row>
    <row r="49" spans="1:24" ht="13">
      <c r="A49" s="50" t="s">
        <v>432</v>
      </c>
      <c r="B49" s="50"/>
      <c r="C49" s="36" t="s">
        <v>1145</v>
      </c>
      <c r="D49" s="48" t="s">
        <v>1146</v>
      </c>
      <c r="E49" s="36" t="s">
        <v>2548</v>
      </c>
      <c r="J49" s="54" t="s">
        <v>1540</v>
      </c>
      <c r="K49" s="54" t="s">
        <v>1540</v>
      </c>
      <c r="L49" s="54" t="s">
        <v>1540</v>
      </c>
      <c r="M49" s="54"/>
      <c r="N49" s="54"/>
      <c r="O49" s="59" t="s">
        <v>2553</v>
      </c>
      <c r="P49" s="59">
        <v>300</v>
      </c>
      <c r="Q49" s="40"/>
      <c r="R49" s="40"/>
      <c r="S49" s="40"/>
      <c r="T49" s="40"/>
      <c r="U49" s="40"/>
      <c r="V49" s="40"/>
      <c r="W49" s="40"/>
      <c r="X49" s="40"/>
    </row>
    <row r="50" spans="1:24" s="43" customFormat="1" ht="13">
      <c r="A50" s="48" t="s">
        <v>1046</v>
      </c>
      <c r="B50" s="48" t="s">
        <v>1540</v>
      </c>
      <c r="C50" s="41" t="s">
        <v>1143</v>
      </c>
      <c r="D50" s="41" t="s">
        <v>2409</v>
      </c>
      <c r="E50" s="41" t="s">
        <v>1835</v>
      </c>
      <c r="J50" s="44"/>
      <c r="K50" s="44" t="s">
        <v>1540</v>
      </c>
      <c r="L50" s="44" t="s">
        <v>1540</v>
      </c>
      <c r="M50" s="44"/>
      <c r="N50" s="46"/>
      <c r="O50" s="41" t="s">
        <v>2275</v>
      </c>
      <c r="P50" s="41">
        <v>2</v>
      </c>
      <c r="Q50" s="41">
        <v>62014003</v>
      </c>
      <c r="S50" s="45">
        <v>246075003</v>
      </c>
      <c r="V50" s="41">
        <v>410513005</v>
      </c>
      <c r="W50" s="45">
        <v>410604004</v>
      </c>
    </row>
    <row r="51" spans="1:24" s="43" customFormat="1" ht="13">
      <c r="A51" s="43" t="s">
        <v>1046</v>
      </c>
      <c r="B51" s="43" t="s">
        <v>1540</v>
      </c>
      <c r="C51" s="41" t="s">
        <v>1907</v>
      </c>
      <c r="D51" s="41" t="s">
        <v>2409</v>
      </c>
      <c r="E51" s="41" t="s">
        <v>1835</v>
      </c>
      <c r="J51" s="44" t="str">
        <f>IF((C51=""),"N","Y")</f>
        <v>Y</v>
      </c>
      <c r="K51" s="44"/>
      <c r="L51" s="44"/>
      <c r="M51" s="44"/>
      <c r="N51" s="46"/>
      <c r="O51" s="41" t="s">
        <v>2275</v>
      </c>
      <c r="P51" s="41">
        <v>2</v>
      </c>
      <c r="Q51" s="41">
        <v>62014003</v>
      </c>
      <c r="S51" s="45">
        <v>246075003</v>
      </c>
      <c r="V51" s="41">
        <v>410513005</v>
      </c>
      <c r="W51" s="45">
        <v>410604004</v>
      </c>
    </row>
    <row r="52" spans="1:24" s="43" customFormat="1" ht="16">
      <c r="A52" s="48" t="s">
        <v>661</v>
      </c>
      <c r="B52" s="48" t="s">
        <v>1540</v>
      </c>
      <c r="C52" s="41" t="s">
        <v>688</v>
      </c>
      <c r="D52" s="41" t="s">
        <v>2047</v>
      </c>
      <c r="E52" s="41" t="s">
        <v>2127</v>
      </c>
      <c r="F52" s="42" t="s">
        <v>1223</v>
      </c>
      <c r="J52" s="44"/>
      <c r="K52" s="44"/>
      <c r="L52" s="44" t="s">
        <v>1540</v>
      </c>
      <c r="M52" s="44"/>
      <c r="N52" s="46"/>
      <c r="O52" s="41" t="s">
        <v>2066</v>
      </c>
      <c r="P52" s="41">
        <v>2</v>
      </c>
      <c r="Q52" s="41">
        <v>267044007</v>
      </c>
      <c r="S52" s="45">
        <v>134198009</v>
      </c>
      <c r="T52" s="41" t="s">
        <v>2067</v>
      </c>
      <c r="V52" s="41">
        <v>15240007</v>
      </c>
      <c r="W52" s="45">
        <v>410604004</v>
      </c>
    </row>
    <row r="53" spans="1:24" s="43" customFormat="1" ht="16">
      <c r="A53" s="48" t="s">
        <v>661</v>
      </c>
      <c r="B53" s="48" t="s">
        <v>1540</v>
      </c>
      <c r="C53" s="41" t="s">
        <v>1238</v>
      </c>
      <c r="D53" s="41" t="s">
        <v>2047</v>
      </c>
      <c r="E53" s="41" t="s">
        <v>2127</v>
      </c>
      <c r="F53" s="42" t="s">
        <v>953</v>
      </c>
      <c r="J53" s="44" t="str">
        <f>IF((C53=""),"N","Y")</f>
        <v>Y</v>
      </c>
      <c r="K53" s="44" t="s">
        <v>1540</v>
      </c>
      <c r="L53" s="44"/>
      <c r="M53" s="44"/>
      <c r="N53" s="46"/>
      <c r="O53" s="41" t="s">
        <v>2066</v>
      </c>
      <c r="P53" s="41">
        <v>2</v>
      </c>
      <c r="Q53" s="41">
        <v>267044007</v>
      </c>
      <c r="S53" s="45">
        <v>134198009</v>
      </c>
      <c r="T53" s="41" t="s">
        <v>2067</v>
      </c>
      <c r="V53" s="41">
        <v>15240007</v>
      </c>
      <c r="W53" s="45">
        <v>410604004</v>
      </c>
    </row>
    <row r="54" spans="1:24" s="43" customFormat="1" ht="16">
      <c r="A54" s="48" t="s">
        <v>1100</v>
      </c>
      <c r="B54" s="48" t="s">
        <v>1540</v>
      </c>
      <c r="C54" s="41" t="s">
        <v>1324</v>
      </c>
      <c r="D54" s="41" t="s">
        <v>2023</v>
      </c>
      <c r="E54" s="41" t="s">
        <v>1278</v>
      </c>
      <c r="F54" s="42" t="s">
        <v>893</v>
      </c>
      <c r="J54" s="44"/>
      <c r="K54" s="44"/>
      <c r="L54" s="44" t="s">
        <v>1540</v>
      </c>
      <c r="M54" s="44"/>
      <c r="N54" s="46"/>
      <c r="O54" s="41" t="s">
        <v>2036</v>
      </c>
      <c r="P54" s="41">
        <v>5</v>
      </c>
      <c r="Q54" s="41">
        <v>62914000</v>
      </c>
      <c r="V54" s="41">
        <v>410511007</v>
      </c>
      <c r="W54" s="45">
        <v>410604004</v>
      </c>
    </row>
    <row r="55" spans="1:24" s="43" customFormat="1" ht="16">
      <c r="A55" s="48" t="s">
        <v>1100</v>
      </c>
      <c r="B55" s="48" t="s">
        <v>1540</v>
      </c>
      <c r="C55" s="41" t="s">
        <v>1194</v>
      </c>
      <c r="D55" s="41" t="s">
        <v>2023</v>
      </c>
      <c r="E55" s="41" t="s">
        <v>1278</v>
      </c>
      <c r="F55" s="47" t="s">
        <v>1001</v>
      </c>
      <c r="J55" s="44" t="str">
        <f>IF((C55=""),"N","Y")</f>
        <v>Y</v>
      </c>
      <c r="K55" s="44" t="s">
        <v>1540</v>
      </c>
      <c r="L55" s="44"/>
      <c r="M55" s="44"/>
      <c r="N55" s="46"/>
      <c r="O55" s="41" t="s">
        <v>2036</v>
      </c>
      <c r="P55" s="41">
        <v>5</v>
      </c>
      <c r="Q55" s="41">
        <v>62914000</v>
      </c>
      <c r="V55" s="41">
        <v>410511007</v>
      </c>
      <c r="W55" s="45">
        <v>410604004</v>
      </c>
    </row>
    <row r="56" spans="1:24" s="43" customFormat="1" ht="16">
      <c r="A56" s="48" t="s">
        <v>711</v>
      </c>
      <c r="B56" s="48" t="s">
        <v>1540</v>
      </c>
      <c r="C56" s="41" t="s">
        <v>1489</v>
      </c>
      <c r="D56" s="41" t="s">
        <v>1387</v>
      </c>
      <c r="E56" s="41" t="s">
        <v>1278</v>
      </c>
      <c r="F56" s="42" t="s">
        <v>1527</v>
      </c>
      <c r="H56" s="41" t="s">
        <v>1777</v>
      </c>
      <c r="I56" s="41" t="s">
        <v>1730</v>
      </c>
      <c r="J56" s="44"/>
      <c r="K56" s="44"/>
      <c r="L56" s="44" t="s">
        <v>1540</v>
      </c>
      <c r="M56" s="44"/>
      <c r="N56" s="46"/>
      <c r="O56" s="41" t="s">
        <v>2150</v>
      </c>
      <c r="P56" s="41">
        <v>11</v>
      </c>
      <c r="V56" s="41">
        <v>410511007</v>
      </c>
      <c r="W56" s="45">
        <v>410604004</v>
      </c>
    </row>
    <row r="57" spans="1:24" s="43" customFormat="1" ht="16">
      <c r="A57" s="48" t="s">
        <v>394</v>
      </c>
      <c r="B57" s="48" t="s">
        <v>1540</v>
      </c>
      <c r="C57" s="41" t="s">
        <v>528</v>
      </c>
      <c r="D57" s="41" t="s">
        <v>2023</v>
      </c>
      <c r="E57" s="41" t="s">
        <v>1278</v>
      </c>
      <c r="F57" s="42" t="s">
        <v>893</v>
      </c>
      <c r="H57" s="41" t="s">
        <v>1540</v>
      </c>
      <c r="I57" s="41" t="s">
        <v>1730</v>
      </c>
      <c r="J57" s="44"/>
      <c r="K57" s="44"/>
      <c r="L57" s="44" t="s">
        <v>1540</v>
      </c>
      <c r="M57" s="44"/>
      <c r="N57" s="46"/>
      <c r="O57" s="41" t="s">
        <v>2147</v>
      </c>
      <c r="P57" s="41">
        <v>30</v>
      </c>
      <c r="Q57" s="41">
        <v>48447003</v>
      </c>
      <c r="V57" s="41">
        <v>410511007</v>
      </c>
      <c r="W57" s="45">
        <v>410604004</v>
      </c>
    </row>
    <row r="58" spans="1:24" s="43" customFormat="1" ht="16">
      <c r="A58" s="48" t="s">
        <v>394</v>
      </c>
      <c r="B58" s="48" t="s">
        <v>1540</v>
      </c>
      <c r="C58" s="41" t="s">
        <v>2204</v>
      </c>
      <c r="D58" s="41" t="s">
        <v>2023</v>
      </c>
      <c r="E58" s="41" t="s">
        <v>1278</v>
      </c>
      <c r="F58" s="47" t="s">
        <v>1001</v>
      </c>
      <c r="J58" s="44" t="str">
        <f>IF((C58=""),"N","Y")</f>
        <v>Y</v>
      </c>
      <c r="K58" s="44" t="s">
        <v>1540</v>
      </c>
      <c r="L58" s="44"/>
      <c r="M58" s="44"/>
      <c r="N58" s="46"/>
      <c r="O58" s="41" t="s">
        <v>2147</v>
      </c>
      <c r="P58" s="41">
        <v>30</v>
      </c>
      <c r="Q58" s="41">
        <v>48447003</v>
      </c>
      <c r="V58" s="41">
        <v>410511007</v>
      </c>
      <c r="W58" s="45">
        <v>410604004</v>
      </c>
    </row>
    <row r="59" spans="1:24" s="43" customFormat="1" ht="16">
      <c r="A59" s="41" t="s">
        <v>710</v>
      </c>
      <c r="B59" s="41" t="s">
        <v>1540</v>
      </c>
      <c r="C59" s="41" t="s">
        <v>710</v>
      </c>
      <c r="D59" s="41" t="s">
        <v>2023</v>
      </c>
      <c r="E59" s="41" t="s">
        <v>1278</v>
      </c>
      <c r="F59" s="42" t="s">
        <v>893</v>
      </c>
      <c r="H59" s="41" t="s">
        <v>1540</v>
      </c>
      <c r="I59" s="41" t="s">
        <v>1730</v>
      </c>
      <c r="J59" s="44"/>
      <c r="K59" s="44"/>
      <c r="L59" s="44" t="s">
        <v>1540</v>
      </c>
      <c r="M59" s="44"/>
      <c r="N59" s="46"/>
      <c r="O59" s="41" t="s">
        <v>2150</v>
      </c>
      <c r="P59" s="41">
        <v>10</v>
      </c>
      <c r="V59" s="41">
        <v>410511007</v>
      </c>
      <c r="W59" s="45">
        <v>410604004</v>
      </c>
    </row>
    <row r="60" spans="1:24" s="43" customFormat="1" ht="16">
      <c r="A60" s="41" t="s">
        <v>710</v>
      </c>
      <c r="B60" s="41" t="s">
        <v>1540</v>
      </c>
      <c r="C60" s="41" t="s">
        <v>1229</v>
      </c>
      <c r="D60" s="41" t="s">
        <v>2023</v>
      </c>
      <c r="E60" s="41" t="s">
        <v>1278</v>
      </c>
      <c r="F60" s="47" t="s">
        <v>1001</v>
      </c>
      <c r="J60" s="44" t="s">
        <v>1540</v>
      </c>
      <c r="K60" s="44" t="s">
        <v>1540</v>
      </c>
      <c r="L60" s="44"/>
      <c r="M60" s="44"/>
      <c r="N60" s="46"/>
      <c r="O60" s="41" t="s">
        <v>2150</v>
      </c>
      <c r="P60" s="41"/>
      <c r="V60" s="41"/>
      <c r="W60" s="45"/>
    </row>
    <row r="61" spans="1:24" s="43" customFormat="1" ht="16">
      <c r="A61" s="48" t="s">
        <v>474</v>
      </c>
      <c r="B61" s="48" t="s">
        <v>1540</v>
      </c>
      <c r="C61" s="41" t="s">
        <v>1236</v>
      </c>
      <c r="D61" s="41" t="s">
        <v>2258</v>
      </c>
      <c r="E61" s="41" t="s">
        <v>1278</v>
      </c>
      <c r="F61" s="42" t="s">
        <v>893</v>
      </c>
      <c r="H61" s="41" t="s">
        <v>1540</v>
      </c>
      <c r="I61" s="41" t="s">
        <v>1730</v>
      </c>
      <c r="J61" s="44"/>
      <c r="K61" s="44"/>
      <c r="L61" s="44" t="s">
        <v>1540</v>
      </c>
      <c r="M61" s="44"/>
      <c r="N61" s="46"/>
      <c r="O61" s="41" t="s">
        <v>1844</v>
      </c>
      <c r="P61" s="41">
        <v>1</v>
      </c>
      <c r="V61" s="41">
        <v>410511007</v>
      </c>
      <c r="W61" s="45">
        <v>410604004</v>
      </c>
    </row>
    <row r="62" spans="1:24" s="43" customFormat="1" ht="16">
      <c r="A62" s="48" t="s">
        <v>474</v>
      </c>
      <c r="B62" s="48" t="s">
        <v>1540</v>
      </c>
      <c r="C62" s="41" t="s">
        <v>1769</v>
      </c>
      <c r="D62" s="41" t="s">
        <v>2258</v>
      </c>
      <c r="E62" s="41" t="s">
        <v>1278</v>
      </c>
      <c r="F62" s="47" t="s">
        <v>1001</v>
      </c>
      <c r="H62" s="43" t="s">
        <v>1540</v>
      </c>
      <c r="I62" s="43" t="s">
        <v>1730</v>
      </c>
      <c r="J62" s="44" t="str">
        <f>IF((C62=""),"N","Y")</f>
        <v>Y</v>
      </c>
      <c r="K62" s="44" t="s">
        <v>1540</v>
      </c>
      <c r="L62" s="44"/>
      <c r="M62" s="44"/>
      <c r="N62" s="46"/>
      <c r="O62" s="41" t="s">
        <v>1844</v>
      </c>
      <c r="P62" s="41">
        <v>1</v>
      </c>
      <c r="V62" s="41">
        <v>410511007</v>
      </c>
      <c r="W62" s="45">
        <v>410604004</v>
      </c>
    </row>
    <row r="63" spans="1:24" s="43" customFormat="1" ht="16">
      <c r="A63" s="48" t="s">
        <v>1359</v>
      </c>
      <c r="B63" s="48" t="s">
        <v>1540</v>
      </c>
      <c r="C63" s="41" t="s">
        <v>928</v>
      </c>
      <c r="D63" s="41" t="s">
        <v>2023</v>
      </c>
      <c r="E63" s="41" t="s">
        <v>1278</v>
      </c>
      <c r="F63" s="42" t="s">
        <v>893</v>
      </c>
      <c r="J63" s="44"/>
      <c r="K63" s="44"/>
      <c r="L63" s="44" t="s">
        <v>1540</v>
      </c>
      <c r="M63" s="44"/>
      <c r="N63" s="46"/>
      <c r="O63" s="41" t="s">
        <v>2147</v>
      </c>
      <c r="P63" s="41">
        <v>150</v>
      </c>
      <c r="Q63" s="41">
        <v>13213009</v>
      </c>
      <c r="V63" s="41">
        <v>410511007</v>
      </c>
      <c r="W63" s="45">
        <v>410604004</v>
      </c>
    </row>
    <row r="64" spans="1:24" s="43" customFormat="1" ht="16">
      <c r="A64" s="48" t="s">
        <v>1359</v>
      </c>
      <c r="B64" s="48" t="s">
        <v>1540</v>
      </c>
      <c r="C64" s="41" t="s">
        <v>929</v>
      </c>
      <c r="D64" s="41" t="s">
        <v>2023</v>
      </c>
      <c r="E64" s="41" t="s">
        <v>1278</v>
      </c>
      <c r="F64" s="47" t="s">
        <v>1001</v>
      </c>
      <c r="H64" s="41" t="s">
        <v>1540</v>
      </c>
      <c r="I64" s="41" t="s">
        <v>1730</v>
      </c>
      <c r="J64" s="44" t="str">
        <f>IF((C64=""),"N","Y")</f>
        <v>Y</v>
      </c>
      <c r="K64" s="44" t="s">
        <v>1540</v>
      </c>
      <c r="L64" s="44"/>
      <c r="M64" s="44"/>
      <c r="N64" s="46"/>
      <c r="O64" s="41" t="s">
        <v>2147</v>
      </c>
      <c r="P64" s="41">
        <v>150</v>
      </c>
      <c r="Q64" s="41">
        <v>13213009</v>
      </c>
      <c r="V64" s="41">
        <v>410511007</v>
      </c>
      <c r="W64" s="45">
        <v>410604004</v>
      </c>
    </row>
    <row r="65" spans="1:23" s="43" customFormat="1" ht="16">
      <c r="A65" s="48" t="s">
        <v>489</v>
      </c>
      <c r="B65" s="41" t="s">
        <v>1540</v>
      </c>
      <c r="C65" s="41" t="s">
        <v>816</v>
      </c>
      <c r="D65" s="41" t="s">
        <v>2103</v>
      </c>
      <c r="E65" s="41" t="s">
        <v>2127</v>
      </c>
      <c r="F65" s="42" t="s">
        <v>489</v>
      </c>
      <c r="J65" s="44"/>
      <c r="K65" s="44" t="s">
        <v>1540</v>
      </c>
      <c r="L65" s="44" t="s">
        <v>1540</v>
      </c>
      <c r="M65" s="44"/>
      <c r="N65" s="46"/>
      <c r="O65" s="41" t="s">
        <v>2147</v>
      </c>
      <c r="P65" s="41">
        <v>151</v>
      </c>
      <c r="Q65" s="41">
        <v>13213009</v>
      </c>
      <c r="S65" s="45">
        <v>410657003</v>
      </c>
      <c r="V65" s="41">
        <v>410511007</v>
      </c>
      <c r="W65" s="45">
        <v>410604004</v>
      </c>
    </row>
    <row r="66" spans="1:23" s="43" customFormat="1" ht="16">
      <c r="A66" s="48" t="s">
        <v>956</v>
      </c>
      <c r="B66" s="41" t="s">
        <v>1540</v>
      </c>
      <c r="C66" s="41" t="s">
        <v>1395</v>
      </c>
      <c r="D66" s="41" t="s">
        <v>2451</v>
      </c>
      <c r="E66" s="41" t="s">
        <v>1278</v>
      </c>
      <c r="F66" s="42" t="s">
        <v>893</v>
      </c>
      <c r="H66" s="41" t="s">
        <v>1540</v>
      </c>
      <c r="I66" s="41" t="s">
        <v>1730</v>
      </c>
      <c r="J66" s="44"/>
      <c r="K66" s="44"/>
      <c r="L66" s="44" t="s">
        <v>1540</v>
      </c>
      <c r="M66" s="44"/>
      <c r="N66" s="46"/>
      <c r="O66" s="41" t="s">
        <v>2113</v>
      </c>
      <c r="P66" s="41">
        <v>1</v>
      </c>
      <c r="V66" s="41">
        <v>410511007</v>
      </c>
      <c r="W66" s="45">
        <v>410604004</v>
      </c>
    </row>
    <row r="67" spans="1:23" s="43" customFormat="1" ht="16">
      <c r="A67" s="48" t="s">
        <v>956</v>
      </c>
      <c r="B67" s="41" t="s">
        <v>1540</v>
      </c>
      <c r="C67" s="41" t="s">
        <v>2088</v>
      </c>
      <c r="D67" s="41" t="s">
        <v>2451</v>
      </c>
      <c r="E67" s="41" t="s">
        <v>1278</v>
      </c>
      <c r="F67" s="47" t="s">
        <v>1001</v>
      </c>
      <c r="J67" s="44" t="str">
        <f>IF((C67=""),"N","Y")</f>
        <v>Y</v>
      </c>
      <c r="K67" s="44" t="s">
        <v>1540</v>
      </c>
      <c r="L67" s="44"/>
      <c r="M67" s="44"/>
      <c r="N67" s="46"/>
      <c r="O67" s="41" t="s">
        <v>2113</v>
      </c>
      <c r="P67" s="41">
        <v>1</v>
      </c>
      <c r="V67" s="41">
        <v>410511007</v>
      </c>
      <c r="W67" s="45">
        <v>410604004</v>
      </c>
    </row>
    <row r="68" spans="1:23" s="43" customFormat="1" ht="16">
      <c r="A68" s="48" t="s">
        <v>790</v>
      </c>
      <c r="B68" s="41" t="s">
        <v>1540</v>
      </c>
      <c r="C68" s="41" t="s">
        <v>2635</v>
      </c>
      <c r="D68" s="41" t="s">
        <v>2023</v>
      </c>
      <c r="E68" s="41" t="s">
        <v>1278</v>
      </c>
      <c r="F68" s="42" t="s">
        <v>893</v>
      </c>
      <c r="J68" s="44"/>
      <c r="K68" s="44"/>
      <c r="L68" s="44" t="s">
        <v>1540</v>
      </c>
      <c r="M68" s="44"/>
      <c r="N68" s="46"/>
      <c r="O68" s="41" t="s">
        <v>325</v>
      </c>
      <c r="P68" s="41">
        <v>52</v>
      </c>
      <c r="Q68" s="57">
        <v>398172005</v>
      </c>
      <c r="W68" s="45">
        <v>410604004</v>
      </c>
    </row>
    <row r="69" spans="1:23" s="43" customFormat="1" ht="25">
      <c r="A69" s="62" t="s">
        <v>1081</v>
      </c>
      <c r="B69" s="41" t="s">
        <v>1540</v>
      </c>
      <c r="C69" s="41" t="s">
        <v>1080</v>
      </c>
      <c r="D69" s="41" t="s">
        <v>2023</v>
      </c>
      <c r="E69" s="41" t="s">
        <v>1278</v>
      </c>
      <c r="F69" s="42" t="s">
        <v>893</v>
      </c>
      <c r="H69" s="43" t="s">
        <v>1540</v>
      </c>
      <c r="I69" s="43" t="s">
        <v>1730</v>
      </c>
      <c r="J69" s="44"/>
      <c r="K69" s="44" t="s">
        <v>1540</v>
      </c>
      <c r="L69" s="44" t="s">
        <v>1540</v>
      </c>
      <c r="M69" s="44"/>
      <c r="N69" s="46"/>
      <c r="O69" s="41" t="s">
        <v>2213</v>
      </c>
      <c r="P69" s="41">
        <v>10</v>
      </c>
      <c r="Q69" s="57">
        <v>11429006</v>
      </c>
      <c r="S69" s="41">
        <v>385658003</v>
      </c>
      <c r="W69" s="45">
        <v>410604004</v>
      </c>
    </row>
    <row r="70" spans="1:23" s="43" customFormat="1" ht="25">
      <c r="A70" s="62" t="s">
        <v>1318</v>
      </c>
      <c r="B70" s="41" t="s">
        <v>1540</v>
      </c>
      <c r="C70" s="41" t="s">
        <v>1217</v>
      </c>
      <c r="D70" s="41" t="s">
        <v>2023</v>
      </c>
      <c r="E70" s="41" t="s">
        <v>1278</v>
      </c>
      <c r="F70" s="42" t="s">
        <v>893</v>
      </c>
      <c r="H70" s="43" t="s">
        <v>1540</v>
      </c>
      <c r="J70" s="44"/>
      <c r="K70" s="44" t="s">
        <v>1540</v>
      </c>
      <c r="L70" s="44" t="s">
        <v>1540</v>
      </c>
      <c r="M70" s="44"/>
      <c r="N70" s="46"/>
      <c r="O70" s="41" t="s">
        <v>2214</v>
      </c>
      <c r="P70" s="41">
        <v>1</v>
      </c>
      <c r="Q70" s="57">
        <v>11429006</v>
      </c>
      <c r="R70" s="41" t="e">
        <f>LOOKUP(Q70,SNOMED_Old2!A1:B1000,SNOMED_Old2!B1:B1000)</f>
        <v>#N/A</v>
      </c>
      <c r="S70" s="57">
        <v>385644000</v>
      </c>
      <c r="W70" s="45">
        <v>410604004</v>
      </c>
    </row>
    <row r="71" spans="1:23" s="43" customFormat="1" ht="16">
      <c r="A71" s="41" t="s">
        <v>1373</v>
      </c>
      <c r="B71" s="41" t="s">
        <v>1540</v>
      </c>
      <c r="C71" s="41" t="s">
        <v>1373</v>
      </c>
      <c r="D71" s="41" t="s">
        <v>2023</v>
      </c>
      <c r="E71" s="41" t="s">
        <v>1278</v>
      </c>
      <c r="F71" s="42" t="s">
        <v>893</v>
      </c>
      <c r="J71" s="44"/>
      <c r="K71" s="44"/>
      <c r="L71" s="44" t="s">
        <v>1540</v>
      </c>
      <c r="M71" s="44"/>
      <c r="N71" s="44"/>
      <c r="O71" s="41" t="s">
        <v>2268</v>
      </c>
      <c r="P71" s="41">
        <v>10</v>
      </c>
      <c r="V71" s="41">
        <v>410511007</v>
      </c>
      <c r="W71" s="45">
        <v>410604004</v>
      </c>
    </row>
    <row r="72" spans="1:23" s="43" customFormat="1" ht="16">
      <c r="A72" s="41" t="s">
        <v>1373</v>
      </c>
      <c r="B72" s="41" t="s">
        <v>1540</v>
      </c>
      <c r="C72" s="41" t="s">
        <v>1218</v>
      </c>
      <c r="D72" s="41" t="s">
        <v>2023</v>
      </c>
      <c r="E72" s="41" t="s">
        <v>1278</v>
      </c>
      <c r="F72" s="47" t="s">
        <v>1001</v>
      </c>
      <c r="J72" s="44" t="str">
        <f>IF((C72=""),"N","Y")</f>
        <v>Y</v>
      </c>
      <c r="K72" s="44" t="s">
        <v>1540</v>
      </c>
      <c r="L72" s="44"/>
      <c r="M72" s="44"/>
      <c r="N72" s="44"/>
      <c r="O72" s="41" t="s">
        <v>2268</v>
      </c>
      <c r="P72" s="41">
        <v>10</v>
      </c>
      <c r="V72" s="41">
        <v>410511007</v>
      </c>
      <c r="W72" s="45">
        <v>410604004</v>
      </c>
    </row>
    <row r="73" spans="1:23" s="43" customFormat="1" ht="32">
      <c r="A73" s="48" t="s">
        <v>1118</v>
      </c>
      <c r="B73" s="41" t="s">
        <v>1540</v>
      </c>
      <c r="C73" s="41" t="s">
        <v>1119</v>
      </c>
      <c r="D73" s="41" t="s">
        <v>1219</v>
      </c>
      <c r="E73" s="41" t="s">
        <v>1278</v>
      </c>
      <c r="F73" s="63" t="s">
        <v>1220</v>
      </c>
      <c r="J73" s="44"/>
      <c r="K73" s="44"/>
      <c r="L73" s="44" t="s">
        <v>1540</v>
      </c>
      <c r="M73" s="44"/>
      <c r="N73" s="46"/>
      <c r="O73" s="41" t="s">
        <v>2268</v>
      </c>
      <c r="P73" s="41">
        <v>11</v>
      </c>
      <c r="V73" s="41">
        <v>410511007</v>
      </c>
      <c r="W73" s="45">
        <v>410604004</v>
      </c>
    </row>
    <row r="74" spans="1:23" s="43" customFormat="1" ht="16">
      <c r="A74" s="41" t="s">
        <v>1031</v>
      </c>
      <c r="B74" s="41" t="s">
        <v>1540</v>
      </c>
      <c r="C74" s="41" t="s">
        <v>1486</v>
      </c>
      <c r="D74" s="41" t="s">
        <v>2023</v>
      </c>
      <c r="E74" s="41" t="s">
        <v>1278</v>
      </c>
      <c r="F74" s="42" t="s">
        <v>893</v>
      </c>
      <c r="J74" s="44"/>
      <c r="K74" s="44"/>
      <c r="L74" s="44" t="s">
        <v>1540</v>
      </c>
      <c r="M74" s="44"/>
      <c r="N74" s="46"/>
      <c r="O74" s="41" t="s">
        <v>2268</v>
      </c>
      <c r="P74" s="41">
        <v>21</v>
      </c>
      <c r="W74" s="45">
        <v>410604004</v>
      </c>
    </row>
    <row r="75" spans="1:23" s="43" customFormat="1" ht="16">
      <c r="A75" s="41" t="s">
        <v>1031</v>
      </c>
      <c r="B75" s="41" t="s">
        <v>1540</v>
      </c>
      <c r="C75" s="41" t="s">
        <v>1862</v>
      </c>
      <c r="D75" s="41" t="s">
        <v>2023</v>
      </c>
      <c r="E75" s="41" t="s">
        <v>1278</v>
      </c>
      <c r="F75" s="47" t="s">
        <v>1001</v>
      </c>
      <c r="J75" s="44" t="str">
        <f>IF((C75=""),"N","Y")</f>
        <v>Y</v>
      </c>
      <c r="K75" s="44" t="s">
        <v>1540</v>
      </c>
      <c r="L75" s="44"/>
      <c r="M75" s="44"/>
      <c r="N75" s="46"/>
      <c r="O75" s="41" t="s">
        <v>2268</v>
      </c>
      <c r="P75" s="41">
        <v>21</v>
      </c>
      <c r="W75" s="45">
        <v>410604004</v>
      </c>
    </row>
    <row r="76" spans="1:23" s="43" customFormat="1" ht="25">
      <c r="A76" s="62" t="s">
        <v>707</v>
      </c>
      <c r="B76" s="41" t="s">
        <v>1540</v>
      </c>
      <c r="C76" s="41" t="s">
        <v>1724</v>
      </c>
      <c r="D76" s="41" t="s">
        <v>2023</v>
      </c>
      <c r="E76" s="41" t="s">
        <v>1278</v>
      </c>
      <c r="F76" s="42" t="s">
        <v>893</v>
      </c>
      <c r="H76" s="43" t="s">
        <v>1540</v>
      </c>
      <c r="I76" s="43" t="s">
        <v>1730</v>
      </c>
      <c r="J76" s="44"/>
      <c r="K76" s="44"/>
      <c r="L76" s="44" t="s">
        <v>1540</v>
      </c>
      <c r="M76" s="44"/>
      <c r="N76" s="46"/>
      <c r="O76" s="41" t="s">
        <v>2068</v>
      </c>
      <c r="P76" s="41">
        <v>30</v>
      </c>
      <c r="V76" s="41">
        <v>410511007</v>
      </c>
      <c r="W76" s="45">
        <v>410604004</v>
      </c>
    </row>
    <row r="77" spans="1:23" s="43" customFormat="1" ht="13">
      <c r="A77" s="48" t="s">
        <v>2403</v>
      </c>
      <c r="B77" s="41" t="s">
        <v>1540</v>
      </c>
      <c r="C77" s="41" t="s">
        <v>1370</v>
      </c>
      <c r="D77" s="41" t="s">
        <v>1945</v>
      </c>
      <c r="E77" s="41" t="s">
        <v>1172</v>
      </c>
      <c r="J77" s="44"/>
      <c r="K77" s="44"/>
      <c r="L77" s="44" t="s">
        <v>1540</v>
      </c>
      <c r="M77" s="44"/>
      <c r="N77" s="46"/>
      <c r="O77" s="41" t="s">
        <v>1887</v>
      </c>
      <c r="P77" s="41">
        <v>15</v>
      </c>
      <c r="Q77" s="41">
        <v>365756002</v>
      </c>
      <c r="V77" s="45">
        <v>410671006</v>
      </c>
      <c r="W77" s="45">
        <v>410604004</v>
      </c>
    </row>
    <row r="78" spans="1:23" s="43" customFormat="1" ht="13">
      <c r="A78" s="48" t="s">
        <v>470</v>
      </c>
      <c r="B78" s="41" t="s">
        <v>1540</v>
      </c>
      <c r="C78" s="41" t="s">
        <v>1601</v>
      </c>
      <c r="D78" s="41" t="s">
        <v>1338</v>
      </c>
      <c r="E78" s="41" t="s">
        <v>1784</v>
      </c>
      <c r="J78" s="44"/>
      <c r="K78" s="44"/>
      <c r="L78" s="44" t="s">
        <v>1540</v>
      </c>
      <c r="M78" s="44"/>
      <c r="N78" s="46"/>
      <c r="O78" s="41" t="s">
        <v>2061</v>
      </c>
      <c r="P78" s="41">
        <v>32</v>
      </c>
      <c r="Q78" s="41">
        <v>266918002</v>
      </c>
      <c r="V78" s="45">
        <v>15240007</v>
      </c>
      <c r="W78" s="45">
        <v>410604004</v>
      </c>
    </row>
    <row r="79" spans="1:23" s="43" customFormat="1" ht="13">
      <c r="A79" s="48" t="s">
        <v>470</v>
      </c>
      <c r="B79" s="41" t="s">
        <v>1540</v>
      </c>
      <c r="C79" s="41" t="s">
        <v>1103</v>
      </c>
      <c r="D79" s="41" t="s">
        <v>1338</v>
      </c>
      <c r="E79" s="41" t="s">
        <v>1784</v>
      </c>
      <c r="J79" s="44" t="str">
        <f>IF((C79=""),"N","Y")</f>
        <v>Y</v>
      </c>
      <c r="K79" s="44" t="s">
        <v>1540</v>
      </c>
      <c r="L79" s="44"/>
      <c r="M79" s="44"/>
      <c r="N79" s="46"/>
      <c r="O79" s="41" t="s">
        <v>2061</v>
      </c>
      <c r="P79" s="41">
        <v>32</v>
      </c>
      <c r="Q79" s="41">
        <v>266918002</v>
      </c>
      <c r="V79" s="45">
        <v>15240007</v>
      </c>
      <c r="W79" s="45">
        <v>410604004</v>
      </c>
    </row>
    <row r="80" spans="1:23" s="43" customFormat="1" ht="13">
      <c r="A80" s="48" t="s">
        <v>730</v>
      </c>
      <c r="B80" s="41" t="s">
        <v>1540</v>
      </c>
      <c r="C80" s="41" t="s">
        <v>1655</v>
      </c>
      <c r="D80" s="41" t="s">
        <v>1437</v>
      </c>
      <c r="E80" s="41" t="s">
        <v>1278</v>
      </c>
      <c r="F80" s="41" t="s">
        <v>1438</v>
      </c>
      <c r="J80" s="44"/>
      <c r="K80" s="44"/>
      <c r="L80" s="44" t="s">
        <v>1540</v>
      </c>
      <c r="M80" s="44"/>
      <c r="N80" s="44"/>
      <c r="O80" s="41" t="s">
        <v>2450</v>
      </c>
      <c r="P80" s="41">
        <v>15</v>
      </c>
      <c r="Q80" s="41">
        <v>77386006</v>
      </c>
      <c r="V80" s="45">
        <v>15240007</v>
      </c>
      <c r="W80" s="45">
        <v>410604004</v>
      </c>
    </row>
    <row r="81" spans="1:24" s="43" customFormat="1" ht="13">
      <c r="A81" s="48" t="s">
        <v>730</v>
      </c>
      <c r="B81" s="41" t="s">
        <v>1540</v>
      </c>
      <c r="C81" s="41" t="s">
        <v>1439</v>
      </c>
      <c r="D81" s="41" t="s">
        <v>1437</v>
      </c>
      <c r="E81" s="41" t="s">
        <v>1278</v>
      </c>
      <c r="F81" s="41" t="s">
        <v>1438</v>
      </c>
      <c r="J81" s="44" t="str">
        <f>IF((C81=""),"N","Y")</f>
        <v>Y</v>
      </c>
      <c r="K81" s="44" t="s">
        <v>1540</v>
      </c>
      <c r="L81" s="44"/>
      <c r="M81" s="44"/>
      <c r="N81" s="44"/>
      <c r="O81" s="41" t="s">
        <v>2450</v>
      </c>
      <c r="P81" s="41">
        <v>15</v>
      </c>
      <c r="Q81" s="41">
        <v>77386006</v>
      </c>
      <c r="V81" s="45">
        <v>15240007</v>
      </c>
      <c r="W81" s="45">
        <v>410604004</v>
      </c>
    </row>
    <row r="82" spans="1:24" s="43" customFormat="1" ht="16">
      <c r="A82" s="48" t="s">
        <v>343</v>
      </c>
      <c r="B82" s="41" t="s">
        <v>1540</v>
      </c>
      <c r="C82" s="41" t="s">
        <v>2071</v>
      </c>
      <c r="D82" s="48" t="s">
        <v>1851</v>
      </c>
      <c r="E82" s="41" t="s">
        <v>1278</v>
      </c>
      <c r="F82" s="42" t="s">
        <v>893</v>
      </c>
      <c r="J82" s="44"/>
      <c r="K82" s="44"/>
      <c r="L82" s="44" t="s">
        <v>1540</v>
      </c>
      <c r="M82" s="44"/>
      <c r="N82" s="46"/>
      <c r="O82" s="41" t="s">
        <v>2061</v>
      </c>
      <c r="P82" s="41">
        <v>31</v>
      </c>
      <c r="Q82" s="41">
        <v>266918002</v>
      </c>
      <c r="V82" s="45">
        <v>15240007</v>
      </c>
      <c r="W82" s="45">
        <v>410604004</v>
      </c>
    </row>
    <row r="83" spans="1:24" s="43" customFormat="1" ht="16">
      <c r="A83" s="48" t="s">
        <v>343</v>
      </c>
      <c r="B83" s="41" t="s">
        <v>1540</v>
      </c>
      <c r="C83" s="41" t="s">
        <v>1595</v>
      </c>
      <c r="D83" s="48" t="s">
        <v>1851</v>
      </c>
      <c r="E83" s="41" t="s">
        <v>1278</v>
      </c>
      <c r="F83" s="47" t="s">
        <v>1001</v>
      </c>
      <c r="J83" s="44" t="str">
        <f>IF((C83=""),"N","Y")</f>
        <v>Y</v>
      </c>
      <c r="K83" s="44" t="s">
        <v>1540</v>
      </c>
      <c r="L83" s="44"/>
      <c r="M83" s="44"/>
      <c r="N83" s="46"/>
      <c r="O83" s="41" t="s">
        <v>2061</v>
      </c>
      <c r="P83" s="41">
        <v>31</v>
      </c>
      <c r="Q83" s="41">
        <v>266918002</v>
      </c>
      <c r="V83" s="45">
        <v>15240007</v>
      </c>
      <c r="W83" s="45">
        <v>410604004</v>
      </c>
    </row>
    <row r="84" spans="1:24" s="43" customFormat="1" ht="13">
      <c r="A84" s="48" t="s">
        <v>1169</v>
      </c>
      <c r="B84" s="41" t="s">
        <v>1540</v>
      </c>
      <c r="C84" s="41" t="s">
        <v>1170</v>
      </c>
      <c r="D84" s="48" t="s">
        <v>1739</v>
      </c>
      <c r="E84" s="41" t="s">
        <v>1263</v>
      </c>
      <c r="J84" s="44"/>
      <c r="K84" s="44"/>
      <c r="L84" s="44" t="s">
        <v>1540</v>
      </c>
      <c r="M84" s="44"/>
      <c r="N84" s="46"/>
      <c r="O84" s="41" t="s">
        <v>1887</v>
      </c>
      <c r="P84" s="41">
        <v>51</v>
      </c>
      <c r="Q84" s="41">
        <v>399208008</v>
      </c>
      <c r="V84" s="45">
        <v>410671006</v>
      </c>
      <c r="W84" s="45">
        <v>410604004</v>
      </c>
    </row>
    <row r="85" spans="1:24" s="43" customFormat="1" ht="16">
      <c r="A85" s="48" t="s">
        <v>866</v>
      </c>
      <c r="B85" s="41" t="s">
        <v>1540</v>
      </c>
      <c r="C85" s="41" t="s">
        <v>891</v>
      </c>
      <c r="D85" s="41" t="s">
        <v>2023</v>
      </c>
      <c r="E85" s="41" t="s">
        <v>1278</v>
      </c>
      <c r="F85" s="42" t="s">
        <v>893</v>
      </c>
      <c r="J85" s="44"/>
      <c r="K85" s="44"/>
      <c r="L85" s="44" t="s">
        <v>1540</v>
      </c>
      <c r="M85" s="44"/>
      <c r="N85" s="46"/>
      <c r="O85" s="41" t="s">
        <v>1887</v>
      </c>
      <c r="P85" s="41">
        <v>50</v>
      </c>
      <c r="Q85" s="41">
        <v>399208008</v>
      </c>
      <c r="W85" s="45">
        <v>410604004</v>
      </c>
    </row>
    <row r="86" spans="1:24" s="43" customFormat="1" ht="16">
      <c r="A86" s="48" t="s">
        <v>866</v>
      </c>
      <c r="B86" s="41" t="s">
        <v>1540</v>
      </c>
      <c r="C86" s="41" t="s">
        <v>1613</v>
      </c>
      <c r="D86" s="41" t="s">
        <v>2023</v>
      </c>
      <c r="E86" s="41" t="s">
        <v>1278</v>
      </c>
      <c r="F86" s="47" t="s">
        <v>1001</v>
      </c>
      <c r="J86" s="44" t="str">
        <f>IF((C86=""),"N","Y")</f>
        <v>Y</v>
      </c>
      <c r="K86" s="44" t="s">
        <v>1540</v>
      </c>
      <c r="L86" s="44"/>
      <c r="M86" s="44"/>
      <c r="N86" s="46"/>
      <c r="O86" s="41" t="s">
        <v>1887</v>
      </c>
      <c r="P86" s="41">
        <v>50</v>
      </c>
      <c r="Q86" s="41">
        <v>399208008</v>
      </c>
      <c r="W86" s="45">
        <v>410604004</v>
      </c>
    </row>
    <row r="87" spans="1:24" s="43" customFormat="1" ht="13">
      <c r="A87" s="48" t="s">
        <v>872</v>
      </c>
      <c r="B87" s="41" t="s">
        <v>1540</v>
      </c>
      <c r="C87" s="41" t="s">
        <v>873</v>
      </c>
      <c r="D87" s="48" t="s">
        <v>1739</v>
      </c>
      <c r="E87" s="41" t="s">
        <v>2548</v>
      </c>
      <c r="J87" s="44"/>
      <c r="K87" s="44"/>
      <c r="L87" s="44" t="s">
        <v>1540</v>
      </c>
      <c r="M87" s="44"/>
      <c r="N87" s="46"/>
      <c r="O87" s="41" t="s">
        <v>1887</v>
      </c>
      <c r="P87" s="41">
        <v>52</v>
      </c>
      <c r="Q87" s="41">
        <v>399208008</v>
      </c>
      <c r="S87" s="41">
        <v>365853002</v>
      </c>
      <c r="V87" s="45">
        <v>410671006</v>
      </c>
      <c r="W87" s="45">
        <v>410604004</v>
      </c>
    </row>
    <row r="88" spans="1:24" s="43" customFormat="1" ht="16">
      <c r="A88" s="41" t="s">
        <v>702</v>
      </c>
      <c r="B88" s="41" t="s">
        <v>1540</v>
      </c>
      <c r="C88" s="41" t="s">
        <v>702</v>
      </c>
      <c r="D88" s="41" t="s">
        <v>2001</v>
      </c>
      <c r="E88" s="41" t="s">
        <v>1278</v>
      </c>
      <c r="F88" s="42" t="s">
        <v>893</v>
      </c>
      <c r="J88" s="44"/>
      <c r="K88" s="44"/>
      <c r="L88" s="44" t="s">
        <v>1540</v>
      </c>
      <c r="M88" s="44"/>
      <c r="N88" s="46"/>
      <c r="O88" s="41" t="s">
        <v>2118</v>
      </c>
      <c r="P88" s="41">
        <v>20</v>
      </c>
      <c r="V88" s="41">
        <v>410511007</v>
      </c>
      <c r="W88" s="45">
        <v>410604004</v>
      </c>
    </row>
    <row r="89" spans="1:24" s="43" customFormat="1" ht="13">
      <c r="A89" s="48" t="s">
        <v>1405</v>
      </c>
      <c r="B89" s="41" t="s">
        <v>1540</v>
      </c>
      <c r="C89" s="41" t="s">
        <v>1710</v>
      </c>
      <c r="D89" s="41" t="s">
        <v>2023</v>
      </c>
      <c r="E89" s="41" t="s">
        <v>1936</v>
      </c>
      <c r="J89" s="44"/>
      <c r="K89" s="44"/>
      <c r="L89" s="44" t="s">
        <v>1540</v>
      </c>
      <c r="M89" s="44"/>
      <c r="N89" s="46"/>
      <c r="O89" s="41" t="s">
        <v>2122</v>
      </c>
      <c r="P89" s="41">
        <v>7</v>
      </c>
      <c r="V89" s="45">
        <v>15240007</v>
      </c>
      <c r="W89" s="45">
        <v>410604004</v>
      </c>
    </row>
    <row r="90" spans="1:24" s="43" customFormat="1" ht="13">
      <c r="A90" s="48" t="s">
        <v>2423</v>
      </c>
      <c r="B90" s="41" t="s">
        <v>1540</v>
      </c>
      <c r="C90" s="41" t="s">
        <v>2210</v>
      </c>
      <c r="D90" s="48" t="s">
        <v>2302</v>
      </c>
      <c r="E90" s="41" t="s">
        <v>1263</v>
      </c>
      <c r="J90" s="44"/>
      <c r="K90" s="44" t="s">
        <v>1540</v>
      </c>
      <c r="L90" s="44" t="s">
        <v>1540</v>
      </c>
      <c r="M90" s="44"/>
      <c r="N90" s="46"/>
      <c r="O90" s="41" t="s">
        <v>1887</v>
      </c>
      <c r="P90" s="41">
        <v>31</v>
      </c>
      <c r="Q90" s="41">
        <v>164847006</v>
      </c>
      <c r="V90" s="45">
        <v>410671006</v>
      </c>
      <c r="W90" s="45">
        <v>410604004</v>
      </c>
    </row>
    <row r="91" spans="1:24" s="43" customFormat="1" ht="13">
      <c r="A91" s="48" t="s">
        <v>412</v>
      </c>
      <c r="B91" s="41" t="s">
        <v>1540</v>
      </c>
      <c r="C91" s="41" t="s">
        <v>1821</v>
      </c>
      <c r="D91" s="41" t="s">
        <v>1652</v>
      </c>
      <c r="E91" s="41" t="s">
        <v>1822</v>
      </c>
      <c r="J91" s="44"/>
      <c r="K91" s="44"/>
      <c r="L91" s="44"/>
      <c r="M91" s="44" t="s">
        <v>1540</v>
      </c>
      <c r="N91" s="46" t="s">
        <v>1540</v>
      </c>
      <c r="O91" s="41" t="s">
        <v>1778</v>
      </c>
      <c r="P91" s="41">
        <v>1</v>
      </c>
      <c r="Q91" s="45">
        <v>182770003</v>
      </c>
      <c r="R91" s="45" t="s">
        <v>2485</v>
      </c>
      <c r="V91" s="45">
        <v>439771001</v>
      </c>
      <c r="W91" s="45">
        <v>410604004</v>
      </c>
      <c r="X91" s="41" t="s">
        <v>2037</v>
      </c>
    </row>
    <row r="92" spans="1:24" s="43" customFormat="1" ht="13">
      <c r="A92" s="48" t="s">
        <v>791</v>
      </c>
      <c r="B92" s="41" t="s">
        <v>1540</v>
      </c>
      <c r="C92" s="41" t="s">
        <v>1567</v>
      </c>
      <c r="D92" s="41" t="s">
        <v>1044</v>
      </c>
      <c r="E92" s="41" t="s">
        <v>1263</v>
      </c>
      <c r="J92" s="44"/>
      <c r="K92" s="44" t="s">
        <v>1540</v>
      </c>
      <c r="L92" s="44" t="s">
        <v>1540</v>
      </c>
      <c r="M92" s="44"/>
      <c r="N92" s="46"/>
      <c r="O92" s="41" t="s">
        <v>2147</v>
      </c>
      <c r="P92" s="41">
        <v>22</v>
      </c>
      <c r="Q92" s="41">
        <v>22298006</v>
      </c>
      <c r="V92" s="45">
        <v>439772008</v>
      </c>
      <c r="W92" s="45">
        <v>410604004</v>
      </c>
    </row>
    <row r="93" spans="1:24" s="43" customFormat="1" ht="13">
      <c r="A93" s="48" t="s">
        <v>791</v>
      </c>
      <c r="B93" s="41" t="s">
        <v>1540</v>
      </c>
      <c r="C93" s="41" t="s">
        <v>1568</v>
      </c>
      <c r="D93" s="41" t="s">
        <v>1044</v>
      </c>
      <c r="E93" s="41" t="s">
        <v>1263</v>
      </c>
      <c r="J93" s="44" t="str">
        <f>IF((C93=""),"N","Y")</f>
        <v>Y</v>
      </c>
      <c r="K93" s="44" t="s">
        <v>1540</v>
      </c>
      <c r="L93" s="44"/>
      <c r="M93" s="44"/>
      <c r="N93" s="46"/>
      <c r="O93" s="41" t="s">
        <v>2147</v>
      </c>
      <c r="P93" s="41">
        <v>22</v>
      </c>
      <c r="Q93" s="41">
        <v>22298006</v>
      </c>
      <c r="V93" s="45">
        <v>439772008</v>
      </c>
      <c r="W93" s="45">
        <v>410604004</v>
      </c>
    </row>
    <row r="94" spans="1:24" s="43" customFormat="1" ht="13">
      <c r="A94" s="41" t="s">
        <v>851</v>
      </c>
      <c r="B94" s="41" t="s">
        <v>1540</v>
      </c>
      <c r="C94" s="41" t="s">
        <v>1341</v>
      </c>
      <c r="D94" s="41" t="s">
        <v>1342</v>
      </c>
      <c r="E94" s="41" t="s">
        <v>1263</v>
      </c>
      <c r="J94" s="44"/>
      <c r="K94" s="44"/>
      <c r="L94" s="44" t="s">
        <v>1540</v>
      </c>
      <c r="M94" s="44"/>
      <c r="N94" s="46"/>
      <c r="O94" s="41" t="s">
        <v>2061</v>
      </c>
      <c r="P94" s="41">
        <v>33</v>
      </c>
      <c r="Q94" s="41">
        <v>266918002</v>
      </c>
      <c r="V94" s="45">
        <v>439772008</v>
      </c>
      <c r="W94" s="45">
        <v>410604004</v>
      </c>
      <c r="X94" s="41" t="s">
        <v>2377</v>
      </c>
    </row>
    <row r="95" spans="1:24" s="43" customFormat="1" ht="13">
      <c r="A95" s="41" t="s">
        <v>851</v>
      </c>
      <c r="B95" s="41" t="s">
        <v>1540</v>
      </c>
      <c r="C95" s="41" t="s">
        <v>1209</v>
      </c>
      <c r="D95" s="41" t="s">
        <v>1342</v>
      </c>
      <c r="E95" s="41" t="s">
        <v>1263</v>
      </c>
      <c r="J95" s="44" t="str">
        <f>IF((C95=""),"N","Y")</f>
        <v>Y</v>
      </c>
      <c r="K95" s="44" t="s">
        <v>1540</v>
      </c>
      <c r="L95" s="44"/>
      <c r="M95" s="44"/>
      <c r="N95" s="46"/>
      <c r="O95" s="41" t="s">
        <v>2061</v>
      </c>
      <c r="P95" s="41">
        <v>33</v>
      </c>
      <c r="Q95" s="41">
        <v>266918002</v>
      </c>
      <c r="V95" s="45">
        <v>439772008</v>
      </c>
      <c r="W95" s="45">
        <v>410604004</v>
      </c>
      <c r="X95" s="41" t="s">
        <v>2377</v>
      </c>
    </row>
    <row r="96" spans="1:24" s="43" customFormat="1" ht="16">
      <c r="A96" s="62" t="s">
        <v>1185</v>
      </c>
      <c r="B96" s="41"/>
      <c r="C96" s="41" t="s">
        <v>1970</v>
      </c>
      <c r="D96" s="41" t="s">
        <v>2023</v>
      </c>
      <c r="E96" s="41" t="s">
        <v>2127</v>
      </c>
      <c r="F96" s="42" t="s">
        <v>1718</v>
      </c>
      <c r="H96" s="43" t="s">
        <v>1540</v>
      </c>
      <c r="I96" s="43" t="s">
        <v>2524</v>
      </c>
      <c r="J96" s="44"/>
      <c r="K96" s="44"/>
      <c r="L96" s="44" t="s">
        <v>1540</v>
      </c>
      <c r="M96" s="44"/>
      <c r="N96" s="46"/>
      <c r="O96" s="41" t="s">
        <v>2068</v>
      </c>
      <c r="P96" s="41">
        <v>10</v>
      </c>
      <c r="V96" s="45">
        <v>15240007</v>
      </c>
      <c r="W96" s="45">
        <v>410604004</v>
      </c>
    </row>
    <row r="97" spans="1:24" s="43" customFormat="1" ht="13">
      <c r="A97" s="48" t="s">
        <v>2379</v>
      </c>
      <c r="B97" s="41" t="s">
        <v>1540</v>
      </c>
      <c r="C97" s="41" t="s">
        <v>1853</v>
      </c>
      <c r="D97" s="48" t="s">
        <v>1859</v>
      </c>
      <c r="E97" s="41" t="s">
        <v>2380</v>
      </c>
      <c r="J97" s="44"/>
      <c r="K97" s="44" t="s">
        <v>1540</v>
      </c>
      <c r="L97" s="44" t="s">
        <v>1540</v>
      </c>
      <c r="M97" s="44"/>
      <c r="N97" s="46"/>
      <c r="O97" s="41" t="s">
        <v>1887</v>
      </c>
      <c r="P97" s="41">
        <v>32</v>
      </c>
      <c r="Q97" s="41">
        <v>102592004</v>
      </c>
      <c r="V97" s="45">
        <v>410671006</v>
      </c>
      <c r="W97" s="45">
        <v>410604004</v>
      </c>
    </row>
    <row r="98" spans="1:24" ht="12.75" customHeight="1">
      <c r="J98" s="58"/>
      <c r="K98" s="58"/>
      <c r="L98" s="58"/>
      <c r="M98" s="58"/>
      <c r="N98" s="58"/>
      <c r="O98" s="40"/>
      <c r="P98" s="40"/>
      <c r="Q98" s="40"/>
      <c r="R98" s="40"/>
      <c r="S98" s="40"/>
      <c r="T98" s="40"/>
      <c r="U98" s="40"/>
      <c r="V98" s="40"/>
      <c r="W98" s="40"/>
      <c r="X98" s="40"/>
    </row>
    <row r="99" spans="1:24" ht="12.75" customHeight="1">
      <c r="J99" s="58"/>
      <c r="K99" s="58"/>
      <c r="L99" s="58"/>
      <c r="M99" s="58"/>
      <c r="N99" s="58"/>
      <c r="O99" s="40"/>
      <c r="P99" s="40"/>
      <c r="Q99" s="40"/>
      <c r="R99" s="40"/>
      <c r="S99" s="40"/>
      <c r="T99" s="40"/>
      <c r="U99" s="40"/>
      <c r="V99" s="40"/>
      <c r="W99" s="40"/>
      <c r="X99" s="40"/>
    </row>
    <row r="100" spans="1:24" s="43" customFormat="1" ht="16">
      <c r="A100" s="41" t="s">
        <v>849</v>
      </c>
      <c r="B100" s="41" t="s">
        <v>1540</v>
      </c>
      <c r="C100" s="41" t="s">
        <v>849</v>
      </c>
      <c r="D100" s="41" t="s">
        <v>2023</v>
      </c>
      <c r="E100" s="41" t="s">
        <v>1278</v>
      </c>
      <c r="F100" s="42" t="s">
        <v>893</v>
      </c>
      <c r="J100" s="44"/>
      <c r="K100" s="44"/>
      <c r="L100" s="44" t="s">
        <v>1540</v>
      </c>
      <c r="M100" s="44"/>
      <c r="N100" s="44" t="s">
        <v>1540</v>
      </c>
      <c r="O100" s="41" t="s">
        <v>2225</v>
      </c>
      <c r="P100" s="41">
        <v>1</v>
      </c>
      <c r="V100" s="41">
        <v>410511007</v>
      </c>
      <c r="W100" s="45">
        <v>410604004</v>
      </c>
    </row>
    <row r="101" spans="1:24" s="43" customFormat="1" ht="16">
      <c r="A101" s="41" t="s">
        <v>849</v>
      </c>
      <c r="B101" s="41" t="s">
        <v>1540</v>
      </c>
      <c r="C101" s="41" t="s">
        <v>1523</v>
      </c>
      <c r="D101" s="41" t="s">
        <v>2023</v>
      </c>
      <c r="E101" s="41" t="s">
        <v>1278</v>
      </c>
      <c r="F101" s="47" t="s">
        <v>1001</v>
      </c>
      <c r="J101" s="44" t="str">
        <f>IF((C101=""),"N","Y")</f>
        <v>Y</v>
      </c>
      <c r="K101" s="44" t="s">
        <v>1540</v>
      </c>
      <c r="L101" s="44"/>
      <c r="M101" s="44"/>
      <c r="N101" s="44" t="s">
        <v>1540</v>
      </c>
      <c r="O101" s="41" t="s">
        <v>2225</v>
      </c>
      <c r="P101" s="41">
        <v>1</v>
      </c>
      <c r="V101" s="41">
        <v>410511007</v>
      </c>
      <c r="W101" s="45">
        <v>410604004</v>
      </c>
    </row>
    <row r="102" spans="1:24" s="43" customFormat="1" ht="13">
      <c r="A102" s="41" t="s">
        <v>1520</v>
      </c>
      <c r="B102" s="41" t="s">
        <v>1540</v>
      </c>
      <c r="C102" s="41" t="s">
        <v>1520</v>
      </c>
      <c r="D102" s="41" t="s">
        <v>1401</v>
      </c>
      <c r="E102" s="41" t="s">
        <v>1278</v>
      </c>
      <c r="F102" s="41" t="s">
        <v>1520</v>
      </c>
      <c r="J102" s="44"/>
      <c r="K102" s="44" t="s">
        <v>1540</v>
      </c>
      <c r="L102" s="44" t="s">
        <v>1540</v>
      </c>
      <c r="M102" s="44"/>
      <c r="N102" s="46"/>
      <c r="O102" s="41" t="s">
        <v>2225</v>
      </c>
      <c r="P102" s="41">
        <v>3</v>
      </c>
      <c r="V102" s="41">
        <v>410511007</v>
      </c>
      <c r="W102" s="45">
        <v>410604004</v>
      </c>
    </row>
    <row r="103" spans="1:24" s="43" customFormat="1" ht="13">
      <c r="A103" s="41" t="s">
        <v>1224</v>
      </c>
      <c r="B103" s="41" t="s">
        <v>1540</v>
      </c>
      <c r="C103" s="41" t="s">
        <v>1224</v>
      </c>
      <c r="D103" s="41" t="s">
        <v>1401</v>
      </c>
      <c r="E103" s="41" t="s">
        <v>1278</v>
      </c>
      <c r="F103" s="41" t="s">
        <v>1224</v>
      </c>
      <c r="J103" s="44"/>
      <c r="K103" s="44" t="s">
        <v>1540</v>
      </c>
      <c r="L103" s="44" t="s">
        <v>1540</v>
      </c>
      <c r="M103" s="44"/>
      <c r="N103" s="46"/>
      <c r="O103" s="41" t="s">
        <v>2225</v>
      </c>
      <c r="P103" s="41">
        <v>2</v>
      </c>
      <c r="S103" s="45">
        <v>410657003</v>
      </c>
      <c r="V103" s="41">
        <v>410511007</v>
      </c>
      <c r="W103" s="45">
        <v>410604004</v>
      </c>
    </row>
    <row r="104" spans="1:24" s="43" customFormat="1" ht="16">
      <c r="A104" s="41" t="s">
        <v>1249</v>
      </c>
      <c r="B104" s="41" t="s">
        <v>1540</v>
      </c>
      <c r="C104" s="41" t="s">
        <v>1249</v>
      </c>
      <c r="D104" s="41" t="s">
        <v>1401</v>
      </c>
      <c r="E104" s="41" t="s">
        <v>1278</v>
      </c>
      <c r="F104" s="42" t="s">
        <v>893</v>
      </c>
      <c r="J104" s="44"/>
      <c r="K104" s="44" t="s">
        <v>1540</v>
      </c>
      <c r="L104" s="44" t="s">
        <v>1540</v>
      </c>
      <c r="M104" s="44"/>
      <c r="N104" s="46"/>
      <c r="O104" s="41" t="s">
        <v>2225</v>
      </c>
      <c r="P104" s="41">
        <v>10</v>
      </c>
      <c r="V104" s="41">
        <v>410511007</v>
      </c>
      <c r="W104" s="45">
        <v>410604004</v>
      </c>
    </row>
    <row r="105" spans="1:24" s="43" customFormat="1" ht="16">
      <c r="A105" s="41" t="s">
        <v>1545</v>
      </c>
      <c r="B105" s="41" t="s">
        <v>1540</v>
      </c>
      <c r="C105" s="41" t="s">
        <v>1545</v>
      </c>
      <c r="D105" s="41" t="s">
        <v>1401</v>
      </c>
      <c r="E105" s="41" t="s">
        <v>2226</v>
      </c>
      <c r="F105" s="42" t="s">
        <v>893</v>
      </c>
      <c r="J105" s="44"/>
      <c r="K105" s="44" t="s">
        <v>1540</v>
      </c>
      <c r="L105" s="44" t="s">
        <v>1540</v>
      </c>
      <c r="M105" s="44"/>
      <c r="N105" s="46"/>
      <c r="O105" s="41" t="s">
        <v>2225</v>
      </c>
      <c r="P105" s="41">
        <v>11</v>
      </c>
      <c r="V105" s="41">
        <v>410511007</v>
      </c>
      <c r="W105" s="45">
        <v>410604004</v>
      </c>
    </row>
    <row r="106" spans="1:24" s="43" customFormat="1" ht="16">
      <c r="A106" s="48" t="s">
        <v>986</v>
      </c>
      <c r="B106" s="41" t="s">
        <v>1540</v>
      </c>
      <c r="C106" s="41" t="s">
        <v>1264</v>
      </c>
      <c r="D106" s="41" t="s">
        <v>1401</v>
      </c>
      <c r="E106" s="41" t="s">
        <v>1172</v>
      </c>
      <c r="F106" s="42"/>
      <c r="J106" s="44"/>
      <c r="K106" s="44"/>
      <c r="L106" s="44"/>
      <c r="M106" s="44"/>
      <c r="N106" s="46"/>
      <c r="O106" s="41"/>
      <c r="P106" s="41"/>
      <c r="V106" s="41"/>
      <c r="W106" s="45"/>
    </row>
    <row r="107" spans="1:24" s="43" customFormat="1" ht="13">
      <c r="A107" s="48" t="s">
        <v>977</v>
      </c>
      <c r="B107" s="41" t="s">
        <v>1540</v>
      </c>
      <c r="C107" s="41" t="s">
        <v>2227</v>
      </c>
      <c r="D107" s="41" t="s">
        <v>2023</v>
      </c>
      <c r="E107" s="41" t="s">
        <v>2548</v>
      </c>
      <c r="G107" s="43">
        <v>100</v>
      </c>
      <c r="J107" s="44"/>
      <c r="K107" s="44"/>
      <c r="L107" s="44" t="s">
        <v>1540</v>
      </c>
      <c r="M107" s="44"/>
      <c r="N107" s="44" t="s">
        <v>1540</v>
      </c>
      <c r="O107" s="41" t="s">
        <v>1778</v>
      </c>
      <c r="P107" s="41">
        <v>8</v>
      </c>
      <c r="Q107" s="45">
        <v>439401001</v>
      </c>
      <c r="W107" s="45">
        <v>410604004</v>
      </c>
    </row>
    <row r="108" spans="1:24" s="43" customFormat="1" ht="13">
      <c r="A108" s="48" t="s">
        <v>977</v>
      </c>
      <c r="B108" s="41" t="s">
        <v>1540</v>
      </c>
      <c r="C108" s="41" t="s">
        <v>1418</v>
      </c>
      <c r="D108" s="41" t="s">
        <v>2023</v>
      </c>
      <c r="E108" s="41" t="s">
        <v>2548</v>
      </c>
      <c r="G108" s="43">
        <v>100</v>
      </c>
      <c r="J108" s="44" t="str">
        <f>IF((C108=""),"N","Y")</f>
        <v>Y</v>
      </c>
      <c r="K108" s="44" t="s">
        <v>1540</v>
      </c>
      <c r="L108" s="44"/>
      <c r="M108" s="44"/>
      <c r="N108" s="44" t="s">
        <v>1540</v>
      </c>
      <c r="O108" s="41" t="s">
        <v>1778</v>
      </c>
      <c r="P108" s="41">
        <v>8</v>
      </c>
      <c r="Q108" s="45">
        <v>439401001</v>
      </c>
      <c r="W108" s="45">
        <v>410604004</v>
      </c>
    </row>
    <row r="109" spans="1:24" s="43" customFormat="1" ht="16">
      <c r="A109" s="48" t="s">
        <v>1247</v>
      </c>
      <c r="B109" s="41" t="s">
        <v>1540</v>
      </c>
      <c r="C109" s="41" t="s">
        <v>1888</v>
      </c>
      <c r="D109" s="48" t="s">
        <v>1889</v>
      </c>
      <c r="E109" s="41" t="s">
        <v>1278</v>
      </c>
      <c r="F109" s="42" t="s">
        <v>893</v>
      </c>
      <c r="J109" s="44"/>
      <c r="K109" s="44" t="s">
        <v>1540</v>
      </c>
      <c r="L109" s="44" t="s">
        <v>1540</v>
      </c>
      <c r="M109" s="44"/>
      <c r="N109" s="46"/>
      <c r="O109" s="41" t="s">
        <v>2700</v>
      </c>
      <c r="P109" s="41">
        <v>6</v>
      </c>
      <c r="V109" s="41">
        <v>410511007</v>
      </c>
      <c r="W109" s="45">
        <v>410604004</v>
      </c>
    </row>
    <row r="110" spans="1:24" s="43" customFormat="1" ht="13">
      <c r="A110" s="41" t="s">
        <v>1248</v>
      </c>
      <c r="B110" s="41" t="s">
        <v>1540</v>
      </c>
      <c r="C110" s="41" t="s">
        <v>1372</v>
      </c>
      <c r="D110" s="48" t="s">
        <v>1880</v>
      </c>
      <c r="E110" s="41" t="s">
        <v>1278</v>
      </c>
      <c r="F110" s="41" t="s">
        <v>1248</v>
      </c>
      <c r="J110" s="44"/>
      <c r="K110" s="44" t="s">
        <v>1540</v>
      </c>
      <c r="L110" s="44" t="s">
        <v>1540</v>
      </c>
      <c r="M110" s="44"/>
      <c r="N110" s="46"/>
      <c r="O110" s="41" t="s">
        <v>2700</v>
      </c>
      <c r="P110" s="41">
        <v>7</v>
      </c>
      <c r="S110" s="45">
        <v>410657003</v>
      </c>
      <c r="V110" s="41">
        <v>410511007</v>
      </c>
      <c r="W110" s="45">
        <v>410604004</v>
      </c>
    </row>
    <row r="111" spans="1:24" s="43" customFormat="1" ht="16">
      <c r="A111" s="48" t="s">
        <v>778</v>
      </c>
      <c r="B111" s="41" t="s">
        <v>1540</v>
      </c>
      <c r="C111" s="41" t="s">
        <v>1593</v>
      </c>
      <c r="D111" s="41" t="s">
        <v>2023</v>
      </c>
      <c r="E111" s="41" t="s">
        <v>1278</v>
      </c>
      <c r="F111" s="42" t="s">
        <v>893</v>
      </c>
      <c r="H111" s="41" t="s">
        <v>1540</v>
      </c>
      <c r="I111" s="43" t="s">
        <v>1730</v>
      </c>
      <c r="J111" s="44"/>
      <c r="K111" s="44" t="s">
        <v>1540</v>
      </c>
      <c r="L111" s="44" t="s">
        <v>1540</v>
      </c>
      <c r="M111" s="44"/>
      <c r="N111" s="46"/>
      <c r="O111" s="41" t="s">
        <v>2061</v>
      </c>
      <c r="P111" s="41">
        <v>5</v>
      </c>
      <c r="Q111" s="41">
        <v>288574004</v>
      </c>
      <c r="S111" s="45">
        <v>288579009</v>
      </c>
      <c r="V111" s="45">
        <v>15240007</v>
      </c>
      <c r="W111" s="45">
        <v>410604004</v>
      </c>
    </row>
    <row r="112" spans="1:24" s="43" customFormat="1" ht="13">
      <c r="A112" s="48" t="s">
        <v>560</v>
      </c>
      <c r="B112" s="41" t="s">
        <v>1540</v>
      </c>
      <c r="C112" s="41" t="s">
        <v>1019</v>
      </c>
      <c r="D112" s="41" t="s">
        <v>1652</v>
      </c>
      <c r="E112" s="41" t="s">
        <v>1263</v>
      </c>
      <c r="J112" s="44" t="str">
        <f>IF((C112=""),"N","Y")</f>
        <v>Y</v>
      </c>
      <c r="K112" s="44" t="s">
        <v>1540</v>
      </c>
      <c r="L112" s="44" t="s">
        <v>1540</v>
      </c>
      <c r="M112" s="44"/>
      <c r="N112" s="44" t="s">
        <v>1540</v>
      </c>
      <c r="O112" s="41" t="s">
        <v>2460</v>
      </c>
      <c r="P112" s="41">
        <v>10</v>
      </c>
      <c r="Q112" s="41">
        <v>184099003</v>
      </c>
      <c r="W112" s="45">
        <v>410604004</v>
      </c>
    </row>
    <row r="113" spans="1:24" s="43" customFormat="1" ht="16">
      <c r="A113" s="48" t="s">
        <v>796</v>
      </c>
      <c r="B113" s="41" t="s">
        <v>1540</v>
      </c>
      <c r="C113" s="41" t="s">
        <v>827</v>
      </c>
      <c r="D113" s="41" t="s">
        <v>1589</v>
      </c>
      <c r="E113" s="41" t="s">
        <v>1278</v>
      </c>
      <c r="F113" s="42" t="s">
        <v>893</v>
      </c>
      <c r="H113" s="41" t="s">
        <v>1540</v>
      </c>
      <c r="I113" s="41" t="s">
        <v>1730</v>
      </c>
      <c r="J113" s="44"/>
      <c r="K113" s="44" t="s">
        <v>1540</v>
      </c>
      <c r="L113" s="44" t="s">
        <v>1540</v>
      </c>
      <c r="M113" s="44"/>
      <c r="N113" s="46"/>
      <c r="O113" s="41" t="s">
        <v>2147</v>
      </c>
      <c r="P113" s="41">
        <v>83</v>
      </c>
      <c r="Q113" s="41">
        <v>428375006</v>
      </c>
      <c r="S113" s="45">
        <v>410657003</v>
      </c>
      <c r="T113" s="41" t="s">
        <v>2605</v>
      </c>
      <c r="V113" s="41">
        <v>410513005</v>
      </c>
      <c r="W113" s="45">
        <v>410604004</v>
      </c>
    </row>
    <row r="114" spans="1:24" s="43" customFormat="1" ht="16">
      <c r="A114" s="64" t="s">
        <v>676</v>
      </c>
      <c r="B114" s="41" t="s">
        <v>1540</v>
      </c>
      <c r="C114" s="41" t="s">
        <v>676</v>
      </c>
      <c r="D114" s="41" t="s">
        <v>2023</v>
      </c>
      <c r="E114" s="41" t="s">
        <v>1278</v>
      </c>
      <c r="F114" s="42" t="s">
        <v>893</v>
      </c>
      <c r="J114" s="44"/>
      <c r="K114" s="44"/>
      <c r="L114" s="44" t="s">
        <v>1540</v>
      </c>
      <c r="M114" s="44"/>
      <c r="N114" s="46"/>
      <c r="O114" s="41" t="s">
        <v>2574</v>
      </c>
      <c r="P114" s="41">
        <v>1</v>
      </c>
      <c r="Q114" s="45">
        <v>416608005</v>
      </c>
      <c r="V114" s="41">
        <v>15240007</v>
      </c>
      <c r="W114" s="45">
        <v>410604004</v>
      </c>
      <c r="X114" s="41" t="s">
        <v>2575</v>
      </c>
    </row>
    <row r="115" spans="1:24" s="43" customFormat="1" ht="16">
      <c r="A115" s="64" t="s">
        <v>676</v>
      </c>
      <c r="B115" s="41" t="s">
        <v>1540</v>
      </c>
      <c r="C115" s="41" t="s">
        <v>1649</v>
      </c>
      <c r="D115" s="41" t="s">
        <v>2023</v>
      </c>
      <c r="E115" s="41" t="s">
        <v>1278</v>
      </c>
      <c r="F115" s="47" t="s">
        <v>1001</v>
      </c>
      <c r="J115" s="44" t="str">
        <f>IF((C115=""),"N","Y")</f>
        <v>Y</v>
      </c>
      <c r="K115" s="44" t="s">
        <v>1540</v>
      </c>
      <c r="L115" s="44"/>
      <c r="M115" s="44"/>
      <c r="N115" s="46"/>
      <c r="O115" s="41" t="s">
        <v>2574</v>
      </c>
      <c r="P115" s="41">
        <v>1</v>
      </c>
      <c r="Q115" s="45">
        <v>416608005</v>
      </c>
      <c r="V115" s="41">
        <v>15240007</v>
      </c>
      <c r="W115" s="45">
        <v>410604004</v>
      </c>
      <c r="X115" s="41" t="s">
        <v>2575</v>
      </c>
    </row>
    <row r="116" spans="1:24" s="43" customFormat="1" ht="13">
      <c r="A116" s="48" t="s">
        <v>472</v>
      </c>
      <c r="B116" s="41" t="s">
        <v>1540</v>
      </c>
      <c r="C116" s="41" t="s">
        <v>1551</v>
      </c>
      <c r="D116" s="41" t="s">
        <v>1793</v>
      </c>
      <c r="E116" s="41" t="s">
        <v>1263</v>
      </c>
      <c r="J116" s="44"/>
      <c r="K116" s="44" t="s">
        <v>1540</v>
      </c>
      <c r="L116" s="44" t="s">
        <v>1540</v>
      </c>
      <c r="M116" s="44"/>
      <c r="N116" s="46"/>
      <c r="O116" s="41" t="s">
        <v>2450</v>
      </c>
      <c r="P116" s="41">
        <v>18</v>
      </c>
      <c r="Q116" s="41">
        <v>366322004</v>
      </c>
      <c r="W116" s="45">
        <v>410604004</v>
      </c>
    </row>
    <row r="117" spans="1:24" s="43" customFormat="1" ht="13">
      <c r="A117" s="48" t="s">
        <v>472</v>
      </c>
      <c r="B117" s="41" t="s">
        <v>1540</v>
      </c>
      <c r="C117" s="41" t="s">
        <v>1794</v>
      </c>
      <c r="D117" s="41" t="s">
        <v>1793</v>
      </c>
      <c r="E117" s="41" t="s">
        <v>1263</v>
      </c>
      <c r="J117" s="44" t="str">
        <f>IF((C117=""),"N","Y")</f>
        <v>Y</v>
      </c>
      <c r="K117" s="44" t="s">
        <v>1540</v>
      </c>
      <c r="L117" s="44"/>
      <c r="M117" s="44"/>
      <c r="N117" s="46"/>
      <c r="O117" s="41" t="s">
        <v>2450</v>
      </c>
      <c r="P117" s="41">
        <v>18</v>
      </c>
      <c r="Q117" s="41">
        <v>366322004</v>
      </c>
      <c r="W117" s="45">
        <v>410604004</v>
      </c>
    </row>
    <row r="118" spans="1:24" s="43" customFormat="1" ht="16">
      <c r="A118" s="48" t="s">
        <v>463</v>
      </c>
      <c r="B118" s="41" t="s">
        <v>1540</v>
      </c>
      <c r="C118" s="41" t="s">
        <v>464</v>
      </c>
      <c r="E118" s="41" t="s">
        <v>1278</v>
      </c>
      <c r="F118" s="42" t="s">
        <v>893</v>
      </c>
      <c r="H118" s="43" t="s">
        <v>1540</v>
      </c>
      <c r="I118" s="43" t="s">
        <v>1730</v>
      </c>
      <c r="J118" s="44"/>
      <c r="K118" s="44"/>
      <c r="L118" s="44" t="s">
        <v>1540</v>
      </c>
      <c r="M118" s="44"/>
      <c r="N118" s="46"/>
      <c r="O118" s="41" t="s">
        <v>2147</v>
      </c>
      <c r="P118" s="41">
        <v>140</v>
      </c>
      <c r="V118" s="41">
        <v>410511007</v>
      </c>
      <c r="W118" s="45">
        <v>410604004</v>
      </c>
    </row>
    <row r="119" spans="1:24" s="43" customFormat="1" ht="16">
      <c r="A119" s="48" t="s">
        <v>463</v>
      </c>
      <c r="B119" s="41" t="s">
        <v>1540</v>
      </c>
      <c r="C119" s="41" t="s">
        <v>1067</v>
      </c>
      <c r="E119" s="41" t="s">
        <v>1278</v>
      </c>
      <c r="F119" s="47" t="s">
        <v>1001</v>
      </c>
      <c r="H119" s="43" t="s">
        <v>1540</v>
      </c>
      <c r="I119" s="43" t="s">
        <v>1730</v>
      </c>
      <c r="J119" s="44" t="str">
        <f>IF((C119=""),"N","Y")</f>
        <v>Y</v>
      </c>
      <c r="K119" s="44" t="s">
        <v>1540</v>
      </c>
      <c r="L119" s="44"/>
      <c r="M119" s="44"/>
      <c r="N119" s="46"/>
      <c r="O119" s="41" t="s">
        <v>2147</v>
      </c>
      <c r="P119" s="41">
        <v>140</v>
      </c>
      <c r="V119" s="41">
        <v>410511007</v>
      </c>
      <c r="W119" s="45">
        <v>410604004</v>
      </c>
    </row>
    <row r="120" spans="1:24" s="43" customFormat="1" ht="16">
      <c r="A120" s="48" t="s">
        <v>844</v>
      </c>
      <c r="B120" s="41" t="s">
        <v>1540</v>
      </c>
      <c r="C120" s="41" t="s">
        <v>1392</v>
      </c>
      <c r="D120" s="48" t="s">
        <v>1759</v>
      </c>
      <c r="E120" s="41" t="s">
        <v>1278</v>
      </c>
      <c r="F120" s="42" t="s">
        <v>844</v>
      </c>
      <c r="J120" s="44"/>
      <c r="K120" s="44"/>
      <c r="L120" s="44" t="s">
        <v>1540</v>
      </c>
      <c r="M120" s="44"/>
      <c r="N120" s="46"/>
      <c r="O120" s="41" t="s">
        <v>2036</v>
      </c>
      <c r="P120" s="41">
        <v>61</v>
      </c>
      <c r="V120" s="45">
        <v>15240007</v>
      </c>
      <c r="W120" s="45">
        <v>410604004</v>
      </c>
    </row>
    <row r="121" spans="1:24" s="43" customFormat="1" ht="16">
      <c r="A121" s="48" t="s">
        <v>2621</v>
      </c>
      <c r="B121" s="41" t="s">
        <v>1540</v>
      </c>
      <c r="C121" s="41" t="s">
        <v>1976</v>
      </c>
      <c r="D121" s="41" t="s">
        <v>2023</v>
      </c>
      <c r="E121" s="41" t="s">
        <v>1278</v>
      </c>
      <c r="F121" s="42" t="s">
        <v>893</v>
      </c>
      <c r="J121" s="44"/>
      <c r="K121" s="44"/>
      <c r="L121" s="44" t="s">
        <v>1540</v>
      </c>
      <c r="M121" s="44"/>
      <c r="N121" s="46"/>
      <c r="O121" s="41" t="s">
        <v>1887</v>
      </c>
      <c r="P121" s="41">
        <v>30</v>
      </c>
      <c r="Q121" s="41">
        <v>164847006</v>
      </c>
      <c r="W121" s="45">
        <v>410604004</v>
      </c>
    </row>
    <row r="122" spans="1:24" s="43" customFormat="1" ht="13">
      <c r="A122" s="48" t="s">
        <v>737</v>
      </c>
      <c r="B122" s="41" t="s">
        <v>1540</v>
      </c>
      <c r="C122" s="41" t="s">
        <v>738</v>
      </c>
      <c r="D122" s="48" t="s">
        <v>1191</v>
      </c>
      <c r="E122" s="41" t="s">
        <v>1263</v>
      </c>
      <c r="J122" s="44"/>
      <c r="K122" s="44" t="s">
        <v>1540</v>
      </c>
      <c r="L122" s="44" t="s">
        <v>1540</v>
      </c>
      <c r="M122" s="44"/>
      <c r="N122" s="46"/>
      <c r="O122" s="41" t="s">
        <v>1887</v>
      </c>
      <c r="P122" s="41">
        <v>61</v>
      </c>
      <c r="Q122" s="41">
        <v>40701008</v>
      </c>
      <c r="V122" s="45">
        <v>410671006</v>
      </c>
      <c r="W122" s="45">
        <v>410604004</v>
      </c>
    </row>
    <row r="123" spans="1:24" s="43" customFormat="1" ht="16">
      <c r="A123" s="48" t="s">
        <v>499</v>
      </c>
      <c r="B123" s="41" t="s">
        <v>1540</v>
      </c>
      <c r="C123" s="41" t="s">
        <v>1744</v>
      </c>
      <c r="D123" s="41" t="s">
        <v>2023</v>
      </c>
      <c r="E123" s="41" t="s">
        <v>1278</v>
      </c>
      <c r="F123" s="42" t="s">
        <v>893</v>
      </c>
      <c r="J123" s="44"/>
      <c r="K123" s="44"/>
      <c r="L123" s="44" t="s">
        <v>1540</v>
      </c>
      <c r="M123" s="44"/>
      <c r="N123" s="46"/>
      <c r="O123" s="41" t="s">
        <v>1887</v>
      </c>
      <c r="P123" s="41">
        <v>60</v>
      </c>
      <c r="Q123" s="41">
        <v>40701008</v>
      </c>
      <c r="W123" s="45">
        <v>410604004</v>
      </c>
    </row>
    <row r="124" spans="1:24" s="43" customFormat="1" ht="16">
      <c r="A124" s="48" t="s">
        <v>499</v>
      </c>
      <c r="B124" s="41" t="s">
        <v>1540</v>
      </c>
      <c r="C124" s="41" t="s">
        <v>1746</v>
      </c>
      <c r="D124" s="41" t="s">
        <v>2023</v>
      </c>
      <c r="E124" s="41" t="s">
        <v>1278</v>
      </c>
      <c r="F124" s="47" t="s">
        <v>1001</v>
      </c>
      <c r="J124" s="44" t="str">
        <f>IF((C124=""),"N","Y")</f>
        <v>Y</v>
      </c>
      <c r="K124" s="44" t="s">
        <v>1540</v>
      </c>
      <c r="L124" s="44"/>
      <c r="M124" s="44"/>
      <c r="N124" s="46"/>
      <c r="O124" s="41" t="s">
        <v>1887</v>
      </c>
      <c r="P124" s="41">
        <v>60</v>
      </c>
      <c r="Q124" s="41">
        <v>40701008</v>
      </c>
      <c r="W124" s="45">
        <v>410604004</v>
      </c>
    </row>
    <row r="125" spans="1:24" s="43" customFormat="1" ht="13">
      <c r="A125" s="48" t="s">
        <v>1007</v>
      </c>
      <c r="B125" s="41" t="s">
        <v>1540</v>
      </c>
      <c r="C125" s="41" t="s">
        <v>888</v>
      </c>
      <c r="D125" s="48" t="s">
        <v>1191</v>
      </c>
      <c r="E125" s="41" t="s">
        <v>2548</v>
      </c>
      <c r="J125" s="44"/>
      <c r="K125" s="44"/>
      <c r="L125" s="44" t="s">
        <v>1540</v>
      </c>
      <c r="M125" s="44"/>
      <c r="N125" s="46"/>
      <c r="O125" s="41" t="s">
        <v>1887</v>
      </c>
      <c r="P125" s="41">
        <v>62</v>
      </c>
      <c r="Q125" s="41">
        <v>40701008</v>
      </c>
      <c r="S125" s="41">
        <v>399208008</v>
      </c>
      <c r="V125" s="45">
        <v>410671006</v>
      </c>
      <c r="W125" s="45">
        <v>410604004</v>
      </c>
    </row>
    <row r="126" spans="1:24" s="43" customFormat="1" ht="13">
      <c r="A126" s="48" t="s">
        <v>476</v>
      </c>
      <c r="B126" s="41" t="s">
        <v>1540</v>
      </c>
      <c r="C126" s="41" t="s">
        <v>2529</v>
      </c>
      <c r="D126" s="41" t="s">
        <v>1652</v>
      </c>
      <c r="E126" s="41" t="s">
        <v>1835</v>
      </c>
      <c r="J126" s="44" t="s">
        <v>1540</v>
      </c>
      <c r="K126" s="44" t="s">
        <v>1540</v>
      </c>
      <c r="L126" s="44" t="s">
        <v>1540</v>
      </c>
      <c r="M126" s="44"/>
      <c r="N126" s="46"/>
      <c r="O126" s="41" t="s">
        <v>2460</v>
      </c>
      <c r="P126" s="41">
        <v>44</v>
      </c>
      <c r="Q126" s="45">
        <v>424966008</v>
      </c>
      <c r="W126" s="45">
        <v>410604004</v>
      </c>
    </row>
    <row r="127" spans="1:24" s="43" customFormat="1" ht="13">
      <c r="A127" s="48" t="s">
        <v>425</v>
      </c>
      <c r="B127" s="41" t="s">
        <v>1540</v>
      </c>
      <c r="C127" s="41" t="s">
        <v>1927</v>
      </c>
      <c r="D127" s="48" t="s">
        <v>1146</v>
      </c>
      <c r="E127" s="41" t="s">
        <v>1835</v>
      </c>
      <c r="J127" s="44" t="str">
        <f>IF((C127=""),"N","Y")</f>
        <v>Y</v>
      </c>
      <c r="K127" s="44" t="s">
        <v>1540</v>
      </c>
      <c r="L127" s="44" t="s">
        <v>1540</v>
      </c>
      <c r="M127" s="44"/>
      <c r="N127" s="46"/>
      <c r="O127" s="41" t="s">
        <v>2461</v>
      </c>
      <c r="P127" s="41">
        <v>323</v>
      </c>
      <c r="Q127" s="45">
        <v>424966008</v>
      </c>
      <c r="W127" s="45">
        <v>410604004</v>
      </c>
    </row>
    <row r="128" spans="1:24" s="43" customFormat="1" ht="13">
      <c r="A128" s="48" t="s">
        <v>184</v>
      </c>
      <c r="B128" s="41" t="s">
        <v>1540</v>
      </c>
      <c r="C128" s="41" t="s">
        <v>2004</v>
      </c>
      <c r="D128" s="48" t="s">
        <v>1155</v>
      </c>
      <c r="E128" s="41" t="s">
        <v>1835</v>
      </c>
      <c r="J128" s="44" t="str">
        <f>IF((C128=""),"N","Y")</f>
        <v>Y</v>
      </c>
      <c r="K128" s="44" t="s">
        <v>1540</v>
      </c>
      <c r="L128" s="44" t="s">
        <v>1540</v>
      </c>
      <c r="M128" s="44"/>
      <c r="N128" s="46"/>
      <c r="O128" s="41" t="s">
        <v>2553</v>
      </c>
      <c r="P128" s="41">
        <v>323</v>
      </c>
      <c r="Q128" s="45">
        <v>424966008</v>
      </c>
      <c r="W128" s="45">
        <v>410604004</v>
      </c>
    </row>
    <row r="129" spans="1:24" s="43" customFormat="1" ht="16">
      <c r="A129" s="41" t="s">
        <v>1337</v>
      </c>
      <c r="B129" s="41" t="s">
        <v>1540</v>
      </c>
      <c r="C129" s="41" t="s">
        <v>1337</v>
      </c>
      <c r="D129" s="41" t="s">
        <v>2023</v>
      </c>
      <c r="E129" s="41" t="s">
        <v>1278</v>
      </c>
      <c r="F129" s="42" t="s">
        <v>893</v>
      </c>
      <c r="K129" s="44"/>
      <c r="L129" s="44" t="s">
        <v>1540</v>
      </c>
      <c r="M129" s="44"/>
      <c r="N129" s="46"/>
      <c r="O129" s="41" t="s">
        <v>325</v>
      </c>
      <c r="P129" s="41">
        <v>2</v>
      </c>
      <c r="Q129" s="41">
        <v>25876001</v>
      </c>
      <c r="W129" s="45">
        <v>410604004</v>
      </c>
    </row>
    <row r="130" spans="1:24" s="43" customFormat="1" ht="16">
      <c r="A130" s="48" t="s">
        <v>586</v>
      </c>
      <c r="B130" s="41" t="s">
        <v>1540</v>
      </c>
      <c r="C130" s="41" t="s">
        <v>1582</v>
      </c>
      <c r="D130" s="41" t="s">
        <v>2023</v>
      </c>
      <c r="E130" s="41" t="s">
        <v>1278</v>
      </c>
      <c r="F130" s="42" t="s">
        <v>893</v>
      </c>
      <c r="K130" s="44"/>
      <c r="L130" s="44" t="s">
        <v>1540</v>
      </c>
      <c r="M130" s="44"/>
      <c r="N130" s="46"/>
      <c r="O130" s="41" t="s">
        <v>2147</v>
      </c>
      <c r="P130" s="41">
        <v>101</v>
      </c>
      <c r="Q130" s="41">
        <v>56819008</v>
      </c>
      <c r="V130" s="45">
        <v>15240007</v>
      </c>
      <c r="W130" s="45">
        <v>410604004</v>
      </c>
      <c r="X130" s="41" t="s">
        <v>2575</v>
      </c>
    </row>
    <row r="131" spans="1:24" s="43" customFormat="1" ht="16">
      <c r="A131" s="48" t="s">
        <v>584</v>
      </c>
      <c r="B131" s="41" t="s">
        <v>1540</v>
      </c>
      <c r="C131" s="41" t="s">
        <v>1737</v>
      </c>
      <c r="D131" s="41" t="s">
        <v>2023</v>
      </c>
      <c r="E131" s="41" t="s">
        <v>1278</v>
      </c>
      <c r="F131" s="42" t="s">
        <v>893</v>
      </c>
      <c r="K131" s="44"/>
      <c r="L131" s="44" t="s">
        <v>1540</v>
      </c>
      <c r="M131" s="44"/>
      <c r="N131" s="46"/>
      <c r="O131" s="41" t="s">
        <v>2147</v>
      </c>
      <c r="P131" s="41">
        <v>100</v>
      </c>
      <c r="Q131" s="41">
        <v>56819008</v>
      </c>
      <c r="V131" s="41">
        <v>410513005</v>
      </c>
      <c r="W131" s="45">
        <v>410604004</v>
      </c>
      <c r="X131" s="41" t="s">
        <v>2325</v>
      </c>
    </row>
    <row r="132" spans="1:24" s="43" customFormat="1" ht="16">
      <c r="A132" s="48" t="s">
        <v>584</v>
      </c>
      <c r="B132" s="41" t="s">
        <v>1540</v>
      </c>
      <c r="C132" s="41" t="s">
        <v>1581</v>
      </c>
      <c r="D132" s="41" t="s">
        <v>2023</v>
      </c>
      <c r="E132" s="41" t="s">
        <v>1278</v>
      </c>
      <c r="F132" s="47" t="s">
        <v>1001</v>
      </c>
      <c r="J132" s="44" t="str">
        <f>IF((C132=""),"N","Y")</f>
        <v>Y</v>
      </c>
      <c r="K132" s="44" t="s">
        <v>1540</v>
      </c>
      <c r="L132" s="44"/>
      <c r="M132" s="44"/>
      <c r="N132" s="46"/>
      <c r="O132" s="41" t="s">
        <v>2147</v>
      </c>
      <c r="P132" s="41">
        <v>100</v>
      </c>
      <c r="Q132" s="41">
        <v>56819008</v>
      </c>
      <c r="V132" s="41">
        <v>410513005</v>
      </c>
      <c r="W132" s="45">
        <v>410604004</v>
      </c>
      <c r="X132" s="41" t="s">
        <v>2325</v>
      </c>
    </row>
    <row r="133" spans="1:24" s="43" customFormat="1" ht="16">
      <c r="A133" s="48" t="s">
        <v>1390</v>
      </c>
      <c r="B133" s="41" t="s">
        <v>1540</v>
      </c>
      <c r="C133" s="41" t="s">
        <v>1391</v>
      </c>
      <c r="D133" s="41" t="s">
        <v>2023</v>
      </c>
      <c r="E133" s="41" t="s">
        <v>1278</v>
      </c>
      <c r="F133" s="42" t="s">
        <v>893</v>
      </c>
      <c r="H133" s="43" t="s">
        <v>1540</v>
      </c>
      <c r="I133" s="43" t="s">
        <v>1730</v>
      </c>
      <c r="K133" s="44" t="s">
        <v>1540</v>
      </c>
      <c r="L133" s="44" t="s">
        <v>1540</v>
      </c>
      <c r="M133" s="44"/>
      <c r="N133" s="46"/>
      <c r="O133" s="41" t="s">
        <v>2225</v>
      </c>
      <c r="P133" s="41">
        <v>41</v>
      </c>
      <c r="S133" s="45">
        <v>410657003</v>
      </c>
      <c r="V133" s="41">
        <v>410511007</v>
      </c>
      <c r="W133" s="45">
        <v>410604004</v>
      </c>
    </row>
    <row r="134" spans="1:24" s="43" customFormat="1" ht="16">
      <c r="A134" s="48" t="s">
        <v>1472</v>
      </c>
      <c r="B134" s="41" t="s">
        <v>1540</v>
      </c>
      <c r="C134" s="41" t="s">
        <v>1068</v>
      </c>
      <c r="D134" s="41" t="s">
        <v>2023</v>
      </c>
      <c r="E134" s="41" t="s">
        <v>1278</v>
      </c>
      <c r="F134" s="42" t="s">
        <v>893</v>
      </c>
      <c r="H134" s="43" t="s">
        <v>1540</v>
      </c>
      <c r="I134" s="43" t="s">
        <v>1730</v>
      </c>
      <c r="K134" s="44" t="s">
        <v>1540</v>
      </c>
      <c r="L134" s="44" t="s">
        <v>1540</v>
      </c>
      <c r="M134" s="44"/>
      <c r="N134" s="46"/>
      <c r="O134" s="41" t="s">
        <v>2036</v>
      </c>
      <c r="P134" s="41">
        <v>20</v>
      </c>
      <c r="V134" s="41">
        <v>410511007</v>
      </c>
      <c r="W134" s="45">
        <v>410604004</v>
      </c>
    </row>
    <row r="135" spans="1:24" s="43" customFormat="1" ht="16">
      <c r="A135" s="48" t="s">
        <v>1472</v>
      </c>
      <c r="B135" s="41" t="s">
        <v>1540</v>
      </c>
      <c r="C135" s="41" t="s">
        <v>1981</v>
      </c>
      <c r="D135" s="41" t="s">
        <v>2023</v>
      </c>
      <c r="E135" s="41" t="s">
        <v>1278</v>
      </c>
      <c r="F135" s="47" t="s">
        <v>1001</v>
      </c>
      <c r="J135" s="44" t="str">
        <f>IF((C135=""),"N","Y")</f>
        <v>Y</v>
      </c>
      <c r="K135" s="44"/>
      <c r="L135" s="44"/>
      <c r="M135" s="44"/>
      <c r="N135" s="46"/>
      <c r="O135" s="41" t="s">
        <v>2036</v>
      </c>
      <c r="P135" s="41">
        <v>20</v>
      </c>
      <c r="V135" s="41">
        <v>410511007</v>
      </c>
      <c r="W135" s="45">
        <v>410604004</v>
      </c>
    </row>
    <row r="136" spans="1:24" s="43" customFormat="1" ht="16">
      <c r="A136" s="48" t="s">
        <v>592</v>
      </c>
      <c r="B136" s="41" t="s">
        <v>1540</v>
      </c>
      <c r="C136" s="41" t="s">
        <v>1348</v>
      </c>
      <c r="D136" s="41" t="s">
        <v>2023</v>
      </c>
      <c r="E136" s="41" t="s">
        <v>1278</v>
      </c>
      <c r="F136" s="42" t="s">
        <v>893</v>
      </c>
      <c r="K136" s="44"/>
      <c r="L136" s="44" t="s">
        <v>1540</v>
      </c>
      <c r="M136" s="44"/>
      <c r="N136" s="44"/>
      <c r="O136" s="41" t="s">
        <v>2061</v>
      </c>
      <c r="P136" s="41">
        <v>30</v>
      </c>
      <c r="Q136" s="41">
        <v>266918002</v>
      </c>
      <c r="V136" s="41">
        <v>410511007</v>
      </c>
      <c r="W136" s="45">
        <v>410604004</v>
      </c>
    </row>
    <row r="137" spans="1:24" s="43" customFormat="1" ht="16">
      <c r="A137" s="48" t="s">
        <v>592</v>
      </c>
      <c r="B137" s="41" t="s">
        <v>1540</v>
      </c>
      <c r="C137" s="41" t="s">
        <v>1609</v>
      </c>
      <c r="D137" s="41" t="s">
        <v>2023</v>
      </c>
      <c r="E137" s="41" t="s">
        <v>1278</v>
      </c>
      <c r="F137" s="47" t="s">
        <v>1001</v>
      </c>
      <c r="J137" s="44" t="str">
        <f>IF((C137=""),"N","Y")</f>
        <v>Y</v>
      </c>
      <c r="K137" s="44" t="s">
        <v>1540</v>
      </c>
      <c r="L137" s="44"/>
      <c r="M137" s="44"/>
      <c r="N137" s="44"/>
      <c r="O137" s="41" t="s">
        <v>2061</v>
      </c>
      <c r="P137" s="41">
        <v>30</v>
      </c>
      <c r="Q137" s="41">
        <v>266918002</v>
      </c>
      <c r="V137" s="41">
        <v>410511007</v>
      </c>
      <c r="W137" s="45">
        <v>410604004</v>
      </c>
    </row>
    <row r="138" spans="1:24" s="43" customFormat="1" ht="13">
      <c r="A138" s="48" t="s">
        <v>396</v>
      </c>
      <c r="B138" s="41" t="s">
        <v>1540</v>
      </c>
      <c r="C138" s="41" t="s">
        <v>531</v>
      </c>
      <c r="D138" s="41" t="s">
        <v>2023</v>
      </c>
      <c r="E138" s="41" t="s">
        <v>1278</v>
      </c>
      <c r="F138" s="41" t="s">
        <v>396</v>
      </c>
      <c r="K138" s="44" t="s">
        <v>1540</v>
      </c>
      <c r="L138" s="44" t="s">
        <v>1540</v>
      </c>
      <c r="M138" s="44"/>
      <c r="N138" s="44" t="s">
        <v>1540</v>
      </c>
      <c r="O138" s="41" t="s">
        <v>2066</v>
      </c>
      <c r="P138" s="41">
        <v>1</v>
      </c>
      <c r="Q138" s="45">
        <v>248243004</v>
      </c>
      <c r="V138" s="41">
        <v>15240007</v>
      </c>
      <c r="W138" s="45">
        <v>410604004</v>
      </c>
    </row>
    <row r="139" spans="1:24" s="43" customFormat="1" ht="13">
      <c r="A139" s="48" t="s">
        <v>457</v>
      </c>
      <c r="B139" s="41" t="s">
        <v>1540</v>
      </c>
      <c r="C139" s="41" t="s">
        <v>2289</v>
      </c>
      <c r="D139" s="41" t="s">
        <v>2023</v>
      </c>
      <c r="E139" s="41" t="s">
        <v>1278</v>
      </c>
      <c r="F139" s="43" t="s">
        <v>1073</v>
      </c>
      <c r="J139" s="44" t="str">
        <f>IF((C139=""),"N","Y")</f>
        <v>Y</v>
      </c>
      <c r="K139" s="44" t="s">
        <v>1540</v>
      </c>
      <c r="L139" s="44" t="s">
        <v>1540</v>
      </c>
      <c r="M139" s="44"/>
      <c r="N139" s="44" t="s">
        <v>1540</v>
      </c>
      <c r="O139" s="41" t="s">
        <v>2066</v>
      </c>
      <c r="P139" s="41">
        <v>1</v>
      </c>
      <c r="Q139" s="45">
        <v>248243004</v>
      </c>
      <c r="V139" s="41">
        <v>15240007</v>
      </c>
      <c r="W139" s="45">
        <v>410604004</v>
      </c>
    </row>
    <row r="140" spans="1:24" s="43" customFormat="1" ht="16">
      <c r="A140" s="48" t="s">
        <v>1041</v>
      </c>
      <c r="B140" s="41" t="s">
        <v>1540</v>
      </c>
      <c r="C140" s="41" t="s">
        <v>1171</v>
      </c>
      <c r="D140" s="41" t="s">
        <v>2023</v>
      </c>
      <c r="E140" s="41" t="s">
        <v>1278</v>
      </c>
      <c r="F140" s="42" t="s">
        <v>893</v>
      </c>
      <c r="K140" s="44" t="s">
        <v>1540</v>
      </c>
      <c r="L140" s="44" t="s">
        <v>1540</v>
      </c>
      <c r="M140" s="44"/>
      <c r="N140" s="46"/>
      <c r="O140" s="41" t="s">
        <v>1778</v>
      </c>
      <c r="P140" s="41">
        <v>10</v>
      </c>
      <c r="Q140" s="45">
        <v>409084000</v>
      </c>
      <c r="W140" s="45">
        <v>410604004</v>
      </c>
    </row>
    <row r="141" spans="1:24" s="43" customFormat="1" ht="16">
      <c r="A141" s="48" t="s">
        <v>1093</v>
      </c>
      <c r="B141" s="41" t="s">
        <v>1540</v>
      </c>
      <c r="C141" s="41" t="s">
        <v>1536</v>
      </c>
      <c r="D141" s="41" t="s">
        <v>2023</v>
      </c>
      <c r="E141" s="41" t="s">
        <v>822</v>
      </c>
      <c r="F141" s="42" t="s">
        <v>1648</v>
      </c>
      <c r="K141" s="44"/>
      <c r="L141" s="44" t="s">
        <v>1540</v>
      </c>
      <c r="M141" s="44"/>
      <c r="N141" s="46"/>
      <c r="O141" s="41" t="s">
        <v>2603</v>
      </c>
      <c r="P141" s="41">
        <v>25</v>
      </c>
      <c r="V141" s="41">
        <v>410511007</v>
      </c>
      <c r="W141" s="45">
        <v>410604004</v>
      </c>
    </row>
  </sheetData>
  <customSheetViews>
    <customSheetView guid="{A2822BA0-8792-8A42-8107-58F529CC73B7}" scale="58"/>
  </customSheetViews>
  <phoneticPr fontId="31" type="noConversion"/>
  <pageMargins left="0.75" right="0.75" top="1" bottom="1" header="0.5" footer="0.5"/>
  <extLst>
    <ext xmlns:mx="http://schemas.microsoft.com/office/mac/excel/2008/main" uri="http://schemas.microsoft.com/office/mac/excel/2008/main">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S1"/>
  <sheetViews>
    <sheetView workbookViewId="0">
      <selection activeCell="C10" sqref="C10"/>
    </sheetView>
  </sheetViews>
  <sheetFormatPr baseColWidth="10" defaultRowHeight="12"/>
  <sheetData>
    <row r="1" spans="1:19" s="11" customFormat="1" ht="60" customHeight="1">
      <c r="A1" s="11" t="s">
        <v>135</v>
      </c>
      <c r="B1" s="10" t="s">
        <v>228</v>
      </c>
      <c r="C1" s="10" t="s">
        <v>1402</v>
      </c>
      <c r="D1" s="10" t="s">
        <v>664</v>
      </c>
      <c r="E1" s="10" t="s">
        <v>114</v>
      </c>
      <c r="F1" s="10" t="s">
        <v>347</v>
      </c>
      <c r="G1" s="10" t="s">
        <v>357</v>
      </c>
      <c r="H1" s="10" t="s">
        <v>852</v>
      </c>
      <c r="I1" s="10" t="s">
        <v>854</v>
      </c>
      <c r="J1" s="10" t="s">
        <v>878</v>
      </c>
      <c r="K1" s="10" t="s">
        <v>183</v>
      </c>
      <c r="L1" s="10" t="s">
        <v>1774</v>
      </c>
      <c r="M1" s="10" t="s">
        <v>1643</v>
      </c>
      <c r="N1" s="11" t="s">
        <v>134</v>
      </c>
      <c r="O1" s="10" t="s">
        <v>1768</v>
      </c>
      <c r="P1" s="10" t="s">
        <v>444</v>
      </c>
      <c r="Q1" s="11" t="s">
        <v>1538</v>
      </c>
      <c r="R1" s="11" t="s">
        <v>2608</v>
      </c>
      <c r="S1" s="11" t="s">
        <v>115</v>
      </c>
    </row>
  </sheetData>
  <customSheetViews>
    <customSheetView guid="{A2822BA0-8792-8A42-8107-58F529CC73B7}" showPageBreaks="1">
      <selection activeCell="C10" sqref="C10"/>
    </customSheetView>
  </customSheetViews>
  <phoneticPr fontId="31" type="noConversion"/>
  <pageMargins left="0.75" right="0.75" top="1" bottom="1" header="0.5" footer="0.5"/>
  <pageSetup paperSize="0" orientation="portrait" horizontalDpi="4294967292" verticalDpi="4294967292"/>
  <extLst>
    <ext xmlns:mx="http://schemas.microsoft.com/office/mac/excel/2008/main" uri="http://schemas.microsoft.com/office/mac/excel/2008/main">
      <mx:PLV Mode="0" OnePage="0" WScale="0"/>
    </ext>
  </extLst>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9</vt:i4>
      </vt:variant>
    </vt:vector>
  </HeadingPairs>
  <TitlesOfParts>
    <vt:vector size="9" baseType="lpstr">
      <vt:lpstr>Definitions</vt:lpstr>
      <vt:lpstr>Data_Classification for Summary</vt:lpstr>
      <vt:lpstr>Concept heirarchy position</vt:lpstr>
      <vt:lpstr>Questions</vt:lpstr>
      <vt:lpstr>Option_List</vt:lpstr>
      <vt:lpstr>Misc</vt:lpstr>
      <vt:lpstr>SNOMED_Old2</vt:lpstr>
      <vt:lpstr>SNOMED_Old</vt:lpstr>
      <vt:lpstr>Sheet1</vt:lpstr>
    </vt:vector>
  </TitlesOfParts>
  <Manager/>
  <Company/>
  <LinksUpToDate>false</LinksUpToDate>
  <SharedDoc>true</SharedDoc>
  <HyperlinkBase/>
  <HyperlinksChanged>false</HyperlinksChanged>
  <AppVersion>12.0256</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David Belavy</cp:lastModifiedBy>
  <dcterms:created xsi:type="dcterms:W3CDTF">2012-07-21T07:14:48Z</dcterms:created>
  <dcterms:modified xsi:type="dcterms:W3CDTF">2013-02-22T07:39:45Z</dcterms:modified>
  <cp:category/>
</cp:coreProperties>
</file>