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o\OneDrive\Belgeler\MATLAB\"/>
    </mc:Choice>
  </mc:AlternateContent>
  <xr:revisionPtr revIDLastSave="0" documentId="13_ncr:1_{DB48802D-7308-482D-8EFA-D05802835FB0}" xr6:coauthVersionLast="40" xr6:coauthVersionMax="40" xr10:uidLastSave="{00000000-0000-0000-0000-000000000000}"/>
  <bookViews>
    <workbookView xWindow="0" yWindow="0" windowWidth="20490" windowHeight="7500" activeTab="2" xr2:uid="{FF586432-A13A-4841-8A8B-A9DC38963360}"/>
  </bookViews>
  <sheets>
    <sheet name="Constants" sheetId="1" r:id="rId1"/>
    <sheet name="aij" sheetId="2" r:id="rId2"/>
    <sheet name="Vij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D6" i="3"/>
  <c r="B6" i="3"/>
  <c r="F5" i="3"/>
  <c r="F4" i="3"/>
  <c r="E4" i="3"/>
  <c r="F2" i="3"/>
  <c r="E2" i="3"/>
  <c r="D5" i="3"/>
  <c r="C6" i="3"/>
  <c r="F3" i="3"/>
  <c r="C5" i="3"/>
  <c r="E3" i="3"/>
  <c r="C4" i="3"/>
  <c r="D3" i="3"/>
  <c r="B5" i="3"/>
  <c r="B4" i="3"/>
  <c r="D2" i="3"/>
  <c r="B3" i="3"/>
  <c r="C2" i="3"/>
</calcChain>
</file>

<file path=xl/sharedStrings.xml><?xml version="1.0" encoding="utf-8"?>
<sst xmlns="http://schemas.openxmlformats.org/spreadsheetml/2006/main" count="36" uniqueCount="16">
  <si>
    <t>Substance</t>
  </si>
  <si>
    <t>Acetone</t>
  </si>
  <si>
    <t>Methanol</t>
  </si>
  <si>
    <t>Benzene</t>
  </si>
  <si>
    <t>Water</t>
  </si>
  <si>
    <t>MethylAcetate</t>
  </si>
  <si>
    <t>A</t>
  </si>
  <si>
    <t>B</t>
  </si>
  <si>
    <t>C</t>
  </si>
  <si>
    <t>w</t>
  </si>
  <si>
    <t>Tc</t>
  </si>
  <si>
    <t>Pc</t>
  </si>
  <si>
    <t>Vc</t>
  </si>
  <si>
    <t>Zc</t>
  </si>
  <si>
    <t>aij</t>
  </si>
  <si>
    <t>Vj/Vi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</si>
</sst>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FAEA-C4D1-43B8-9D00-7A1ED0D972B1}">
  <dimension ref="A1:L6"/>
  <sheetViews>
    <sheetView workbookViewId="0">
      <selection activeCell="M7" sqref="M7"/>
    </sheetView>
  </sheetViews>
  <sheetFormatPr defaultRowHeight="15" x14ac:dyDescent="0.25"/>
  <cols>
    <col min="1" max="1" width="14.5703125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10</v>
      </c>
      <c r="H1" s="1" t="s">
        <v>13</v>
      </c>
      <c r="I1" s="1" t="s">
        <v>9</v>
      </c>
      <c r="J1" s="1"/>
      <c r="K1" s="1"/>
      <c r="L1" s="1"/>
    </row>
    <row r="2" spans="1:12" x14ac:dyDescent="0.25">
      <c r="A2" s="1" t="s">
        <v>1</v>
      </c>
      <c r="B2" s="2">
        <v>14.314500000000001</v>
      </c>
      <c r="C2" s="2">
        <v>2756.22</v>
      </c>
      <c r="D2" s="2">
        <v>228.06</v>
      </c>
      <c r="E2" s="2">
        <v>47.01</v>
      </c>
      <c r="F2" s="2">
        <v>209</v>
      </c>
      <c r="G2" s="2">
        <v>508.2</v>
      </c>
      <c r="H2" s="2">
        <v>0.23300000000000001</v>
      </c>
      <c r="I2" s="2">
        <v>0.307</v>
      </c>
      <c r="J2" s="2"/>
      <c r="K2" s="2"/>
      <c r="L2" s="2"/>
    </row>
    <row r="3" spans="1:12" x14ac:dyDescent="0.25">
      <c r="A3" s="1" t="s">
        <v>2</v>
      </c>
      <c r="B3" s="2">
        <v>16.579999999999998</v>
      </c>
      <c r="C3" s="2">
        <v>3638.27</v>
      </c>
      <c r="D3" s="2">
        <v>239.5</v>
      </c>
      <c r="E3" s="2">
        <v>80.97</v>
      </c>
      <c r="F3" s="2">
        <v>118</v>
      </c>
      <c r="G3" s="2">
        <v>512.6</v>
      </c>
      <c r="H3" s="2">
        <v>0.224</v>
      </c>
      <c r="I3" s="2">
        <v>0.56399999999999995</v>
      </c>
      <c r="J3" s="2"/>
      <c r="K3" s="2"/>
      <c r="L3" s="2"/>
    </row>
    <row r="4" spans="1:12" x14ac:dyDescent="0.25">
      <c r="A4" s="1" t="s">
        <v>4</v>
      </c>
      <c r="B4" s="2">
        <v>16.39</v>
      </c>
      <c r="C4" s="2">
        <v>3885.7</v>
      </c>
      <c r="D4" s="2">
        <v>230.17</v>
      </c>
      <c r="E4" s="2">
        <v>220.55</v>
      </c>
      <c r="F4" s="2">
        <v>55.9</v>
      </c>
      <c r="G4" s="2">
        <v>647.1</v>
      </c>
      <c r="H4" s="2">
        <v>0.22900000000000001</v>
      </c>
      <c r="I4" s="2">
        <v>0.34499999999999997</v>
      </c>
      <c r="J4" s="2"/>
      <c r="K4" s="2"/>
      <c r="L4" s="2"/>
    </row>
    <row r="5" spans="1:12" x14ac:dyDescent="0.25">
      <c r="A5" s="1" t="s">
        <v>5</v>
      </c>
      <c r="B5" s="2">
        <v>14.25</v>
      </c>
      <c r="C5" s="2">
        <v>2662.78</v>
      </c>
      <c r="D5" s="2">
        <v>219.69</v>
      </c>
      <c r="E5" s="2">
        <v>47.5</v>
      </c>
      <c r="F5" s="2">
        <v>228</v>
      </c>
      <c r="G5" s="2">
        <v>506.6</v>
      </c>
      <c r="H5" s="2">
        <v>0.25700000000000001</v>
      </c>
      <c r="I5" s="2">
        <v>0.33100000000000002</v>
      </c>
      <c r="J5" s="2"/>
      <c r="K5" s="2"/>
      <c r="L5" s="2"/>
    </row>
    <row r="6" spans="1:12" x14ac:dyDescent="0.25">
      <c r="A6" s="1" t="s">
        <v>3</v>
      </c>
      <c r="B6" s="2">
        <v>13.78</v>
      </c>
      <c r="C6" s="2">
        <v>2726.81</v>
      </c>
      <c r="D6" s="2">
        <v>217.57</v>
      </c>
      <c r="E6" s="2">
        <v>48.98</v>
      </c>
      <c r="F6" s="2">
        <v>259</v>
      </c>
      <c r="G6" s="2">
        <v>562.20000000000005</v>
      </c>
      <c r="H6" s="2">
        <v>0.27100000000000002</v>
      </c>
      <c r="I6" s="2">
        <v>0.21</v>
      </c>
      <c r="J6" s="2"/>
      <c r="K6" s="2"/>
      <c r="L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F3D-B12F-46B3-8EB9-E08EAEE24582}">
  <dimension ref="A1:F6"/>
  <sheetViews>
    <sheetView workbookViewId="0">
      <selection activeCell="C16" sqref="C16"/>
    </sheetView>
  </sheetViews>
  <sheetFormatPr defaultRowHeight="15" x14ac:dyDescent="0.25"/>
  <sheetData>
    <row r="1" spans="1:6" x14ac:dyDescent="0.25">
      <c r="A1" s="1" t="s">
        <v>14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5">
      <c r="A2" s="1" t="s">
        <v>1</v>
      </c>
      <c r="B2" s="2">
        <v>0</v>
      </c>
      <c r="C2" s="2">
        <v>-161.88</v>
      </c>
      <c r="D2" s="2">
        <v>291.27</v>
      </c>
      <c r="E2" s="2">
        <v>2206.384</v>
      </c>
      <c r="F2" s="2">
        <v>1390.13</v>
      </c>
    </row>
    <row r="3" spans="1:6" x14ac:dyDescent="0.25">
      <c r="A3" s="1" t="s">
        <v>2</v>
      </c>
      <c r="B3" s="2">
        <v>583.11</v>
      </c>
      <c r="C3" s="2">
        <v>0</v>
      </c>
      <c r="D3" s="2">
        <v>107.38</v>
      </c>
      <c r="E3" s="2">
        <v>813.18</v>
      </c>
      <c r="F3" s="2">
        <v>1734.42</v>
      </c>
    </row>
    <row r="4" spans="1:6" x14ac:dyDescent="0.25">
      <c r="A4" s="1" t="s">
        <v>4</v>
      </c>
      <c r="B4" s="2">
        <v>1448.01</v>
      </c>
      <c r="C4" s="2">
        <v>469.55</v>
      </c>
      <c r="D4" s="2">
        <v>0</v>
      </c>
      <c r="E4" s="2">
        <v>-124.785</v>
      </c>
      <c r="F4" s="2">
        <v>1265.934</v>
      </c>
    </row>
    <row r="5" spans="1:6" x14ac:dyDescent="0.25">
      <c r="A5" s="1" t="s">
        <v>5</v>
      </c>
      <c r="B5" s="2">
        <v>245.36359999999999</v>
      </c>
      <c r="C5" s="2">
        <v>-31.19</v>
      </c>
      <c r="D5" s="2">
        <v>1008.749</v>
      </c>
      <c r="E5" s="2">
        <v>0</v>
      </c>
      <c r="F5" s="2">
        <v>13.3126</v>
      </c>
    </row>
    <row r="6" spans="1:6" x14ac:dyDescent="0.25">
      <c r="A6" s="1" t="s">
        <v>3</v>
      </c>
      <c r="B6" s="2">
        <v>125.38249999999999</v>
      </c>
      <c r="C6" s="2">
        <v>183.04</v>
      </c>
      <c r="D6" s="2">
        <v>-228.44200000000001</v>
      </c>
      <c r="E6" s="2">
        <v>248.87690000000001</v>
      </c>
      <c r="F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F311-8588-42B0-BAB5-5AF3DD8BFFB6}">
  <dimension ref="A1:F6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s="1" t="s">
        <v>15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25">
      <c r="A2" s="1" t="s">
        <v>1</v>
      </c>
      <c r="B2" s="2">
        <v>1</v>
      </c>
      <c r="C2" s="2">
        <f>40.73/74.05</f>
        <v>0.55003376097231593</v>
      </c>
      <c r="D2" s="2">
        <f>18.07/74.05</f>
        <v>0.24402430790006754</v>
      </c>
      <c r="E2" s="2">
        <f>79.84/74.05</f>
        <v>1.0781904118838623</v>
      </c>
      <c r="F2" s="2">
        <f>89.41/74.05</f>
        <v>1.2074274139095207</v>
      </c>
    </row>
    <row r="3" spans="1:6" x14ac:dyDescent="0.25">
      <c r="A3" s="1" t="s">
        <v>2</v>
      </c>
      <c r="B3" s="2">
        <f>C2^-1</f>
        <v>1.8180702185121533</v>
      </c>
      <c r="C3" s="2">
        <v>1</v>
      </c>
      <c r="D3" s="2">
        <f>18.07/40.73</f>
        <v>0.44365332678615277</v>
      </c>
      <c r="E3" s="2">
        <f>79.84/40.73</f>
        <v>1.9602258777314021</v>
      </c>
      <c r="F3" s="2">
        <f>89.41/40.73</f>
        <v>2.1951878222440464</v>
      </c>
    </row>
    <row r="4" spans="1:6" x14ac:dyDescent="0.25">
      <c r="A4" s="1" t="s">
        <v>4</v>
      </c>
      <c r="B4" s="2">
        <f>D2^-1</f>
        <v>4.0979524073049252</v>
      </c>
      <c r="C4" s="2">
        <f>D3^-1</f>
        <v>2.2540121748754838</v>
      </c>
      <c r="D4" s="2">
        <v>1</v>
      </c>
      <c r="E4" s="2">
        <f>79.84/18.07</f>
        <v>4.4183729939125627</v>
      </c>
      <c r="F4" s="2">
        <f>89.41/18.07</f>
        <v>4.9479800774764797</v>
      </c>
    </row>
    <row r="5" spans="1:6" x14ac:dyDescent="0.25">
      <c r="A5" s="1" t="s">
        <v>5</v>
      </c>
      <c r="B5" s="2">
        <f>E2^-1</f>
        <v>0.92747995991983956</v>
      </c>
      <c r="C5" s="2">
        <f>E3^-1</f>
        <v>0.51014529058116231</v>
      </c>
      <c r="D5" s="2">
        <f>E4^-1</f>
        <v>0.22632765531062121</v>
      </c>
      <c r="E5" s="2">
        <v>1</v>
      </c>
      <c r="F5" s="2">
        <f>89.41/79.84</f>
        <v>1.1198647294589177</v>
      </c>
    </row>
    <row r="6" spans="1:6" x14ac:dyDescent="0.25">
      <c r="A6" s="1" t="s">
        <v>3</v>
      </c>
      <c r="B6" s="2">
        <f>F2^-1</f>
        <v>0.82820713566715132</v>
      </c>
      <c r="C6" s="2">
        <f>F3^-1</f>
        <v>0.45554188569511234</v>
      </c>
      <c r="D6" s="2">
        <f>F4^-1</f>
        <v>0.20210267307907395</v>
      </c>
      <c r="E6" s="2">
        <f>F5^-1</f>
        <v>0.89296499273011976</v>
      </c>
      <c r="F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Constants</vt:lpstr>
      <vt:lpstr>aij</vt:lpstr>
      <vt:lpstr>Vij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 erdem</dc:creator>
  <cp:lastModifiedBy>Berk erdem</cp:lastModifiedBy>
  <dcterms:created xsi:type="dcterms:W3CDTF">2018-12-29T10:27:13Z</dcterms:created>
  <dcterms:modified xsi:type="dcterms:W3CDTF">2019-01-05T17:37:50Z</dcterms:modified>
</cp:coreProperties>
</file>