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캡스톤디자인\국제원유\"/>
    </mc:Choice>
  </mc:AlternateContent>
  <xr:revisionPtr revIDLastSave="0" documentId="13_ncr:1_{C084A8C1-9142-48A3-8388-8B18E8BC77EC}" xr6:coauthVersionLast="47" xr6:coauthVersionMax="47" xr10:uidLastSave="{00000000-0000-0000-0000-000000000000}"/>
  <bookViews>
    <workbookView xWindow="-120" yWindow="-120" windowWidth="38640" windowHeight="21120" xr2:uid="{21270A55-250D-49C3-980E-FB82E4F16B74}"/>
  </bookViews>
  <sheets>
    <sheet name="일일국제원유가격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82" i="2" l="1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481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222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6965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707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448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20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189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5931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673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416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158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4900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642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384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126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3868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609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351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092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2834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577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31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059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1803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545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288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032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775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518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26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4" i="2"/>
</calcChain>
</file>

<file path=xl/sharedStrings.xml><?xml version="1.0" encoding="utf-8"?>
<sst xmlns="http://schemas.openxmlformats.org/spreadsheetml/2006/main" count="8108" uniqueCount="373">
  <si>
    <t>일일국제원유가격</t>
  </si>
  <si>
    <t>(단 위 : $/Bbl)</t>
  </si>
  <si>
    <t>일</t>
  </si>
  <si>
    <t>유종</t>
  </si>
  <si>
    <t>Dubai</t>
  </si>
  <si>
    <t>Oman</t>
  </si>
  <si>
    <t>01월 02일</t>
  </si>
  <si>
    <t>01월 03일</t>
  </si>
  <si>
    <t>01월 04일</t>
  </si>
  <si>
    <t>01월 05일</t>
  </si>
  <si>
    <t>01월 08일</t>
  </si>
  <si>
    <t>01월 09일</t>
  </si>
  <si>
    <t>01월 10일</t>
  </si>
  <si>
    <t>01월 11일</t>
  </si>
  <si>
    <t>01월 12일</t>
  </si>
  <si>
    <t>01월 15일</t>
  </si>
  <si>
    <t>01월 16일</t>
  </si>
  <si>
    <t>01월 17일</t>
  </si>
  <si>
    <t>01월 18일</t>
  </si>
  <si>
    <t>01월 19일</t>
  </si>
  <si>
    <t>01월 22일</t>
  </si>
  <si>
    <t>01월 23일</t>
  </si>
  <si>
    <t>01월 24일</t>
  </si>
  <si>
    <t>01월 25일</t>
  </si>
  <si>
    <t>01월 26일</t>
  </si>
  <si>
    <t>01월 29일</t>
  </si>
  <si>
    <t>01월 30일</t>
  </si>
  <si>
    <t>01월 31일</t>
  </si>
  <si>
    <t>02월 01일</t>
  </si>
  <si>
    <t>02월 02일</t>
  </si>
  <si>
    <t>02월 05일</t>
  </si>
  <si>
    <t>02월 06일</t>
  </si>
  <si>
    <t>02월 07일</t>
  </si>
  <si>
    <t>02월 08일</t>
  </si>
  <si>
    <t>02월 09일</t>
  </si>
  <si>
    <t>02월 12일</t>
  </si>
  <si>
    <t>02월 13일</t>
  </si>
  <si>
    <t>02월 14일</t>
  </si>
  <si>
    <t>02월 15일</t>
  </si>
  <si>
    <t>02월 16일</t>
  </si>
  <si>
    <t>02월 19일</t>
  </si>
  <si>
    <t>02월 20일</t>
  </si>
  <si>
    <t>02월 21일</t>
  </si>
  <si>
    <t>02월 22일</t>
  </si>
  <si>
    <t>02월 23일</t>
  </si>
  <si>
    <t>02월 26일</t>
  </si>
  <si>
    <t>02월 27일</t>
  </si>
  <si>
    <t>02월 28일</t>
  </si>
  <si>
    <t>02월 29일</t>
  </si>
  <si>
    <t>03월 01일</t>
  </si>
  <si>
    <t>03월 04일</t>
  </si>
  <si>
    <t>03월 05일</t>
  </si>
  <si>
    <t>03월 06일</t>
  </si>
  <si>
    <t>03월 07일</t>
  </si>
  <si>
    <t>03월 08일</t>
  </si>
  <si>
    <t>03월 11일</t>
  </si>
  <si>
    <t>03월 12일</t>
  </si>
  <si>
    <t>03월 13일</t>
  </si>
  <si>
    <t>03월 14일</t>
  </si>
  <si>
    <t>03월 15일</t>
  </si>
  <si>
    <t>03월 18일</t>
  </si>
  <si>
    <t>03월 19일</t>
  </si>
  <si>
    <t>03월 20일</t>
  </si>
  <si>
    <t>03월 21일</t>
  </si>
  <si>
    <t>03월 22일</t>
  </si>
  <si>
    <t>03월 25일</t>
  </si>
  <si>
    <t>03월 26일</t>
  </si>
  <si>
    <t>03월 27일</t>
  </si>
  <si>
    <t>03월 28일</t>
  </si>
  <si>
    <t>03월 29일</t>
  </si>
  <si>
    <t>04월 01일</t>
  </si>
  <si>
    <t>04월 02일</t>
  </si>
  <si>
    <t>04월 03일</t>
  </si>
  <si>
    <t>04월 04일</t>
  </si>
  <si>
    <t>04월 08일</t>
  </si>
  <si>
    <t>04월 09일</t>
  </si>
  <si>
    <t>04월 10일</t>
  </si>
  <si>
    <t>04월 11일</t>
  </si>
  <si>
    <t>04월 12일</t>
  </si>
  <si>
    <t>04월 15일</t>
  </si>
  <si>
    <t>04월 16일</t>
  </si>
  <si>
    <t>04월 17일</t>
  </si>
  <si>
    <t>04월 18일</t>
  </si>
  <si>
    <t>04월 19일</t>
  </si>
  <si>
    <t>04월 22일</t>
  </si>
  <si>
    <t>04월 23일</t>
  </si>
  <si>
    <t>04월 24일</t>
  </si>
  <si>
    <t>04월 25일</t>
  </si>
  <si>
    <t>04월 26일</t>
  </si>
  <si>
    <t>04월 29일</t>
  </si>
  <si>
    <t>04월 30일</t>
  </si>
  <si>
    <t>05월 01일</t>
  </si>
  <si>
    <t>05월 02일</t>
  </si>
  <si>
    <t>05월 03일</t>
  </si>
  <si>
    <t>05월 06일</t>
  </si>
  <si>
    <t>05월 07일</t>
  </si>
  <si>
    <t>05월 08일</t>
  </si>
  <si>
    <t>05월 09일</t>
  </si>
  <si>
    <t>05월 10일</t>
  </si>
  <si>
    <t>05월 13일</t>
  </si>
  <si>
    <t>05월 14일</t>
  </si>
  <si>
    <t>05월 15일</t>
  </si>
  <si>
    <t>05월 16일</t>
  </si>
  <si>
    <t>05월 17일</t>
  </si>
  <si>
    <t>05월 20일</t>
  </si>
  <si>
    <t>05월 21일</t>
  </si>
  <si>
    <t>05월 22일</t>
  </si>
  <si>
    <t>05월 23일</t>
  </si>
  <si>
    <t>05월 24일</t>
  </si>
  <si>
    <t>05월 28일</t>
  </si>
  <si>
    <t>05월 29일</t>
  </si>
  <si>
    <t>05월 30일</t>
  </si>
  <si>
    <t>05월 31일</t>
  </si>
  <si>
    <t>06월 03일</t>
  </si>
  <si>
    <t>06월 04일</t>
  </si>
  <si>
    <t>06월 05일</t>
  </si>
  <si>
    <t>06월 06일</t>
  </si>
  <si>
    <t>06월 07일</t>
  </si>
  <si>
    <t>06월 10일</t>
  </si>
  <si>
    <t>06월 11일</t>
  </si>
  <si>
    <t>06월 12일</t>
  </si>
  <si>
    <t>06월 13일</t>
  </si>
  <si>
    <t>06월 14일</t>
  </si>
  <si>
    <t>06월 17일</t>
  </si>
  <si>
    <t>06월 18일</t>
  </si>
  <si>
    <t>06월 19일</t>
  </si>
  <si>
    <t>06월 20일</t>
  </si>
  <si>
    <t>06월 21일</t>
  </si>
  <si>
    <t>06월 24일</t>
  </si>
  <si>
    <t>06월 25일</t>
  </si>
  <si>
    <t>06월 26일</t>
  </si>
  <si>
    <t>06월 27일</t>
  </si>
  <si>
    <t>06월 28일</t>
  </si>
  <si>
    <t>07월 01일</t>
  </si>
  <si>
    <t>07월 02일</t>
  </si>
  <si>
    <t>07월 03일</t>
  </si>
  <si>
    <t>07월 04일</t>
  </si>
  <si>
    <t>07월 05일</t>
  </si>
  <si>
    <t>07월 08일</t>
  </si>
  <si>
    <t>07월 09일</t>
  </si>
  <si>
    <t>07월 10일</t>
  </si>
  <si>
    <t>07월 11일</t>
  </si>
  <si>
    <t>07월 12일</t>
  </si>
  <si>
    <t>07월 15일</t>
  </si>
  <si>
    <t>07월 16일</t>
  </si>
  <si>
    <t>07월 17일</t>
  </si>
  <si>
    <t>07월 18일</t>
  </si>
  <si>
    <t>07월 19일</t>
  </si>
  <si>
    <t>07월 22일</t>
  </si>
  <si>
    <t>07월 23일</t>
  </si>
  <si>
    <t>07월 24일</t>
  </si>
  <si>
    <t>07월 25일</t>
  </si>
  <si>
    <t>07월 26일</t>
  </si>
  <si>
    <t>07월 29일</t>
  </si>
  <si>
    <t>07월 30일</t>
  </si>
  <si>
    <t>07월 31일</t>
  </si>
  <si>
    <t>08월 01일</t>
  </si>
  <si>
    <t>08월 02일</t>
  </si>
  <si>
    <t>08월 05일</t>
  </si>
  <si>
    <t>08월 06일</t>
  </si>
  <si>
    <t>08월 07일</t>
  </si>
  <si>
    <t>08월 08일</t>
  </si>
  <si>
    <t>08월 09일</t>
  </si>
  <si>
    <t>08월 12일</t>
  </si>
  <si>
    <t>08월 13일</t>
  </si>
  <si>
    <t>08월 14일</t>
  </si>
  <si>
    <t>08월 15일</t>
  </si>
  <si>
    <t>08월 16일</t>
  </si>
  <si>
    <t>08월 19일</t>
  </si>
  <si>
    <t>08월 20일</t>
  </si>
  <si>
    <t>08월 21일</t>
  </si>
  <si>
    <t>08월 22일</t>
  </si>
  <si>
    <t>08월 23일</t>
  </si>
  <si>
    <t>08월 26일</t>
  </si>
  <si>
    <t>08월 27일</t>
  </si>
  <si>
    <t>08월 28일</t>
  </si>
  <si>
    <t>08월 29일</t>
  </si>
  <si>
    <t>08월 30일</t>
  </si>
  <si>
    <t>09월 02일</t>
  </si>
  <si>
    <t>09월 03일</t>
  </si>
  <si>
    <t>09월 04일</t>
  </si>
  <si>
    <t>09월 05일</t>
  </si>
  <si>
    <t>09월 06일</t>
  </si>
  <si>
    <t>09월 09일</t>
  </si>
  <si>
    <t>09월 10일</t>
  </si>
  <si>
    <t>09월 11일</t>
  </si>
  <si>
    <t>09월 12일</t>
  </si>
  <si>
    <t>09월 13일</t>
  </si>
  <si>
    <t>09월 16일</t>
  </si>
  <si>
    <t>09월 17일</t>
  </si>
  <si>
    <t>09월 18일</t>
  </si>
  <si>
    <t>09월 19일</t>
  </si>
  <si>
    <t>09월 20일</t>
  </si>
  <si>
    <t>09월 23일</t>
  </si>
  <si>
    <t>09월 24일</t>
  </si>
  <si>
    <t>09월 25일</t>
  </si>
  <si>
    <t>09월 26일</t>
  </si>
  <si>
    <t>09월 27일</t>
  </si>
  <si>
    <t>09월 30일</t>
  </si>
  <si>
    <t>10월 01일</t>
  </si>
  <si>
    <t>10월 02일</t>
  </si>
  <si>
    <t>10월 03일</t>
  </si>
  <si>
    <t>10월 04일</t>
  </si>
  <si>
    <t>10월 07일</t>
  </si>
  <si>
    <t>10월 08일</t>
  </si>
  <si>
    <t>10월 09일</t>
  </si>
  <si>
    <t>10월 10일</t>
  </si>
  <si>
    <t>10월 11일</t>
  </si>
  <si>
    <t>10월 14일</t>
  </si>
  <si>
    <t>10월 15일</t>
  </si>
  <si>
    <t>10월 16일</t>
  </si>
  <si>
    <t>10월 17일</t>
  </si>
  <si>
    <t>10월 18일</t>
  </si>
  <si>
    <t>10월 21일</t>
  </si>
  <si>
    <t>10월 22일</t>
  </si>
  <si>
    <t>10월 23일</t>
  </si>
  <si>
    <t>10월 24일</t>
  </si>
  <si>
    <t>10월 25일</t>
  </si>
  <si>
    <t>10월 28일</t>
  </si>
  <si>
    <t>10월 29일</t>
  </si>
  <si>
    <t>10월 30일</t>
  </si>
  <si>
    <t>10월 31일</t>
  </si>
  <si>
    <t>11월 01일</t>
  </si>
  <si>
    <t>11월 04일</t>
  </si>
  <si>
    <t>11월 05일</t>
  </si>
  <si>
    <t>11월 06일</t>
  </si>
  <si>
    <t>11월 07일</t>
  </si>
  <si>
    <t>11월 08일</t>
  </si>
  <si>
    <t>11월 11일</t>
  </si>
  <si>
    <t>11월 12일</t>
  </si>
  <si>
    <t>11월 13일</t>
  </si>
  <si>
    <t>11월 14일</t>
  </si>
  <si>
    <t>11월 15일</t>
  </si>
  <si>
    <t>11월 18일</t>
  </si>
  <si>
    <t>11월 19일</t>
  </si>
  <si>
    <t>11월 20일</t>
  </si>
  <si>
    <t>11월 21일</t>
  </si>
  <si>
    <t>11월 22일</t>
  </si>
  <si>
    <t>11월 25일</t>
  </si>
  <si>
    <t>11월 26일</t>
  </si>
  <si>
    <t>11월 27일</t>
  </si>
  <si>
    <t>11월 28일</t>
  </si>
  <si>
    <t>11월 29일</t>
  </si>
  <si>
    <t>12월 02일</t>
  </si>
  <si>
    <t>12월 03일</t>
  </si>
  <si>
    <t>12월 04일</t>
  </si>
  <si>
    <t>12월 05일</t>
  </si>
  <si>
    <t>12월 06일</t>
  </si>
  <si>
    <t>12월 09일</t>
  </si>
  <si>
    <t>12월 10일</t>
  </si>
  <si>
    <t>12월 11일</t>
  </si>
  <si>
    <t>12월 12일</t>
  </si>
  <si>
    <t>12월 13일</t>
  </si>
  <si>
    <t>12월 16일</t>
  </si>
  <si>
    <t>12월 17일</t>
  </si>
  <si>
    <t>12월 18일</t>
  </si>
  <si>
    <t>12월 19일</t>
  </si>
  <si>
    <t>12월 20일</t>
  </si>
  <si>
    <t>12월 23일</t>
  </si>
  <si>
    <t>12월 24일</t>
  </si>
  <si>
    <t>12월 26일</t>
  </si>
  <si>
    <t>12월 27일</t>
  </si>
  <si>
    <t>12월 30일</t>
  </si>
  <si>
    <t>12월 31일</t>
  </si>
  <si>
    <t>01월 06일</t>
  </si>
  <si>
    <t>01월 07일</t>
  </si>
  <si>
    <t>01월 13일</t>
  </si>
  <si>
    <t>01월 14일</t>
  </si>
  <si>
    <t>01월 20일</t>
  </si>
  <si>
    <t>01월 21일</t>
  </si>
  <si>
    <t>01월 27일</t>
  </si>
  <si>
    <t>01월 28일</t>
  </si>
  <si>
    <t>02월 03일</t>
  </si>
  <si>
    <t>02월 04일</t>
  </si>
  <si>
    <t>02월 10일</t>
  </si>
  <si>
    <t>02월 11일</t>
  </si>
  <si>
    <t>02월 17일</t>
  </si>
  <si>
    <t>02월 18일</t>
  </si>
  <si>
    <t>02월 24일</t>
  </si>
  <si>
    <t>02월 25일</t>
  </si>
  <si>
    <t>03월 03일</t>
  </si>
  <si>
    <t>03월 10일</t>
  </si>
  <si>
    <t>03월 17일</t>
  </si>
  <si>
    <t>03월 24일</t>
  </si>
  <si>
    <t>03월 31일</t>
  </si>
  <si>
    <t>04월 07일</t>
  </si>
  <si>
    <t>04월 14일</t>
  </si>
  <si>
    <t>04월 21일</t>
  </si>
  <si>
    <t>04월 28일</t>
  </si>
  <si>
    <t>05월 05일</t>
  </si>
  <si>
    <t>05월 12일</t>
  </si>
  <si>
    <t>05월 19일</t>
  </si>
  <si>
    <t>05월 27일</t>
  </si>
  <si>
    <t>06월 02일</t>
  </si>
  <si>
    <t>06월 09일</t>
  </si>
  <si>
    <t>06월 16일</t>
  </si>
  <si>
    <t>06월 23일</t>
  </si>
  <si>
    <t>06월 30일</t>
  </si>
  <si>
    <t>07월 14일</t>
  </si>
  <si>
    <t>07월 21일</t>
  </si>
  <si>
    <t>07월 28일</t>
  </si>
  <si>
    <t>08월 04일</t>
  </si>
  <si>
    <t>08월 11일</t>
  </si>
  <si>
    <t>08월 18일</t>
  </si>
  <si>
    <t>08월 25일</t>
  </si>
  <si>
    <t>09월 01일</t>
  </si>
  <si>
    <t>09월 08일</t>
  </si>
  <si>
    <t>09월 15일</t>
  </si>
  <si>
    <t>09월 22일</t>
  </si>
  <si>
    <t>09월 29일</t>
  </si>
  <si>
    <t>10월 06일</t>
  </si>
  <si>
    <t>10월 13일</t>
  </si>
  <si>
    <t>10월 20일</t>
  </si>
  <si>
    <t>10월 27일</t>
  </si>
  <si>
    <t>11월 03일</t>
  </si>
  <si>
    <t>11월 10일</t>
  </si>
  <si>
    <t>11월 17일</t>
  </si>
  <si>
    <t>11월 24일</t>
  </si>
  <si>
    <t>12월 01일</t>
  </si>
  <si>
    <t>12월 08일</t>
  </si>
  <si>
    <t>12월 15일</t>
  </si>
  <si>
    <t>12월 22일</t>
  </si>
  <si>
    <t>12월 29일</t>
  </si>
  <si>
    <t>-</t>
  </si>
  <si>
    <t>03월 02일</t>
  </si>
  <si>
    <t>03월 09일</t>
  </si>
  <si>
    <t>03월 16일</t>
  </si>
  <si>
    <t>03월 23일</t>
  </si>
  <si>
    <t>03월 30일</t>
  </si>
  <si>
    <t>04월 06일</t>
  </si>
  <si>
    <t>04월 13일</t>
  </si>
  <si>
    <t>04월 20일</t>
  </si>
  <si>
    <t>04월 27일</t>
  </si>
  <si>
    <t>05월 04일</t>
  </si>
  <si>
    <t>05월 11일</t>
  </si>
  <si>
    <t>05월 18일</t>
  </si>
  <si>
    <t>05월 26일</t>
  </si>
  <si>
    <t>06월 01일</t>
  </si>
  <si>
    <t>06월 08일</t>
  </si>
  <si>
    <t>06월 15일</t>
  </si>
  <si>
    <t>06월 22일</t>
  </si>
  <si>
    <t>06월 29일</t>
  </si>
  <si>
    <t>07월 06일</t>
  </si>
  <si>
    <t>07월 07일</t>
  </si>
  <si>
    <t>07월 13일</t>
  </si>
  <si>
    <t>07월 20일</t>
  </si>
  <si>
    <t>07월 27일</t>
  </si>
  <si>
    <t>08월 03일</t>
  </si>
  <si>
    <t>08월 10일</t>
  </si>
  <si>
    <t>08월 17일</t>
  </si>
  <si>
    <t>08월 24일</t>
  </si>
  <si>
    <t>08월 31일</t>
  </si>
  <si>
    <t>09월 07일</t>
  </si>
  <si>
    <t>09월 14일</t>
  </si>
  <si>
    <t>09월 21일</t>
  </si>
  <si>
    <t>09월 28일</t>
  </si>
  <si>
    <t>10월 05일</t>
  </si>
  <si>
    <t>10월 12일</t>
  </si>
  <si>
    <t>10월 19일</t>
  </si>
  <si>
    <t>10월 26일</t>
  </si>
  <si>
    <t>11월 02일</t>
  </si>
  <si>
    <t>11월 09일</t>
  </si>
  <si>
    <t>11월 16일</t>
  </si>
  <si>
    <t>11월 23일</t>
  </si>
  <si>
    <t>11월 30일</t>
  </si>
  <si>
    <t>12월 07일</t>
  </si>
  <si>
    <t>12월 14일</t>
  </si>
  <si>
    <t>12월 21일</t>
  </si>
  <si>
    <t>12월 28일</t>
  </si>
  <si>
    <t>04월 05일</t>
  </si>
  <si>
    <t>05월 25일</t>
  </si>
  <si>
    <t>Brent</t>
  </si>
  <si>
    <t>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</si>
</sst>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8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1"/>
        <bgColor indexed="64"/>
      </patternFill>
    </fill>
    <fill>
      <patternFill patternType="solid">
        <fgColor rgb="FFF5FFE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18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F3F4-FB24-4ED8-A03C-5A93E4E9500E}">
  <dimension ref="A1:K7527"/>
  <sheetViews>
    <sheetView showGridLines="0" tabSelected="1" topLeftCell="A54" workbookViewId="0">
      <selection activeCell="A7528" sqref="A7528"/>
    </sheetView>
  </sheetViews>
  <sheetFormatPr defaultRowHeight="16.5" x14ac:dyDescent="0.3"/>
  <cols>
    <col min="1" max="1" width="11.125" bestFit="1" customWidth="1"/>
    <col min="2" max="2" width="5.75" hidden="1" customWidth="1"/>
    <col min="3" max="3" width="9.125" hidden="1" customWidth="1"/>
    <col min="4" max="4" width="9.375" customWidth="1"/>
    <col min="5" max="5" width="9.5" customWidth="1"/>
    <col min="6" max="10" width="14.375" customWidth="1"/>
    <col min="11" max="11" width="14.625" customWidth="1"/>
  </cols>
  <sheetData>
    <row r="1" spans="1:11" ht="18.75" customHeight="1" x14ac:dyDescent="0.3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B2" s="7" t="s">
        <v>1</v>
      </c>
      <c r="C2" s="7"/>
      <c r="D2" s="7"/>
      <c r="E2" s="7"/>
      <c r="F2" s="7"/>
      <c r="G2" s="7"/>
      <c r="H2" s="7"/>
    </row>
    <row r="3" spans="1:11" ht="14.25" customHeight="1" x14ac:dyDescent="0.3">
      <c r="B3" s="1" t="s">
        <v>2</v>
      </c>
      <c r="C3" s="1" t="s">
        <v>3</v>
      </c>
      <c r="D3" s="1" t="s">
        <v>4</v>
      </c>
      <c r="E3" s="1" t="s">
        <v>371</v>
      </c>
      <c r="F3" s="1" t="s">
        <v>372</v>
      </c>
      <c r="G3" s="1" t="s">
        <v>5</v>
      </c>
    </row>
    <row r="4" spans="1:11" ht="15" customHeight="1" x14ac:dyDescent="0.3">
      <c r="A4" s="3">
        <f>DATE(1996, LEFT(B4, FIND("월", B4)-1), MID(B4, FIND("월", B4)+2, FIND("일", B4)-FIND("월", B4)-2))</f>
        <v>35066</v>
      </c>
      <c r="B4" s="4" t="s">
        <v>6</v>
      </c>
      <c r="C4" s="5"/>
      <c r="D4" s="2">
        <v>17.399999999999999</v>
      </c>
      <c r="E4" s="2">
        <v>17.88</v>
      </c>
    </row>
    <row r="5" spans="1:11" ht="15" customHeight="1" x14ac:dyDescent="0.3">
      <c r="A5" s="3">
        <f t="shared" ref="A5:A68" si="0">DATE(1996, LEFT(B5, FIND("월", B5)-1), MID(B5, FIND("월", B5)+2, FIND("일", B5)-FIND("월", B5)-2))</f>
        <v>35067</v>
      </c>
      <c r="B5" s="4" t="s">
        <v>7</v>
      </c>
      <c r="C5" s="5"/>
      <c r="D5" s="2">
        <v>17.41</v>
      </c>
      <c r="E5" s="2">
        <v>17.89</v>
      </c>
    </row>
    <row r="6" spans="1:11" ht="15" customHeight="1" x14ac:dyDescent="0.3">
      <c r="A6" s="3">
        <f t="shared" si="0"/>
        <v>35068</v>
      </c>
      <c r="B6" s="4" t="s">
        <v>8</v>
      </c>
      <c r="C6" s="5"/>
      <c r="D6" s="2">
        <v>17.54</v>
      </c>
      <c r="E6" s="2">
        <v>18.149999999999999</v>
      </c>
    </row>
    <row r="7" spans="1:11" ht="15" customHeight="1" x14ac:dyDescent="0.3">
      <c r="A7" s="3">
        <f t="shared" si="0"/>
        <v>35069</v>
      </c>
      <c r="B7" s="4" t="s">
        <v>9</v>
      </c>
      <c r="C7" s="5"/>
      <c r="D7" s="2">
        <v>17.829999999999998</v>
      </c>
      <c r="E7" s="2">
        <v>18.41</v>
      </c>
    </row>
    <row r="8" spans="1:11" ht="15" customHeight="1" x14ac:dyDescent="0.3">
      <c r="A8" s="3">
        <f t="shared" si="0"/>
        <v>35072</v>
      </c>
      <c r="B8" s="4" t="s">
        <v>10</v>
      </c>
      <c r="C8" s="5"/>
      <c r="D8" s="2">
        <v>17.97</v>
      </c>
      <c r="E8" s="2">
        <v>18.54</v>
      </c>
    </row>
    <row r="9" spans="1:11" ht="15" customHeight="1" x14ac:dyDescent="0.3">
      <c r="A9" s="3">
        <f t="shared" si="0"/>
        <v>35073</v>
      </c>
      <c r="B9" s="4" t="s">
        <v>11</v>
      </c>
      <c r="C9" s="5"/>
      <c r="D9" s="2">
        <v>17.579999999999998</v>
      </c>
      <c r="E9" s="2">
        <v>18.18</v>
      </c>
    </row>
    <row r="10" spans="1:11" ht="15" customHeight="1" x14ac:dyDescent="0.3">
      <c r="A10" s="3">
        <f t="shared" si="0"/>
        <v>35074</v>
      </c>
      <c r="B10" s="4" t="s">
        <v>12</v>
      </c>
      <c r="C10" s="5"/>
      <c r="D10" s="2">
        <v>17.399999999999999</v>
      </c>
      <c r="E10" s="2">
        <v>18.04</v>
      </c>
    </row>
    <row r="11" spans="1:11" ht="15" customHeight="1" x14ac:dyDescent="0.3">
      <c r="A11" s="3">
        <f t="shared" si="0"/>
        <v>35075</v>
      </c>
      <c r="B11" s="4" t="s">
        <v>13</v>
      </c>
      <c r="C11" s="5"/>
      <c r="D11" s="2">
        <v>16.79</v>
      </c>
      <c r="E11" s="2">
        <v>17.489999999999998</v>
      </c>
    </row>
    <row r="12" spans="1:11" ht="15" customHeight="1" x14ac:dyDescent="0.3">
      <c r="A12" s="3">
        <f t="shared" si="0"/>
        <v>35076</v>
      </c>
      <c r="B12" s="4" t="s">
        <v>14</v>
      </c>
      <c r="C12" s="5"/>
      <c r="D12" s="2">
        <v>16.41</v>
      </c>
      <c r="E12" s="2">
        <v>17.07</v>
      </c>
    </row>
    <row r="13" spans="1:11" ht="15" customHeight="1" x14ac:dyDescent="0.3">
      <c r="A13" s="3">
        <f t="shared" si="0"/>
        <v>35079</v>
      </c>
      <c r="B13" s="4" t="s">
        <v>15</v>
      </c>
      <c r="C13" s="5"/>
      <c r="D13" s="2">
        <v>16.510000000000002</v>
      </c>
      <c r="E13" s="2">
        <v>17.170000000000002</v>
      </c>
    </row>
    <row r="14" spans="1:11" ht="15" customHeight="1" x14ac:dyDescent="0.3">
      <c r="A14" s="3">
        <f t="shared" si="0"/>
        <v>35080</v>
      </c>
      <c r="B14" s="4" t="s">
        <v>16</v>
      </c>
      <c r="C14" s="5"/>
      <c r="D14" s="2">
        <v>16.13</v>
      </c>
      <c r="E14" s="2">
        <v>16.68</v>
      </c>
    </row>
    <row r="15" spans="1:11" ht="15" customHeight="1" x14ac:dyDescent="0.3">
      <c r="A15" s="3">
        <f t="shared" si="0"/>
        <v>35081</v>
      </c>
      <c r="B15" s="4" t="s">
        <v>17</v>
      </c>
      <c r="C15" s="5"/>
      <c r="D15" s="2">
        <v>16.38</v>
      </c>
      <c r="E15" s="2">
        <v>16.93</v>
      </c>
    </row>
    <row r="16" spans="1:11" ht="15" customHeight="1" x14ac:dyDescent="0.3">
      <c r="A16" s="3">
        <f t="shared" si="0"/>
        <v>35082</v>
      </c>
      <c r="B16" s="4" t="s">
        <v>18</v>
      </c>
      <c r="C16" s="5"/>
      <c r="D16" s="2">
        <v>16.5</v>
      </c>
      <c r="E16" s="2">
        <v>17.05</v>
      </c>
    </row>
    <row r="17" spans="1:5" ht="15" customHeight="1" x14ac:dyDescent="0.3">
      <c r="A17" s="3">
        <f t="shared" si="0"/>
        <v>35083</v>
      </c>
      <c r="B17" s="4" t="s">
        <v>19</v>
      </c>
      <c r="C17" s="5"/>
      <c r="D17" s="2">
        <v>16.420000000000002</v>
      </c>
      <c r="E17" s="2">
        <v>16.97</v>
      </c>
    </row>
    <row r="18" spans="1:5" ht="15" customHeight="1" x14ac:dyDescent="0.3">
      <c r="A18" s="3">
        <f t="shared" si="0"/>
        <v>35086</v>
      </c>
      <c r="B18" s="4" t="s">
        <v>20</v>
      </c>
      <c r="C18" s="5"/>
      <c r="D18" s="2">
        <v>16.27</v>
      </c>
      <c r="E18" s="2">
        <v>16.82</v>
      </c>
    </row>
    <row r="19" spans="1:5" ht="15" customHeight="1" x14ac:dyDescent="0.3">
      <c r="A19" s="3">
        <f t="shared" si="0"/>
        <v>35087</v>
      </c>
      <c r="B19" s="4" t="s">
        <v>21</v>
      </c>
      <c r="C19" s="5"/>
      <c r="D19" s="2">
        <v>16.16</v>
      </c>
      <c r="E19" s="2">
        <v>16.670000000000002</v>
      </c>
    </row>
    <row r="20" spans="1:5" ht="15" customHeight="1" x14ac:dyDescent="0.3">
      <c r="A20" s="3">
        <f t="shared" si="0"/>
        <v>35088</v>
      </c>
      <c r="B20" s="4" t="s">
        <v>22</v>
      </c>
      <c r="C20" s="5"/>
      <c r="D20" s="2">
        <v>16.399999999999999</v>
      </c>
      <c r="E20" s="2">
        <v>16.86</v>
      </c>
    </row>
    <row r="21" spans="1:5" ht="15" customHeight="1" x14ac:dyDescent="0.3">
      <c r="A21" s="3">
        <f t="shared" si="0"/>
        <v>35089</v>
      </c>
      <c r="B21" s="4" t="s">
        <v>23</v>
      </c>
      <c r="C21" s="5"/>
      <c r="D21" s="2">
        <v>15.66</v>
      </c>
      <c r="E21" s="2">
        <v>16.27</v>
      </c>
    </row>
    <row r="22" spans="1:5" ht="15" customHeight="1" x14ac:dyDescent="0.3">
      <c r="A22" s="3">
        <f t="shared" si="0"/>
        <v>35090</v>
      </c>
      <c r="B22" s="4" t="s">
        <v>24</v>
      </c>
      <c r="C22" s="5"/>
      <c r="D22" s="2">
        <v>15.67</v>
      </c>
      <c r="E22" s="2">
        <v>16.309999999999999</v>
      </c>
    </row>
    <row r="23" spans="1:5" ht="15" customHeight="1" x14ac:dyDescent="0.3">
      <c r="A23" s="3">
        <f t="shared" si="0"/>
        <v>35093</v>
      </c>
      <c r="B23" s="4" t="s">
        <v>25</v>
      </c>
      <c r="C23" s="5"/>
      <c r="D23" s="2">
        <v>15.37</v>
      </c>
      <c r="E23" s="2">
        <v>16.02</v>
      </c>
    </row>
    <row r="24" spans="1:5" ht="15" customHeight="1" x14ac:dyDescent="0.3">
      <c r="A24" s="3">
        <f t="shared" si="0"/>
        <v>35094</v>
      </c>
      <c r="B24" s="4" t="s">
        <v>26</v>
      </c>
      <c r="C24" s="5"/>
      <c r="D24" s="2">
        <v>15.52</v>
      </c>
      <c r="E24" s="2">
        <v>16.190000000000001</v>
      </c>
    </row>
    <row r="25" spans="1:5" ht="15" customHeight="1" x14ac:dyDescent="0.3">
      <c r="A25" s="3">
        <f t="shared" si="0"/>
        <v>35095</v>
      </c>
      <c r="B25" s="4" t="s">
        <v>27</v>
      </c>
      <c r="C25" s="5"/>
      <c r="D25" s="2">
        <v>15.65</v>
      </c>
      <c r="E25" s="2">
        <v>16.3</v>
      </c>
    </row>
    <row r="26" spans="1:5" ht="15" customHeight="1" x14ac:dyDescent="0.3">
      <c r="A26" s="3">
        <f t="shared" si="0"/>
        <v>35096</v>
      </c>
      <c r="B26" s="4" t="s">
        <v>28</v>
      </c>
      <c r="C26" s="5"/>
      <c r="D26" s="2">
        <v>15.52</v>
      </c>
      <c r="E26" s="2">
        <v>16.170000000000002</v>
      </c>
    </row>
    <row r="27" spans="1:5" ht="15" customHeight="1" x14ac:dyDescent="0.3">
      <c r="A27" s="3">
        <f t="shared" si="0"/>
        <v>35097</v>
      </c>
      <c r="B27" s="4" t="s">
        <v>29</v>
      </c>
      <c r="C27" s="5"/>
      <c r="D27" s="2">
        <v>15.66</v>
      </c>
      <c r="E27" s="2">
        <v>16.309999999999999</v>
      </c>
    </row>
    <row r="28" spans="1:5" ht="15" customHeight="1" x14ac:dyDescent="0.3">
      <c r="A28" s="3">
        <f t="shared" si="0"/>
        <v>35100</v>
      </c>
      <c r="B28" s="4" t="s">
        <v>30</v>
      </c>
      <c r="C28" s="5"/>
      <c r="D28" s="2">
        <v>15.54</v>
      </c>
      <c r="E28" s="2">
        <v>16.309999999999999</v>
      </c>
    </row>
    <row r="29" spans="1:5" ht="15" customHeight="1" x14ac:dyDescent="0.3">
      <c r="A29" s="3">
        <f t="shared" si="0"/>
        <v>35101</v>
      </c>
      <c r="B29" s="4" t="s">
        <v>31</v>
      </c>
      <c r="C29" s="5"/>
      <c r="D29" s="2">
        <v>15.51</v>
      </c>
      <c r="E29" s="2">
        <v>16.37</v>
      </c>
    </row>
    <row r="30" spans="1:5" ht="15" customHeight="1" x14ac:dyDescent="0.3">
      <c r="A30" s="3">
        <f t="shared" si="0"/>
        <v>35102</v>
      </c>
      <c r="B30" s="4" t="s">
        <v>32</v>
      </c>
      <c r="C30" s="5"/>
      <c r="D30" s="2">
        <v>15.44</v>
      </c>
      <c r="E30" s="2">
        <v>16.37</v>
      </c>
    </row>
    <row r="31" spans="1:5" ht="15" customHeight="1" x14ac:dyDescent="0.3">
      <c r="A31" s="3">
        <f t="shared" si="0"/>
        <v>35103</v>
      </c>
      <c r="B31" s="4" t="s">
        <v>33</v>
      </c>
      <c r="C31" s="5"/>
      <c r="D31" s="2">
        <v>15.29</v>
      </c>
      <c r="E31" s="2">
        <v>16.239999999999998</v>
      </c>
    </row>
    <row r="32" spans="1:5" ht="15" customHeight="1" x14ac:dyDescent="0.3">
      <c r="A32" s="3">
        <f t="shared" si="0"/>
        <v>35104</v>
      </c>
      <c r="B32" s="4" t="s">
        <v>34</v>
      </c>
      <c r="C32" s="5"/>
      <c r="D32" s="2">
        <v>15.34</v>
      </c>
      <c r="E32" s="2">
        <v>16.3</v>
      </c>
    </row>
    <row r="33" spans="1:5" ht="15" customHeight="1" x14ac:dyDescent="0.3">
      <c r="A33" s="3">
        <f t="shared" si="0"/>
        <v>35107</v>
      </c>
      <c r="B33" s="4" t="s">
        <v>35</v>
      </c>
      <c r="C33" s="5"/>
      <c r="D33" s="2">
        <v>15.34</v>
      </c>
      <c r="E33" s="2">
        <v>16.3</v>
      </c>
    </row>
    <row r="34" spans="1:5" ht="15" customHeight="1" x14ac:dyDescent="0.3">
      <c r="A34" s="3">
        <f t="shared" si="0"/>
        <v>35108</v>
      </c>
      <c r="B34" s="4" t="s">
        <v>36</v>
      </c>
      <c r="C34" s="5"/>
      <c r="D34" s="2">
        <v>16.13</v>
      </c>
      <c r="E34" s="2">
        <v>17.079999999999998</v>
      </c>
    </row>
    <row r="35" spans="1:5" ht="15" customHeight="1" x14ac:dyDescent="0.3">
      <c r="A35" s="3">
        <f t="shared" si="0"/>
        <v>35109</v>
      </c>
      <c r="B35" s="4" t="s">
        <v>37</v>
      </c>
      <c r="C35" s="5"/>
      <c r="D35" s="2">
        <v>15.88</v>
      </c>
      <c r="E35" s="2">
        <v>16.809999999999999</v>
      </c>
    </row>
    <row r="36" spans="1:5" ht="15" customHeight="1" x14ac:dyDescent="0.3">
      <c r="A36" s="3">
        <f t="shared" si="0"/>
        <v>35110</v>
      </c>
      <c r="B36" s="4" t="s">
        <v>38</v>
      </c>
      <c r="C36" s="5"/>
      <c r="D36" s="2">
        <v>15.87</v>
      </c>
      <c r="E36" s="2">
        <v>16.8</v>
      </c>
    </row>
    <row r="37" spans="1:5" ht="15" customHeight="1" x14ac:dyDescent="0.3">
      <c r="A37" s="3">
        <f t="shared" si="0"/>
        <v>35111</v>
      </c>
      <c r="B37" s="4" t="s">
        <v>39</v>
      </c>
      <c r="C37" s="5"/>
      <c r="D37" s="2">
        <v>15.7</v>
      </c>
      <c r="E37" s="2">
        <v>16.350000000000001</v>
      </c>
    </row>
    <row r="38" spans="1:5" ht="15" customHeight="1" x14ac:dyDescent="0.3">
      <c r="A38" s="3">
        <f t="shared" si="0"/>
        <v>35114</v>
      </c>
      <c r="B38" s="4" t="s">
        <v>40</v>
      </c>
      <c r="C38" s="5"/>
      <c r="D38" s="2">
        <v>15.86</v>
      </c>
      <c r="E38" s="2">
        <v>16.38</v>
      </c>
    </row>
    <row r="39" spans="1:5" ht="15" customHeight="1" x14ac:dyDescent="0.3">
      <c r="A39" s="3">
        <f t="shared" si="0"/>
        <v>35115</v>
      </c>
      <c r="B39" s="4" t="s">
        <v>41</v>
      </c>
      <c r="C39" s="5"/>
      <c r="D39" s="2">
        <v>16.37</v>
      </c>
      <c r="E39" s="2">
        <v>17.02</v>
      </c>
    </row>
    <row r="40" spans="1:5" ht="15" customHeight="1" x14ac:dyDescent="0.3">
      <c r="A40" s="3">
        <f t="shared" si="0"/>
        <v>35116</v>
      </c>
      <c r="B40" s="4" t="s">
        <v>42</v>
      </c>
      <c r="C40" s="5"/>
      <c r="D40" s="2">
        <v>16.78</v>
      </c>
      <c r="E40" s="2">
        <v>17.38</v>
      </c>
    </row>
    <row r="41" spans="1:5" ht="15" customHeight="1" x14ac:dyDescent="0.3">
      <c r="A41" s="3">
        <f t="shared" si="0"/>
        <v>35117</v>
      </c>
      <c r="B41" s="4" t="s">
        <v>43</v>
      </c>
      <c r="C41" s="5"/>
      <c r="D41" s="2">
        <v>16.760000000000002</v>
      </c>
      <c r="E41" s="2">
        <v>17.350000000000001</v>
      </c>
    </row>
    <row r="42" spans="1:5" ht="15" customHeight="1" x14ac:dyDescent="0.3">
      <c r="A42" s="3">
        <f t="shared" si="0"/>
        <v>35118</v>
      </c>
      <c r="B42" s="4" t="s">
        <v>44</v>
      </c>
      <c r="C42" s="5"/>
      <c r="D42" s="2">
        <v>16.079999999999998</v>
      </c>
      <c r="E42" s="2">
        <v>16.66</v>
      </c>
    </row>
    <row r="43" spans="1:5" ht="15" customHeight="1" x14ac:dyDescent="0.3">
      <c r="A43" s="3">
        <f t="shared" si="0"/>
        <v>35121</v>
      </c>
      <c r="B43" s="4" t="s">
        <v>45</v>
      </c>
      <c r="C43" s="5"/>
      <c r="D43" s="2">
        <v>16.37</v>
      </c>
      <c r="E43" s="2">
        <v>16.91</v>
      </c>
    </row>
    <row r="44" spans="1:5" ht="15" customHeight="1" x14ac:dyDescent="0.3">
      <c r="A44" s="3">
        <f t="shared" si="0"/>
        <v>35122</v>
      </c>
      <c r="B44" s="4" t="s">
        <v>46</v>
      </c>
      <c r="C44" s="5"/>
      <c r="D44" s="2">
        <v>16.48</v>
      </c>
      <c r="E44" s="2">
        <v>16.97</v>
      </c>
    </row>
    <row r="45" spans="1:5" ht="15" customHeight="1" x14ac:dyDescent="0.3">
      <c r="A45" s="3">
        <f t="shared" si="0"/>
        <v>35123</v>
      </c>
      <c r="B45" s="4" t="s">
        <v>47</v>
      </c>
      <c r="C45" s="5"/>
      <c r="D45" s="2">
        <v>16.23</v>
      </c>
      <c r="E45" s="2">
        <v>16.8</v>
      </c>
    </row>
    <row r="46" spans="1:5" ht="15" customHeight="1" x14ac:dyDescent="0.3">
      <c r="A46" s="3">
        <f t="shared" si="0"/>
        <v>35124</v>
      </c>
      <c r="B46" s="4" t="s">
        <v>48</v>
      </c>
      <c r="C46" s="5"/>
      <c r="D46" s="2">
        <v>16.329999999999998</v>
      </c>
      <c r="E46" s="2">
        <v>16.850000000000001</v>
      </c>
    </row>
    <row r="47" spans="1:5" ht="15" customHeight="1" x14ac:dyDescent="0.3">
      <c r="A47" s="3">
        <f t="shared" si="0"/>
        <v>35125</v>
      </c>
      <c r="B47" s="4" t="s">
        <v>49</v>
      </c>
      <c r="C47" s="5"/>
      <c r="D47" s="2">
        <v>16.29</v>
      </c>
      <c r="E47" s="2">
        <v>16.8</v>
      </c>
    </row>
    <row r="48" spans="1:5" ht="15" customHeight="1" x14ac:dyDescent="0.3">
      <c r="A48" s="3">
        <f t="shared" si="0"/>
        <v>35128</v>
      </c>
      <c r="B48" s="4" t="s">
        <v>50</v>
      </c>
      <c r="C48" s="5"/>
      <c r="D48" s="2">
        <v>16.13</v>
      </c>
      <c r="E48" s="2">
        <v>16.66</v>
      </c>
    </row>
    <row r="49" spans="1:5" ht="15" customHeight="1" x14ac:dyDescent="0.3">
      <c r="A49" s="3">
        <f t="shared" si="0"/>
        <v>35129</v>
      </c>
      <c r="B49" s="4" t="s">
        <v>51</v>
      </c>
      <c r="C49" s="5"/>
      <c r="D49" s="2">
        <v>16.61</v>
      </c>
      <c r="E49" s="2">
        <v>17.09</v>
      </c>
    </row>
    <row r="50" spans="1:5" ht="15" customHeight="1" x14ac:dyDescent="0.3">
      <c r="A50" s="3">
        <f t="shared" si="0"/>
        <v>35130</v>
      </c>
      <c r="B50" s="4" t="s">
        <v>52</v>
      </c>
      <c r="C50" s="5"/>
      <c r="D50" s="2">
        <v>16.97</v>
      </c>
      <c r="E50" s="2">
        <v>17.45</v>
      </c>
    </row>
    <row r="51" spans="1:5" ht="15" customHeight="1" x14ac:dyDescent="0.3">
      <c r="A51" s="3">
        <f t="shared" si="0"/>
        <v>35131</v>
      </c>
      <c r="B51" s="4" t="s">
        <v>53</v>
      </c>
      <c r="C51" s="5"/>
      <c r="D51" s="2">
        <v>16.75</v>
      </c>
      <c r="E51" s="2">
        <v>17.41</v>
      </c>
    </row>
    <row r="52" spans="1:5" ht="15" customHeight="1" x14ac:dyDescent="0.3">
      <c r="A52" s="3">
        <f t="shared" si="0"/>
        <v>35132</v>
      </c>
      <c r="B52" s="4" t="s">
        <v>54</v>
      </c>
      <c r="C52" s="5"/>
      <c r="D52" s="2">
        <v>16.510000000000002</v>
      </c>
      <c r="E52" s="2">
        <v>17.16</v>
      </c>
    </row>
    <row r="53" spans="1:5" ht="15" customHeight="1" x14ac:dyDescent="0.3">
      <c r="A53" s="3">
        <f t="shared" si="0"/>
        <v>35135</v>
      </c>
      <c r="B53" s="4" t="s">
        <v>55</v>
      </c>
      <c r="C53" s="5"/>
      <c r="D53" s="2">
        <v>16.66</v>
      </c>
      <c r="E53" s="2">
        <v>17.309999999999999</v>
      </c>
    </row>
    <row r="54" spans="1:5" ht="15" customHeight="1" x14ac:dyDescent="0.3">
      <c r="A54" s="3">
        <f t="shared" si="0"/>
        <v>35136</v>
      </c>
      <c r="B54" s="4" t="s">
        <v>56</v>
      </c>
      <c r="C54" s="5"/>
      <c r="D54" s="2">
        <v>16.940000000000001</v>
      </c>
      <c r="E54" s="2">
        <v>17.57</v>
      </c>
    </row>
    <row r="55" spans="1:5" ht="15" customHeight="1" x14ac:dyDescent="0.3">
      <c r="A55" s="3">
        <f t="shared" si="0"/>
        <v>35137</v>
      </c>
      <c r="B55" s="4" t="s">
        <v>57</v>
      </c>
      <c r="C55" s="5"/>
      <c r="D55" s="2">
        <v>16.87</v>
      </c>
      <c r="E55" s="2">
        <v>17.489999999999998</v>
      </c>
    </row>
    <row r="56" spans="1:5" ht="15" customHeight="1" x14ac:dyDescent="0.3">
      <c r="A56" s="3">
        <f t="shared" si="0"/>
        <v>35138</v>
      </c>
      <c r="B56" s="4" t="s">
        <v>58</v>
      </c>
      <c r="C56" s="5"/>
      <c r="D56" s="2">
        <v>16.96</v>
      </c>
      <c r="E56" s="2">
        <v>17.59</v>
      </c>
    </row>
    <row r="57" spans="1:5" ht="15" customHeight="1" x14ac:dyDescent="0.3">
      <c r="A57" s="3">
        <f t="shared" si="0"/>
        <v>35139</v>
      </c>
      <c r="B57" s="4" t="s">
        <v>59</v>
      </c>
      <c r="C57" s="5"/>
      <c r="D57" s="2">
        <v>16.97</v>
      </c>
      <c r="E57" s="2">
        <v>17.59</v>
      </c>
    </row>
    <row r="58" spans="1:5" ht="15" customHeight="1" x14ac:dyDescent="0.3">
      <c r="A58" s="3">
        <f t="shared" si="0"/>
        <v>35142</v>
      </c>
      <c r="B58" s="4" t="s">
        <v>60</v>
      </c>
      <c r="C58" s="5"/>
      <c r="D58" s="2">
        <v>17.11</v>
      </c>
      <c r="E58" s="2">
        <v>17.62</v>
      </c>
    </row>
    <row r="59" spans="1:5" ht="15" customHeight="1" x14ac:dyDescent="0.3">
      <c r="A59" s="3">
        <f t="shared" si="0"/>
        <v>35143</v>
      </c>
      <c r="B59" s="4" t="s">
        <v>61</v>
      </c>
      <c r="C59" s="5"/>
      <c r="D59" s="2">
        <v>16.760000000000002</v>
      </c>
      <c r="E59" s="2">
        <v>17.329999999999998</v>
      </c>
    </row>
    <row r="60" spans="1:5" ht="15" customHeight="1" x14ac:dyDescent="0.3">
      <c r="A60" s="3">
        <f t="shared" si="0"/>
        <v>35144</v>
      </c>
      <c r="B60" s="4" t="s">
        <v>62</v>
      </c>
      <c r="C60" s="5"/>
      <c r="D60" s="2">
        <v>16.899999999999999</v>
      </c>
      <c r="E60" s="2">
        <v>17.36</v>
      </c>
    </row>
    <row r="61" spans="1:5" ht="15" customHeight="1" x14ac:dyDescent="0.3">
      <c r="A61" s="3">
        <f t="shared" si="0"/>
        <v>35145</v>
      </c>
      <c r="B61" s="4" t="s">
        <v>63</v>
      </c>
      <c r="C61" s="5"/>
      <c r="D61" s="2">
        <v>17.2</v>
      </c>
      <c r="E61" s="2">
        <v>17.809999999999999</v>
      </c>
    </row>
    <row r="62" spans="1:5" ht="15" customHeight="1" x14ac:dyDescent="0.3">
      <c r="A62" s="3">
        <f t="shared" si="0"/>
        <v>35146</v>
      </c>
      <c r="B62" s="4" t="s">
        <v>64</v>
      </c>
      <c r="C62" s="5"/>
      <c r="D62" s="2">
        <v>17.63</v>
      </c>
      <c r="E62" s="2">
        <v>18.27</v>
      </c>
    </row>
    <row r="63" spans="1:5" ht="15" customHeight="1" x14ac:dyDescent="0.3">
      <c r="A63" s="3">
        <f t="shared" si="0"/>
        <v>35149</v>
      </c>
      <c r="B63" s="4" t="s">
        <v>65</v>
      </c>
      <c r="C63" s="5"/>
      <c r="D63" s="2">
        <v>17.78</v>
      </c>
      <c r="E63" s="2">
        <v>18.43</v>
      </c>
    </row>
    <row r="64" spans="1:5" ht="15" customHeight="1" x14ac:dyDescent="0.3">
      <c r="A64" s="3">
        <f t="shared" si="0"/>
        <v>35150</v>
      </c>
      <c r="B64" s="4" t="s">
        <v>66</v>
      </c>
      <c r="C64" s="5"/>
      <c r="D64" s="2">
        <v>17.63</v>
      </c>
      <c r="E64" s="2">
        <v>18.29</v>
      </c>
    </row>
    <row r="65" spans="1:5" ht="15" customHeight="1" x14ac:dyDescent="0.3">
      <c r="A65" s="3">
        <f t="shared" si="0"/>
        <v>35151</v>
      </c>
      <c r="B65" s="4" t="s">
        <v>67</v>
      </c>
      <c r="C65" s="5"/>
      <c r="D65" s="2">
        <v>17.53</v>
      </c>
      <c r="E65" s="2">
        <v>18.13</v>
      </c>
    </row>
    <row r="66" spans="1:5" ht="15" customHeight="1" x14ac:dyDescent="0.3">
      <c r="A66" s="3">
        <f t="shared" si="0"/>
        <v>35152</v>
      </c>
      <c r="B66" s="4" t="s">
        <v>68</v>
      </c>
      <c r="C66" s="5"/>
      <c r="D66" s="2">
        <v>17.41</v>
      </c>
      <c r="E66" s="2">
        <v>18.010000000000002</v>
      </c>
    </row>
    <row r="67" spans="1:5" ht="15" customHeight="1" x14ac:dyDescent="0.3">
      <c r="A67" s="3">
        <f t="shared" si="0"/>
        <v>35153</v>
      </c>
      <c r="B67" s="4" t="s">
        <v>69</v>
      </c>
      <c r="C67" s="5"/>
      <c r="D67" s="2">
        <v>17.399999999999999</v>
      </c>
      <c r="E67" s="2">
        <v>18.100000000000001</v>
      </c>
    </row>
    <row r="68" spans="1:5" ht="15" customHeight="1" x14ac:dyDescent="0.3">
      <c r="A68" s="3">
        <f t="shared" si="0"/>
        <v>35156</v>
      </c>
      <c r="B68" s="4" t="s">
        <v>70</v>
      </c>
      <c r="C68" s="5"/>
      <c r="D68" s="2">
        <v>17.84</v>
      </c>
      <c r="E68" s="2">
        <v>18.53</v>
      </c>
    </row>
    <row r="69" spans="1:5" ht="15" customHeight="1" x14ac:dyDescent="0.3">
      <c r="A69" s="3">
        <f t="shared" ref="A69:A132" si="1">DATE(1996, LEFT(B69, FIND("월", B69)-1), MID(B69, FIND("월", B69)+2, FIND("일", B69)-FIND("월", B69)-2))</f>
        <v>35157</v>
      </c>
      <c r="B69" s="4" t="s">
        <v>71</v>
      </c>
      <c r="C69" s="5"/>
      <c r="D69" s="2">
        <v>17.96</v>
      </c>
      <c r="E69" s="2">
        <v>18.75</v>
      </c>
    </row>
    <row r="70" spans="1:5" ht="15" customHeight="1" x14ac:dyDescent="0.3">
      <c r="A70" s="3">
        <f t="shared" si="1"/>
        <v>35158</v>
      </c>
      <c r="B70" s="4" t="s">
        <v>72</v>
      </c>
      <c r="C70" s="5"/>
      <c r="D70" s="2">
        <v>17.559999999999999</v>
      </c>
      <c r="E70" s="2">
        <v>18.309999999999999</v>
      </c>
    </row>
    <row r="71" spans="1:5" ht="15" customHeight="1" x14ac:dyDescent="0.3">
      <c r="A71" s="3">
        <f t="shared" si="1"/>
        <v>35159</v>
      </c>
      <c r="B71" s="4" t="s">
        <v>73</v>
      </c>
      <c r="C71" s="5"/>
      <c r="D71" s="2">
        <v>17.84</v>
      </c>
      <c r="E71" s="2">
        <v>18.670000000000002</v>
      </c>
    </row>
    <row r="72" spans="1:5" ht="15" customHeight="1" x14ac:dyDescent="0.3">
      <c r="A72" s="3">
        <f t="shared" si="1"/>
        <v>35163</v>
      </c>
      <c r="B72" s="4" t="s">
        <v>74</v>
      </c>
      <c r="C72" s="5"/>
      <c r="D72" s="2">
        <v>17.600000000000001</v>
      </c>
      <c r="E72" s="2">
        <v>18.440000000000001</v>
      </c>
    </row>
    <row r="73" spans="1:5" ht="15" customHeight="1" x14ac:dyDescent="0.3">
      <c r="A73" s="3">
        <f t="shared" si="1"/>
        <v>35164</v>
      </c>
      <c r="B73" s="4" t="s">
        <v>75</v>
      </c>
      <c r="C73" s="5"/>
      <c r="D73" s="2">
        <v>17.66</v>
      </c>
      <c r="E73" s="2">
        <v>18.54</v>
      </c>
    </row>
    <row r="74" spans="1:5" ht="15" customHeight="1" x14ac:dyDescent="0.3">
      <c r="A74" s="3">
        <f t="shared" si="1"/>
        <v>35165</v>
      </c>
      <c r="B74" s="4" t="s">
        <v>76</v>
      </c>
      <c r="C74" s="5"/>
      <c r="D74" s="2">
        <v>18.36</v>
      </c>
      <c r="E74" s="2">
        <v>19.190000000000001</v>
      </c>
    </row>
    <row r="75" spans="1:5" ht="15" customHeight="1" x14ac:dyDescent="0.3">
      <c r="A75" s="3">
        <f t="shared" si="1"/>
        <v>35166</v>
      </c>
      <c r="B75" s="4" t="s">
        <v>77</v>
      </c>
      <c r="C75" s="5"/>
      <c r="D75" s="2">
        <v>18.760000000000002</v>
      </c>
      <c r="E75" s="2">
        <v>19.59</v>
      </c>
    </row>
    <row r="76" spans="1:5" ht="15" customHeight="1" x14ac:dyDescent="0.3">
      <c r="A76" s="3">
        <f t="shared" si="1"/>
        <v>35167</v>
      </c>
      <c r="B76" s="4" t="s">
        <v>78</v>
      </c>
      <c r="C76" s="5"/>
      <c r="D76" s="2">
        <v>17.87</v>
      </c>
      <c r="E76" s="2">
        <v>18.670000000000002</v>
      </c>
    </row>
    <row r="77" spans="1:5" ht="15" customHeight="1" x14ac:dyDescent="0.3">
      <c r="A77" s="3">
        <f t="shared" si="1"/>
        <v>35170</v>
      </c>
      <c r="B77" s="4" t="s">
        <v>79</v>
      </c>
      <c r="C77" s="5"/>
      <c r="D77" s="2">
        <v>18.21</v>
      </c>
      <c r="E77" s="2">
        <v>19.13</v>
      </c>
    </row>
    <row r="78" spans="1:5" ht="15" customHeight="1" x14ac:dyDescent="0.3">
      <c r="A78" s="3">
        <f t="shared" si="1"/>
        <v>35171</v>
      </c>
      <c r="B78" s="4" t="s">
        <v>80</v>
      </c>
      <c r="C78" s="5"/>
      <c r="D78" s="2">
        <v>17.29</v>
      </c>
      <c r="E78" s="2">
        <v>17.96</v>
      </c>
    </row>
    <row r="79" spans="1:5" ht="15" customHeight="1" x14ac:dyDescent="0.3">
      <c r="A79" s="3">
        <f t="shared" si="1"/>
        <v>35172</v>
      </c>
      <c r="B79" s="4" t="s">
        <v>81</v>
      </c>
      <c r="C79" s="5"/>
      <c r="D79" s="2">
        <v>17.309999999999999</v>
      </c>
      <c r="E79" s="2">
        <v>17.98</v>
      </c>
    </row>
    <row r="80" spans="1:5" ht="15" customHeight="1" x14ac:dyDescent="0.3">
      <c r="A80" s="3">
        <f t="shared" si="1"/>
        <v>35173</v>
      </c>
      <c r="B80" s="4" t="s">
        <v>82</v>
      </c>
      <c r="C80" s="5"/>
      <c r="D80" s="2">
        <v>16.71</v>
      </c>
      <c r="E80" s="2">
        <v>17.48</v>
      </c>
    </row>
    <row r="81" spans="1:5" ht="15" customHeight="1" x14ac:dyDescent="0.3">
      <c r="A81" s="3">
        <f t="shared" si="1"/>
        <v>35174</v>
      </c>
      <c r="B81" s="4" t="s">
        <v>83</v>
      </c>
      <c r="C81" s="5"/>
      <c r="D81" s="2">
        <v>17.05</v>
      </c>
      <c r="E81" s="2">
        <v>17.88</v>
      </c>
    </row>
    <row r="82" spans="1:5" ht="15" customHeight="1" x14ac:dyDescent="0.3">
      <c r="A82" s="3">
        <f t="shared" si="1"/>
        <v>35177</v>
      </c>
      <c r="B82" s="4" t="s">
        <v>84</v>
      </c>
      <c r="C82" s="5"/>
      <c r="D82" s="2">
        <v>17.47</v>
      </c>
      <c r="E82" s="2">
        <v>18.329999999999998</v>
      </c>
    </row>
    <row r="83" spans="1:5" ht="15" customHeight="1" x14ac:dyDescent="0.3">
      <c r="A83" s="3">
        <f t="shared" si="1"/>
        <v>35178</v>
      </c>
      <c r="B83" s="4" t="s">
        <v>85</v>
      </c>
      <c r="C83" s="5"/>
      <c r="D83" s="2">
        <v>18.059999999999999</v>
      </c>
      <c r="E83" s="2">
        <v>18.88</v>
      </c>
    </row>
    <row r="84" spans="1:5" ht="15" customHeight="1" x14ac:dyDescent="0.3">
      <c r="A84" s="3">
        <f t="shared" si="1"/>
        <v>35179</v>
      </c>
      <c r="B84" s="4" t="s">
        <v>86</v>
      </c>
      <c r="C84" s="5"/>
      <c r="D84" s="2">
        <v>17.77</v>
      </c>
      <c r="E84" s="2">
        <v>18.54</v>
      </c>
    </row>
    <row r="85" spans="1:5" ht="15" customHeight="1" x14ac:dyDescent="0.3">
      <c r="A85" s="3">
        <f t="shared" si="1"/>
        <v>35180</v>
      </c>
      <c r="B85" s="4" t="s">
        <v>87</v>
      </c>
      <c r="C85" s="5"/>
      <c r="D85" s="2">
        <v>17.63</v>
      </c>
      <c r="E85" s="2">
        <v>18.420000000000002</v>
      </c>
    </row>
    <row r="86" spans="1:5" ht="15" customHeight="1" x14ac:dyDescent="0.3">
      <c r="A86" s="3">
        <f t="shared" si="1"/>
        <v>35181</v>
      </c>
      <c r="B86" s="4" t="s">
        <v>88</v>
      </c>
      <c r="C86" s="5"/>
      <c r="D86" s="2">
        <v>17.7</v>
      </c>
      <c r="E86" s="2">
        <v>18.48</v>
      </c>
    </row>
    <row r="87" spans="1:5" ht="15" customHeight="1" x14ac:dyDescent="0.3">
      <c r="A87" s="3">
        <f t="shared" si="1"/>
        <v>35184</v>
      </c>
      <c r="B87" s="4" t="s">
        <v>89</v>
      </c>
      <c r="C87" s="5"/>
      <c r="D87" s="2">
        <v>17.66</v>
      </c>
      <c r="E87" s="2">
        <v>18.43</v>
      </c>
    </row>
    <row r="88" spans="1:5" ht="15" customHeight="1" x14ac:dyDescent="0.3">
      <c r="A88" s="3">
        <f t="shared" si="1"/>
        <v>35185</v>
      </c>
      <c r="B88" s="4" t="s">
        <v>90</v>
      </c>
      <c r="C88" s="5"/>
      <c r="D88" s="2">
        <v>17.14</v>
      </c>
      <c r="E88" s="2">
        <v>17.87</v>
      </c>
    </row>
    <row r="89" spans="1:5" ht="15" customHeight="1" x14ac:dyDescent="0.3">
      <c r="A89" s="3">
        <f t="shared" si="1"/>
        <v>35186</v>
      </c>
      <c r="B89" s="4" t="s">
        <v>91</v>
      </c>
      <c r="C89" s="5"/>
      <c r="D89" s="2">
        <v>16.510000000000002</v>
      </c>
      <c r="E89" s="2">
        <v>17.77</v>
      </c>
    </row>
    <row r="90" spans="1:5" ht="15" customHeight="1" x14ac:dyDescent="0.3">
      <c r="A90" s="3">
        <f t="shared" si="1"/>
        <v>35187</v>
      </c>
      <c r="B90" s="4" t="s">
        <v>92</v>
      </c>
      <c r="C90" s="5"/>
      <c r="D90" s="2">
        <v>16.97</v>
      </c>
      <c r="E90" s="2">
        <v>17.7</v>
      </c>
    </row>
    <row r="91" spans="1:5" ht="15" customHeight="1" x14ac:dyDescent="0.3">
      <c r="A91" s="3">
        <f t="shared" si="1"/>
        <v>35188</v>
      </c>
      <c r="B91" s="4" t="s">
        <v>93</v>
      </c>
      <c r="C91" s="5"/>
      <c r="D91" s="2">
        <v>17.34</v>
      </c>
      <c r="E91" s="2">
        <v>18.07</v>
      </c>
    </row>
    <row r="92" spans="1:5" ht="15" customHeight="1" x14ac:dyDescent="0.3">
      <c r="A92" s="3">
        <f t="shared" si="1"/>
        <v>35191</v>
      </c>
      <c r="B92" s="4" t="s">
        <v>94</v>
      </c>
      <c r="C92" s="5"/>
      <c r="D92" s="2">
        <v>17.27</v>
      </c>
      <c r="E92" s="2">
        <v>18.18</v>
      </c>
    </row>
    <row r="93" spans="1:5" ht="15" customHeight="1" x14ac:dyDescent="0.3">
      <c r="A93" s="3">
        <f t="shared" si="1"/>
        <v>35192</v>
      </c>
      <c r="B93" s="4" t="s">
        <v>95</v>
      </c>
      <c r="C93" s="5"/>
      <c r="D93" s="2">
        <v>17.12</v>
      </c>
      <c r="E93" s="2">
        <v>18.02</v>
      </c>
    </row>
    <row r="94" spans="1:5" ht="15" customHeight="1" x14ac:dyDescent="0.3">
      <c r="A94" s="3">
        <f t="shared" si="1"/>
        <v>35193</v>
      </c>
      <c r="B94" s="4" t="s">
        <v>96</v>
      </c>
      <c r="C94" s="5"/>
      <c r="D94" s="2">
        <v>17.07</v>
      </c>
      <c r="E94" s="2">
        <v>18.059999999999999</v>
      </c>
    </row>
    <row r="95" spans="1:5" ht="15" customHeight="1" x14ac:dyDescent="0.3">
      <c r="A95" s="3">
        <f t="shared" si="1"/>
        <v>35194</v>
      </c>
      <c r="B95" s="4" t="s">
        <v>97</v>
      </c>
      <c r="C95" s="5"/>
      <c r="D95" s="2">
        <v>16.329999999999998</v>
      </c>
      <c r="E95" s="2">
        <v>17.420000000000002</v>
      </c>
    </row>
    <row r="96" spans="1:5" ht="15" customHeight="1" x14ac:dyDescent="0.3">
      <c r="A96" s="3">
        <f t="shared" si="1"/>
        <v>35195</v>
      </c>
      <c r="B96" s="4" t="s">
        <v>98</v>
      </c>
      <c r="C96" s="5"/>
      <c r="D96" s="2">
        <v>16.77</v>
      </c>
      <c r="E96" s="2">
        <v>17.86</v>
      </c>
    </row>
    <row r="97" spans="1:5" ht="15" customHeight="1" x14ac:dyDescent="0.3">
      <c r="A97" s="3">
        <f t="shared" si="1"/>
        <v>35198</v>
      </c>
      <c r="B97" s="4" t="s">
        <v>99</v>
      </c>
      <c r="C97" s="5"/>
      <c r="D97" s="2">
        <v>16.760000000000002</v>
      </c>
      <c r="E97" s="2">
        <v>17.850000000000001</v>
      </c>
    </row>
    <row r="98" spans="1:5" ht="15" customHeight="1" x14ac:dyDescent="0.3">
      <c r="A98" s="3">
        <f t="shared" si="1"/>
        <v>35199</v>
      </c>
      <c r="B98" s="4" t="s">
        <v>100</v>
      </c>
      <c r="C98" s="5"/>
      <c r="D98" s="2">
        <v>16.8</v>
      </c>
      <c r="E98" s="2">
        <v>17.88</v>
      </c>
    </row>
    <row r="99" spans="1:5" ht="15" customHeight="1" x14ac:dyDescent="0.3">
      <c r="A99" s="3">
        <f t="shared" si="1"/>
        <v>35200</v>
      </c>
      <c r="B99" s="4" t="s">
        <v>101</v>
      </c>
      <c r="C99" s="5"/>
      <c r="D99" s="2">
        <v>16.649999999999999</v>
      </c>
      <c r="E99" s="2">
        <v>17.739999999999998</v>
      </c>
    </row>
    <row r="100" spans="1:5" ht="15" customHeight="1" x14ac:dyDescent="0.3">
      <c r="A100" s="3">
        <f t="shared" si="1"/>
        <v>35201</v>
      </c>
      <c r="B100" s="4" t="s">
        <v>102</v>
      </c>
      <c r="C100" s="5"/>
      <c r="D100" s="2">
        <v>16.27</v>
      </c>
      <c r="E100" s="2">
        <v>17.16</v>
      </c>
    </row>
    <row r="101" spans="1:5" ht="15" customHeight="1" x14ac:dyDescent="0.3">
      <c r="A101" s="3">
        <f t="shared" si="1"/>
        <v>35202</v>
      </c>
      <c r="B101" s="4" t="s">
        <v>103</v>
      </c>
      <c r="C101" s="5"/>
      <c r="D101" s="2">
        <v>16.11</v>
      </c>
      <c r="E101" s="2">
        <v>17.010000000000002</v>
      </c>
    </row>
    <row r="102" spans="1:5" ht="15" customHeight="1" x14ac:dyDescent="0.3">
      <c r="A102" s="3">
        <f t="shared" si="1"/>
        <v>35205</v>
      </c>
      <c r="B102" s="4" t="s">
        <v>104</v>
      </c>
      <c r="C102" s="5"/>
      <c r="D102" s="2">
        <v>17.04</v>
      </c>
      <c r="E102" s="2">
        <v>17.940000000000001</v>
      </c>
    </row>
    <row r="103" spans="1:5" ht="15" customHeight="1" x14ac:dyDescent="0.3">
      <c r="A103" s="3">
        <f t="shared" si="1"/>
        <v>35206</v>
      </c>
      <c r="B103" s="4" t="s">
        <v>105</v>
      </c>
      <c r="C103" s="5"/>
      <c r="D103" s="2">
        <v>16.91</v>
      </c>
      <c r="E103" s="2">
        <v>17.79</v>
      </c>
    </row>
    <row r="104" spans="1:5" ht="15" customHeight="1" x14ac:dyDescent="0.3">
      <c r="A104" s="3">
        <f t="shared" si="1"/>
        <v>35207</v>
      </c>
      <c r="B104" s="4" t="s">
        <v>106</v>
      </c>
      <c r="C104" s="5"/>
      <c r="D104" s="2">
        <v>17.29</v>
      </c>
      <c r="E104" s="2">
        <v>18.18</v>
      </c>
    </row>
    <row r="105" spans="1:5" ht="15" customHeight="1" x14ac:dyDescent="0.3">
      <c r="A105" s="3">
        <f t="shared" si="1"/>
        <v>35208</v>
      </c>
      <c r="B105" s="4" t="s">
        <v>107</v>
      </c>
      <c r="C105" s="5"/>
      <c r="D105" s="2">
        <v>17.32</v>
      </c>
      <c r="E105" s="2">
        <v>18.21</v>
      </c>
    </row>
    <row r="106" spans="1:5" ht="15" customHeight="1" x14ac:dyDescent="0.3">
      <c r="A106" s="3">
        <f t="shared" si="1"/>
        <v>35209</v>
      </c>
      <c r="B106" s="4" t="s">
        <v>108</v>
      </c>
      <c r="C106" s="5"/>
      <c r="D106" s="2">
        <v>17.43</v>
      </c>
      <c r="E106" s="2">
        <v>18.260000000000002</v>
      </c>
    </row>
    <row r="107" spans="1:5" ht="15" customHeight="1" x14ac:dyDescent="0.3">
      <c r="A107" s="3">
        <f t="shared" si="1"/>
        <v>35213</v>
      </c>
      <c r="B107" s="4" t="s">
        <v>109</v>
      </c>
      <c r="C107" s="5"/>
      <c r="D107" s="2">
        <v>17.32</v>
      </c>
      <c r="E107" s="2">
        <v>18.14</v>
      </c>
    </row>
    <row r="108" spans="1:5" ht="15" customHeight="1" x14ac:dyDescent="0.3">
      <c r="A108" s="3">
        <f t="shared" si="1"/>
        <v>35214</v>
      </c>
      <c r="B108" s="4" t="s">
        <v>110</v>
      </c>
      <c r="C108" s="5"/>
      <c r="D108" s="2">
        <v>17.13</v>
      </c>
      <c r="E108" s="2">
        <v>17.91</v>
      </c>
    </row>
    <row r="109" spans="1:5" ht="15" customHeight="1" x14ac:dyDescent="0.3">
      <c r="A109" s="3">
        <f t="shared" si="1"/>
        <v>35215</v>
      </c>
      <c r="B109" s="4" t="s">
        <v>111</v>
      </c>
      <c r="C109" s="5"/>
      <c r="D109" s="2">
        <v>16.8</v>
      </c>
      <c r="E109" s="2">
        <v>17.46</v>
      </c>
    </row>
    <row r="110" spans="1:5" ht="15" customHeight="1" x14ac:dyDescent="0.3">
      <c r="A110" s="3">
        <f t="shared" si="1"/>
        <v>35216</v>
      </c>
      <c r="B110" s="4" t="s">
        <v>112</v>
      </c>
      <c r="C110" s="5"/>
      <c r="D110" s="2">
        <v>16.87</v>
      </c>
      <c r="E110" s="2">
        <v>17.54</v>
      </c>
    </row>
    <row r="111" spans="1:5" ht="15" customHeight="1" x14ac:dyDescent="0.3">
      <c r="A111" s="3">
        <f t="shared" si="1"/>
        <v>35219</v>
      </c>
      <c r="B111" s="4" t="s">
        <v>113</v>
      </c>
      <c r="C111" s="5"/>
      <c r="D111" s="2">
        <v>16.91</v>
      </c>
      <c r="E111" s="2">
        <v>17.59</v>
      </c>
    </row>
    <row r="112" spans="1:5" ht="15" customHeight="1" x14ac:dyDescent="0.3">
      <c r="A112" s="3">
        <f t="shared" si="1"/>
        <v>35220</v>
      </c>
      <c r="B112" s="4" t="s">
        <v>114</v>
      </c>
      <c r="C112" s="5"/>
      <c r="D112" s="2">
        <v>17.309999999999999</v>
      </c>
      <c r="E112" s="2">
        <v>17.989999999999998</v>
      </c>
    </row>
    <row r="113" spans="1:5" ht="15" customHeight="1" x14ac:dyDescent="0.3">
      <c r="A113" s="3">
        <f t="shared" si="1"/>
        <v>35221</v>
      </c>
      <c r="B113" s="4" t="s">
        <v>115</v>
      </c>
      <c r="C113" s="5"/>
      <c r="D113" s="2">
        <v>16.96</v>
      </c>
      <c r="E113" s="2">
        <v>17.600000000000001</v>
      </c>
    </row>
    <row r="114" spans="1:5" ht="15" customHeight="1" x14ac:dyDescent="0.3">
      <c r="A114" s="3">
        <f t="shared" si="1"/>
        <v>35222</v>
      </c>
      <c r="B114" s="4" t="s">
        <v>116</v>
      </c>
      <c r="C114" s="5"/>
      <c r="D114" s="2">
        <v>17.190000000000001</v>
      </c>
      <c r="E114" s="2">
        <v>17.84</v>
      </c>
    </row>
    <row r="115" spans="1:5" ht="15" customHeight="1" x14ac:dyDescent="0.3">
      <c r="A115" s="3">
        <f t="shared" si="1"/>
        <v>35223</v>
      </c>
      <c r="B115" s="4" t="s">
        <v>117</v>
      </c>
      <c r="C115" s="5"/>
      <c r="D115" s="2">
        <v>17.53</v>
      </c>
      <c r="E115" s="2">
        <v>18.190000000000001</v>
      </c>
    </row>
    <row r="116" spans="1:5" ht="15" customHeight="1" x14ac:dyDescent="0.3">
      <c r="A116" s="3">
        <f t="shared" si="1"/>
        <v>35226</v>
      </c>
      <c r="B116" s="4" t="s">
        <v>118</v>
      </c>
      <c r="C116" s="5"/>
      <c r="D116" s="2">
        <v>17.579999999999998</v>
      </c>
      <c r="E116" s="2">
        <v>18.23</v>
      </c>
    </row>
    <row r="117" spans="1:5" ht="15" customHeight="1" x14ac:dyDescent="0.3">
      <c r="A117" s="3">
        <f t="shared" si="1"/>
        <v>35227</v>
      </c>
      <c r="B117" s="4" t="s">
        <v>119</v>
      </c>
      <c r="C117" s="5"/>
      <c r="D117" s="2">
        <v>17.48</v>
      </c>
      <c r="E117" s="2">
        <v>18.13</v>
      </c>
    </row>
    <row r="118" spans="1:5" ht="15" customHeight="1" x14ac:dyDescent="0.3">
      <c r="A118" s="3">
        <f t="shared" si="1"/>
        <v>35228</v>
      </c>
      <c r="B118" s="4" t="s">
        <v>120</v>
      </c>
      <c r="C118" s="5"/>
      <c r="D118" s="2">
        <v>17.440000000000001</v>
      </c>
      <c r="E118" s="2">
        <v>18.079999999999998</v>
      </c>
    </row>
    <row r="119" spans="1:5" ht="15" customHeight="1" x14ac:dyDescent="0.3">
      <c r="A119" s="3">
        <f t="shared" si="1"/>
        <v>35229</v>
      </c>
      <c r="B119" s="4" t="s">
        <v>121</v>
      </c>
      <c r="C119" s="5"/>
      <c r="D119" s="2">
        <v>17.37</v>
      </c>
      <c r="E119" s="2">
        <v>18.010000000000002</v>
      </c>
    </row>
    <row r="120" spans="1:5" ht="15" customHeight="1" x14ac:dyDescent="0.3">
      <c r="A120" s="3">
        <f t="shared" si="1"/>
        <v>35230</v>
      </c>
      <c r="B120" s="4" t="s">
        <v>122</v>
      </c>
      <c r="C120" s="5"/>
      <c r="D120" s="2">
        <v>17.66</v>
      </c>
      <c r="E120" s="2">
        <v>18.3</v>
      </c>
    </row>
    <row r="121" spans="1:5" ht="15" customHeight="1" x14ac:dyDescent="0.3">
      <c r="A121" s="3">
        <f t="shared" si="1"/>
        <v>35233</v>
      </c>
      <c r="B121" s="4" t="s">
        <v>123</v>
      </c>
      <c r="C121" s="5"/>
      <c r="D121" s="2">
        <v>17.47</v>
      </c>
      <c r="E121" s="2">
        <v>18.29</v>
      </c>
    </row>
    <row r="122" spans="1:5" ht="15" customHeight="1" x14ac:dyDescent="0.3">
      <c r="A122" s="3">
        <f t="shared" si="1"/>
        <v>35234</v>
      </c>
      <c r="B122" s="4" t="s">
        <v>124</v>
      </c>
      <c r="C122" s="5"/>
      <c r="D122" s="2">
        <v>17.14</v>
      </c>
      <c r="E122" s="2">
        <v>17.96</v>
      </c>
    </row>
    <row r="123" spans="1:5" ht="15" customHeight="1" x14ac:dyDescent="0.3">
      <c r="A123" s="3">
        <f t="shared" si="1"/>
        <v>35235</v>
      </c>
      <c r="B123" s="4" t="s">
        <v>125</v>
      </c>
      <c r="C123" s="5"/>
      <c r="D123" s="2">
        <v>16.850000000000001</v>
      </c>
      <c r="E123" s="2">
        <v>17.649999999999999</v>
      </c>
    </row>
    <row r="124" spans="1:5" ht="15" customHeight="1" x14ac:dyDescent="0.3">
      <c r="A124" s="3">
        <f t="shared" si="1"/>
        <v>35236</v>
      </c>
      <c r="B124" s="4" t="s">
        <v>126</v>
      </c>
      <c r="C124" s="5"/>
      <c r="D124" s="2">
        <v>16.940000000000001</v>
      </c>
      <c r="E124" s="2">
        <v>17.739999999999998</v>
      </c>
    </row>
    <row r="125" spans="1:5" ht="15" customHeight="1" x14ac:dyDescent="0.3">
      <c r="A125" s="3">
        <f t="shared" si="1"/>
        <v>35237</v>
      </c>
      <c r="B125" s="4" t="s">
        <v>127</v>
      </c>
      <c r="C125" s="5"/>
      <c r="D125" s="2">
        <v>16.989999999999998</v>
      </c>
      <c r="E125" s="2">
        <v>17.8</v>
      </c>
    </row>
    <row r="126" spans="1:5" ht="15" customHeight="1" x14ac:dyDescent="0.3">
      <c r="A126" s="3">
        <f t="shared" si="1"/>
        <v>35240</v>
      </c>
      <c r="B126" s="4" t="s">
        <v>128</v>
      </c>
      <c r="C126" s="5"/>
      <c r="D126" s="2">
        <v>17.02</v>
      </c>
      <c r="E126" s="2">
        <v>17.760000000000002</v>
      </c>
    </row>
    <row r="127" spans="1:5" ht="15" customHeight="1" x14ac:dyDescent="0.3">
      <c r="A127" s="3">
        <f t="shared" si="1"/>
        <v>35241</v>
      </c>
      <c r="B127" s="4" t="s">
        <v>129</v>
      </c>
      <c r="C127" s="5"/>
      <c r="D127" s="2">
        <v>17.100000000000001</v>
      </c>
      <c r="E127" s="2">
        <v>17.809999999999999</v>
      </c>
    </row>
    <row r="128" spans="1:5" ht="15" customHeight="1" x14ac:dyDescent="0.3">
      <c r="A128" s="3">
        <f t="shared" si="1"/>
        <v>35242</v>
      </c>
      <c r="B128" s="4" t="s">
        <v>130</v>
      </c>
      <c r="C128" s="5"/>
      <c r="D128" s="2">
        <v>17.61</v>
      </c>
      <c r="E128" s="2">
        <v>18.170000000000002</v>
      </c>
    </row>
    <row r="129" spans="1:5" ht="15" customHeight="1" x14ac:dyDescent="0.3">
      <c r="A129" s="3">
        <f t="shared" si="1"/>
        <v>35243</v>
      </c>
      <c r="B129" s="4" t="s">
        <v>131</v>
      </c>
      <c r="C129" s="5"/>
      <c r="D129" s="2">
        <v>17.75</v>
      </c>
      <c r="E129" s="2">
        <v>18.52</v>
      </c>
    </row>
    <row r="130" spans="1:5" ht="15" customHeight="1" x14ac:dyDescent="0.3">
      <c r="A130" s="3">
        <f t="shared" si="1"/>
        <v>35244</v>
      </c>
      <c r="B130" s="4" t="s">
        <v>132</v>
      </c>
      <c r="C130" s="5"/>
      <c r="D130" s="2">
        <v>17.43</v>
      </c>
      <c r="E130" s="2">
        <v>18.260000000000002</v>
      </c>
    </row>
    <row r="131" spans="1:5" ht="15" customHeight="1" x14ac:dyDescent="0.3">
      <c r="A131" s="3">
        <f t="shared" si="1"/>
        <v>35247</v>
      </c>
      <c r="B131" s="4" t="s">
        <v>133</v>
      </c>
      <c r="C131" s="5"/>
      <c r="D131" s="2">
        <v>17.850000000000001</v>
      </c>
      <c r="E131" s="2">
        <v>18.68</v>
      </c>
    </row>
    <row r="132" spans="1:5" ht="15" customHeight="1" x14ac:dyDescent="0.3">
      <c r="A132" s="3">
        <f t="shared" si="1"/>
        <v>35248</v>
      </c>
      <c r="B132" s="4" t="s">
        <v>134</v>
      </c>
      <c r="C132" s="5"/>
      <c r="D132" s="2">
        <v>17.559999999999999</v>
      </c>
      <c r="E132" s="2">
        <v>18.37</v>
      </c>
    </row>
    <row r="133" spans="1:5" ht="15" customHeight="1" x14ac:dyDescent="0.3">
      <c r="A133" s="3">
        <f t="shared" ref="A133:A196" si="2">DATE(1996, LEFT(B133, FIND("월", B133)-1), MID(B133, FIND("월", B133)+2, FIND("일", B133)-FIND("월", B133)-2))</f>
        <v>35249</v>
      </c>
      <c r="B133" s="4" t="s">
        <v>135</v>
      </c>
      <c r="C133" s="5"/>
      <c r="D133" s="2">
        <v>17.86</v>
      </c>
      <c r="E133" s="2">
        <v>18.690000000000001</v>
      </c>
    </row>
    <row r="134" spans="1:5" ht="15" customHeight="1" x14ac:dyDescent="0.3">
      <c r="A134" s="3">
        <f t="shared" si="2"/>
        <v>35250</v>
      </c>
      <c r="B134" s="4" t="s">
        <v>136</v>
      </c>
      <c r="C134" s="5"/>
      <c r="D134" s="2">
        <v>18.05</v>
      </c>
      <c r="E134" s="2">
        <v>18.86</v>
      </c>
    </row>
    <row r="135" spans="1:5" ht="15" customHeight="1" x14ac:dyDescent="0.3">
      <c r="A135" s="3">
        <f t="shared" si="2"/>
        <v>35251</v>
      </c>
      <c r="B135" s="4" t="s">
        <v>137</v>
      </c>
      <c r="C135" s="5"/>
      <c r="D135" s="2">
        <v>18.329999999999998</v>
      </c>
      <c r="E135" s="2">
        <v>19.13</v>
      </c>
    </row>
    <row r="136" spans="1:5" ht="15" customHeight="1" x14ac:dyDescent="0.3">
      <c r="A136" s="3">
        <f t="shared" si="2"/>
        <v>35254</v>
      </c>
      <c r="B136" s="4" t="s">
        <v>138</v>
      </c>
      <c r="C136" s="5"/>
      <c r="D136" s="2">
        <v>17.809999999999999</v>
      </c>
      <c r="E136" s="2">
        <v>18.62</v>
      </c>
    </row>
    <row r="137" spans="1:5" ht="15" customHeight="1" x14ac:dyDescent="0.3">
      <c r="A137" s="3">
        <f t="shared" si="2"/>
        <v>35255</v>
      </c>
      <c r="B137" s="4" t="s">
        <v>139</v>
      </c>
      <c r="C137" s="5"/>
      <c r="D137" s="2">
        <v>18.05</v>
      </c>
      <c r="E137" s="2">
        <v>18.88</v>
      </c>
    </row>
    <row r="138" spans="1:5" ht="15" customHeight="1" x14ac:dyDescent="0.3">
      <c r="A138" s="3">
        <f t="shared" si="2"/>
        <v>35256</v>
      </c>
      <c r="B138" s="4" t="s">
        <v>140</v>
      </c>
      <c r="C138" s="5"/>
      <c r="D138" s="2">
        <v>18.04</v>
      </c>
      <c r="E138" s="2">
        <v>18.87</v>
      </c>
    </row>
    <row r="139" spans="1:5" ht="15" customHeight="1" x14ac:dyDescent="0.3">
      <c r="A139" s="3">
        <f t="shared" si="2"/>
        <v>35257</v>
      </c>
      <c r="B139" s="4" t="s">
        <v>141</v>
      </c>
      <c r="C139" s="5"/>
      <c r="D139" s="2">
        <v>18.36</v>
      </c>
      <c r="E139" s="2">
        <v>19.2</v>
      </c>
    </row>
    <row r="140" spans="1:5" ht="15" customHeight="1" x14ac:dyDescent="0.3">
      <c r="A140" s="3">
        <f t="shared" si="2"/>
        <v>35258</v>
      </c>
      <c r="B140" s="4" t="s">
        <v>142</v>
      </c>
      <c r="C140" s="5"/>
      <c r="D140" s="2">
        <v>18.22</v>
      </c>
      <c r="E140" s="2">
        <v>19.11</v>
      </c>
    </row>
    <row r="141" spans="1:5" ht="15" customHeight="1" x14ac:dyDescent="0.3">
      <c r="A141" s="3">
        <f t="shared" si="2"/>
        <v>35261</v>
      </c>
      <c r="B141" s="4" t="s">
        <v>143</v>
      </c>
      <c r="C141" s="5"/>
      <c r="D141" s="2">
        <v>18.579999999999998</v>
      </c>
      <c r="E141" s="2">
        <v>19.46</v>
      </c>
    </row>
    <row r="142" spans="1:5" ht="15" customHeight="1" x14ac:dyDescent="0.3">
      <c r="A142" s="3">
        <f t="shared" si="2"/>
        <v>35262</v>
      </c>
      <c r="B142" s="4" t="s">
        <v>144</v>
      </c>
      <c r="C142" s="5"/>
      <c r="D142" s="2">
        <v>18.239999999999998</v>
      </c>
      <c r="E142" s="2">
        <v>19.14</v>
      </c>
    </row>
    <row r="143" spans="1:5" ht="15" customHeight="1" x14ac:dyDescent="0.3">
      <c r="A143" s="3">
        <f t="shared" si="2"/>
        <v>35263</v>
      </c>
      <c r="B143" s="4" t="s">
        <v>145</v>
      </c>
      <c r="C143" s="5"/>
      <c r="D143" s="2">
        <v>17.61</v>
      </c>
      <c r="E143" s="2">
        <v>18.46</v>
      </c>
    </row>
    <row r="144" spans="1:5" ht="15" customHeight="1" x14ac:dyDescent="0.3">
      <c r="A144" s="3">
        <f t="shared" si="2"/>
        <v>35264</v>
      </c>
      <c r="B144" s="4" t="s">
        <v>146</v>
      </c>
      <c r="C144" s="5"/>
      <c r="D144" s="2">
        <v>17.760000000000002</v>
      </c>
      <c r="E144" s="2">
        <v>18.62</v>
      </c>
    </row>
    <row r="145" spans="1:5" ht="15" customHeight="1" x14ac:dyDescent="0.3">
      <c r="A145" s="3">
        <f t="shared" si="2"/>
        <v>35265</v>
      </c>
      <c r="B145" s="4" t="s">
        <v>147</v>
      </c>
      <c r="C145" s="5"/>
      <c r="D145" s="2">
        <v>17.63</v>
      </c>
      <c r="E145" s="2">
        <v>18.47</v>
      </c>
    </row>
    <row r="146" spans="1:5" ht="15" customHeight="1" x14ac:dyDescent="0.3">
      <c r="A146" s="3">
        <f t="shared" si="2"/>
        <v>35268</v>
      </c>
      <c r="B146" s="4" t="s">
        <v>148</v>
      </c>
      <c r="C146" s="5"/>
      <c r="D146" s="2">
        <v>17.61</v>
      </c>
      <c r="E146" s="2">
        <v>18.45</v>
      </c>
    </row>
    <row r="147" spans="1:5" ht="15" customHeight="1" x14ac:dyDescent="0.3">
      <c r="A147" s="3">
        <f t="shared" si="2"/>
        <v>35269</v>
      </c>
      <c r="B147" s="4" t="s">
        <v>149</v>
      </c>
      <c r="C147" s="5"/>
      <c r="D147" s="2">
        <v>17.78</v>
      </c>
      <c r="E147" s="2">
        <v>18.63</v>
      </c>
    </row>
    <row r="148" spans="1:5" ht="15" customHeight="1" x14ac:dyDescent="0.3">
      <c r="A148" s="3">
        <f t="shared" si="2"/>
        <v>35270</v>
      </c>
      <c r="B148" s="4" t="s">
        <v>150</v>
      </c>
      <c r="C148" s="5"/>
      <c r="D148" s="2">
        <v>17.46</v>
      </c>
      <c r="E148" s="2">
        <v>18.329999999999998</v>
      </c>
    </row>
    <row r="149" spans="1:5" ht="15" customHeight="1" x14ac:dyDescent="0.3">
      <c r="A149" s="3">
        <f t="shared" si="2"/>
        <v>35271</v>
      </c>
      <c r="B149" s="4" t="s">
        <v>151</v>
      </c>
      <c r="C149" s="5"/>
      <c r="D149" s="2">
        <v>17.66</v>
      </c>
      <c r="E149" s="2">
        <v>18.5</v>
      </c>
    </row>
    <row r="150" spans="1:5" ht="15" customHeight="1" x14ac:dyDescent="0.3">
      <c r="A150" s="3">
        <f t="shared" si="2"/>
        <v>35272</v>
      </c>
      <c r="B150" s="4" t="s">
        <v>152</v>
      </c>
      <c r="C150" s="5"/>
      <c r="D150" s="2">
        <v>17.079999999999998</v>
      </c>
      <c r="E150" s="2">
        <v>17.97</v>
      </c>
    </row>
    <row r="151" spans="1:5" ht="15" customHeight="1" x14ac:dyDescent="0.3">
      <c r="A151" s="3">
        <f t="shared" si="2"/>
        <v>35275</v>
      </c>
      <c r="B151" s="4" t="s">
        <v>153</v>
      </c>
      <c r="C151" s="5"/>
      <c r="D151" s="2">
        <v>17.309999999999999</v>
      </c>
      <c r="E151" s="2">
        <v>18.190000000000001</v>
      </c>
    </row>
    <row r="152" spans="1:5" ht="15" customHeight="1" x14ac:dyDescent="0.3">
      <c r="A152" s="3">
        <f t="shared" si="2"/>
        <v>35276</v>
      </c>
      <c r="B152" s="4" t="s">
        <v>154</v>
      </c>
      <c r="C152" s="5"/>
      <c r="D152" s="2">
        <v>17.38</v>
      </c>
      <c r="E152" s="2">
        <v>18.21</v>
      </c>
    </row>
    <row r="153" spans="1:5" ht="15" customHeight="1" x14ac:dyDescent="0.3">
      <c r="A153" s="3">
        <f t="shared" si="2"/>
        <v>35277</v>
      </c>
      <c r="B153" s="4" t="s">
        <v>155</v>
      </c>
      <c r="C153" s="5"/>
      <c r="D153" s="2">
        <v>17.559999999999999</v>
      </c>
      <c r="E153" s="2">
        <v>18.38</v>
      </c>
    </row>
    <row r="154" spans="1:5" ht="15" customHeight="1" x14ac:dyDescent="0.3">
      <c r="A154" s="3">
        <f t="shared" si="2"/>
        <v>35278</v>
      </c>
      <c r="B154" s="4" t="s">
        <v>156</v>
      </c>
      <c r="C154" s="5"/>
      <c r="D154" s="2">
        <v>18.079999999999998</v>
      </c>
      <c r="E154" s="2">
        <v>18.91</v>
      </c>
    </row>
    <row r="155" spans="1:5" ht="15" customHeight="1" x14ac:dyDescent="0.3">
      <c r="A155" s="3">
        <f t="shared" si="2"/>
        <v>35279</v>
      </c>
      <c r="B155" s="4" t="s">
        <v>157</v>
      </c>
      <c r="C155" s="5"/>
      <c r="D155" s="2">
        <v>18.260000000000002</v>
      </c>
      <c r="E155" s="2">
        <v>19.09</v>
      </c>
    </row>
    <row r="156" spans="1:5" ht="15" customHeight="1" x14ac:dyDescent="0.3">
      <c r="A156" s="3">
        <f t="shared" si="2"/>
        <v>35282</v>
      </c>
      <c r="B156" s="4" t="s">
        <v>158</v>
      </c>
      <c r="C156" s="5"/>
      <c r="D156" s="2">
        <v>18.32</v>
      </c>
      <c r="E156" s="2">
        <v>19.170000000000002</v>
      </c>
    </row>
    <row r="157" spans="1:5" ht="15" customHeight="1" x14ac:dyDescent="0.3">
      <c r="A157" s="3">
        <f t="shared" si="2"/>
        <v>35283</v>
      </c>
      <c r="B157" s="4" t="s">
        <v>159</v>
      </c>
      <c r="C157" s="5"/>
      <c r="D157" s="2">
        <v>18.3</v>
      </c>
      <c r="E157" s="2">
        <v>19.149999999999999</v>
      </c>
    </row>
    <row r="158" spans="1:5" ht="15" customHeight="1" x14ac:dyDescent="0.3">
      <c r="A158" s="3">
        <f t="shared" si="2"/>
        <v>35284</v>
      </c>
      <c r="B158" s="4" t="s">
        <v>160</v>
      </c>
      <c r="C158" s="5"/>
      <c r="D158" s="2">
        <v>18.38</v>
      </c>
      <c r="E158" s="2">
        <v>19.23</v>
      </c>
    </row>
    <row r="159" spans="1:5" ht="15" customHeight="1" x14ac:dyDescent="0.3">
      <c r="A159" s="3">
        <f t="shared" si="2"/>
        <v>35285</v>
      </c>
      <c r="B159" s="4" t="s">
        <v>161</v>
      </c>
      <c r="C159" s="5"/>
      <c r="D159" s="2">
        <v>18.57</v>
      </c>
      <c r="E159" s="2">
        <v>19.41</v>
      </c>
    </row>
    <row r="160" spans="1:5" ht="15" customHeight="1" x14ac:dyDescent="0.3">
      <c r="A160" s="3">
        <f t="shared" si="2"/>
        <v>35286</v>
      </c>
      <c r="B160" s="4" t="s">
        <v>162</v>
      </c>
      <c r="C160" s="5"/>
      <c r="D160" s="2">
        <v>18.63</v>
      </c>
      <c r="E160" s="2">
        <v>19.48</v>
      </c>
    </row>
    <row r="161" spans="1:5" ht="15" customHeight="1" x14ac:dyDescent="0.3">
      <c r="A161" s="3">
        <f t="shared" si="2"/>
        <v>35289</v>
      </c>
      <c r="B161" s="4" t="s">
        <v>163</v>
      </c>
      <c r="C161" s="5"/>
      <c r="D161" s="2">
        <v>19.11</v>
      </c>
      <c r="E161" s="2">
        <v>19.96</v>
      </c>
    </row>
    <row r="162" spans="1:5" ht="15" customHeight="1" x14ac:dyDescent="0.3">
      <c r="A162" s="3">
        <f t="shared" si="2"/>
        <v>35290</v>
      </c>
      <c r="B162" s="4" t="s">
        <v>164</v>
      </c>
      <c r="C162" s="5"/>
      <c r="D162" s="2">
        <v>19.010000000000002</v>
      </c>
      <c r="E162" s="2">
        <v>19.850000000000001</v>
      </c>
    </row>
    <row r="163" spans="1:5" ht="15" customHeight="1" x14ac:dyDescent="0.3">
      <c r="A163" s="3">
        <f t="shared" si="2"/>
        <v>35291</v>
      </c>
      <c r="B163" s="4" t="s">
        <v>165</v>
      </c>
      <c r="C163" s="5"/>
      <c r="D163" s="2">
        <v>18.8</v>
      </c>
      <c r="E163" s="2">
        <v>19.649999999999999</v>
      </c>
    </row>
    <row r="164" spans="1:5" ht="15" customHeight="1" x14ac:dyDescent="0.3">
      <c r="A164" s="3">
        <f t="shared" si="2"/>
        <v>35292</v>
      </c>
      <c r="B164" s="4" t="s">
        <v>166</v>
      </c>
      <c r="C164" s="5"/>
      <c r="D164" s="2">
        <v>18.77</v>
      </c>
      <c r="E164" s="2">
        <v>19.62</v>
      </c>
    </row>
    <row r="165" spans="1:5" ht="15" customHeight="1" x14ac:dyDescent="0.3">
      <c r="A165" s="3">
        <f t="shared" si="2"/>
        <v>35293</v>
      </c>
      <c r="B165" s="4" t="s">
        <v>167</v>
      </c>
      <c r="C165" s="5"/>
      <c r="D165" s="2">
        <v>18.87</v>
      </c>
      <c r="E165" s="2">
        <v>19.77</v>
      </c>
    </row>
    <row r="166" spans="1:5" ht="15" customHeight="1" x14ac:dyDescent="0.3">
      <c r="A166" s="3">
        <f t="shared" si="2"/>
        <v>35296</v>
      </c>
      <c r="B166" s="4" t="s">
        <v>168</v>
      </c>
      <c r="C166" s="5"/>
      <c r="D166" s="2">
        <v>18.91</v>
      </c>
      <c r="E166" s="2">
        <v>19.809999999999999</v>
      </c>
    </row>
    <row r="167" spans="1:5" ht="15" customHeight="1" x14ac:dyDescent="0.3">
      <c r="A167" s="3">
        <f t="shared" si="2"/>
        <v>35297</v>
      </c>
      <c r="B167" s="4" t="s">
        <v>169</v>
      </c>
      <c r="C167" s="5"/>
      <c r="D167" s="2">
        <v>18.48</v>
      </c>
      <c r="E167" s="2">
        <v>19.38</v>
      </c>
    </row>
    <row r="168" spans="1:5" ht="15" customHeight="1" x14ac:dyDescent="0.3">
      <c r="A168" s="3">
        <f t="shared" si="2"/>
        <v>35298</v>
      </c>
      <c r="B168" s="4" t="s">
        <v>170</v>
      </c>
      <c r="C168" s="5"/>
      <c r="D168" s="2">
        <v>18.420000000000002</v>
      </c>
      <c r="E168" s="2">
        <v>19.3</v>
      </c>
    </row>
    <row r="169" spans="1:5" ht="15" customHeight="1" x14ac:dyDescent="0.3">
      <c r="A169" s="3">
        <f t="shared" si="2"/>
        <v>35299</v>
      </c>
      <c r="B169" s="4" t="s">
        <v>171</v>
      </c>
      <c r="C169" s="5"/>
      <c r="D169" s="2">
        <v>18.940000000000001</v>
      </c>
      <c r="E169" s="2">
        <v>19.8</v>
      </c>
    </row>
    <row r="170" spans="1:5" ht="15" customHeight="1" x14ac:dyDescent="0.3">
      <c r="A170" s="3">
        <f t="shared" si="2"/>
        <v>35300</v>
      </c>
      <c r="B170" s="4" t="s">
        <v>172</v>
      </c>
      <c r="C170" s="5"/>
      <c r="D170" s="2">
        <v>18.739999999999998</v>
      </c>
      <c r="E170" s="2">
        <v>19.600000000000001</v>
      </c>
    </row>
    <row r="171" spans="1:5" ht="15" customHeight="1" x14ac:dyDescent="0.3">
      <c r="A171" s="3">
        <f t="shared" si="2"/>
        <v>35303</v>
      </c>
      <c r="B171" s="4" t="s">
        <v>173</v>
      </c>
      <c r="C171" s="5"/>
      <c r="D171" s="2">
        <v>18.27</v>
      </c>
      <c r="E171" s="2">
        <v>18.95</v>
      </c>
    </row>
    <row r="172" spans="1:5" ht="15" customHeight="1" x14ac:dyDescent="0.3">
      <c r="A172" s="3">
        <f t="shared" si="2"/>
        <v>35304</v>
      </c>
      <c r="B172" s="4" t="s">
        <v>174</v>
      </c>
      <c r="C172" s="5"/>
      <c r="D172" s="2">
        <v>18.350000000000001</v>
      </c>
      <c r="E172" s="2">
        <v>19.22</v>
      </c>
    </row>
    <row r="173" spans="1:5" ht="15" customHeight="1" x14ac:dyDescent="0.3">
      <c r="A173" s="3">
        <f t="shared" si="2"/>
        <v>35305</v>
      </c>
      <c r="B173" s="4" t="s">
        <v>175</v>
      </c>
      <c r="C173" s="5"/>
      <c r="D173" s="2">
        <v>18.88</v>
      </c>
      <c r="E173" s="2">
        <v>19.66</v>
      </c>
    </row>
    <row r="174" spans="1:5" ht="15" customHeight="1" x14ac:dyDescent="0.3">
      <c r="A174" s="3">
        <f t="shared" si="2"/>
        <v>35306</v>
      </c>
      <c r="B174" s="4" t="s">
        <v>176</v>
      </c>
      <c r="C174" s="5"/>
      <c r="D174" s="2">
        <v>19.260000000000002</v>
      </c>
      <c r="E174" s="2">
        <v>20.03</v>
      </c>
    </row>
    <row r="175" spans="1:5" ht="15" customHeight="1" x14ac:dyDescent="0.3">
      <c r="A175" s="3">
        <f t="shared" si="2"/>
        <v>35307</v>
      </c>
      <c r="B175" s="4" t="s">
        <v>177</v>
      </c>
      <c r="C175" s="5"/>
      <c r="D175" s="2">
        <v>19.2</v>
      </c>
      <c r="E175" s="2">
        <v>19.97</v>
      </c>
    </row>
    <row r="176" spans="1:5" ht="15" customHeight="1" x14ac:dyDescent="0.3">
      <c r="A176" s="3">
        <f t="shared" si="2"/>
        <v>35310</v>
      </c>
      <c r="B176" s="4" t="s">
        <v>178</v>
      </c>
      <c r="C176" s="5"/>
      <c r="D176" s="2">
        <v>20.02</v>
      </c>
      <c r="E176" s="2">
        <v>21.06</v>
      </c>
    </row>
    <row r="177" spans="1:5" ht="15" customHeight="1" x14ac:dyDescent="0.3">
      <c r="A177" s="3">
        <f t="shared" si="2"/>
        <v>35311</v>
      </c>
      <c r="B177" s="4" t="s">
        <v>179</v>
      </c>
      <c r="C177" s="5"/>
      <c r="D177" s="2">
        <v>20.010000000000002</v>
      </c>
      <c r="E177" s="2">
        <v>20.79</v>
      </c>
    </row>
    <row r="178" spans="1:5" ht="15" customHeight="1" x14ac:dyDescent="0.3">
      <c r="A178" s="3">
        <f t="shared" si="2"/>
        <v>35312</v>
      </c>
      <c r="B178" s="4" t="s">
        <v>180</v>
      </c>
      <c r="C178" s="5"/>
      <c r="D178" s="2">
        <v>19.850000000000001</v>
      </c>
      <c r="E178" s="2">
        <v>20.72</v>
      </c>
    </row>
    <row r="179" spans="1:5" ht="15" customHeight="1" x14ac:dyDescent="0.3">
      <c r="A179" s="3">
        <f t="shared" si="2"/>
        <v>35313</v>
      </c>
      <c r="B179" s="4" t="s">
        <v>181</v>
      </c>
      <c r="C179" s="5"/>
      <c r="D179" s="2">
        <v>20.03</v>
      </c>
      <c r="E179" s="2">
        <v>20.87</v>
      </c>
    </row>
    <row r="180" spans="1:5" ht="15" customHeight="1" x14ac:dyDescent="0.3">
      <c r="A180" s="3">
        <f t="shared" si="2"/>
        <v>35314</v>
      </c>
      <c r="B180" s="4" t="s">
        <v>182</v>
      </c>
      <c r="C180" s="5"/>
      <c r="D180" s="2">
        <v>20.420000000000002</v>
      </c>
      <c r="E180" s="2">
        <v>21.18</v>
      </c>
    </row>
    <row r="181" spans="1:5" ht="15" customHeight="1" x14ac:dyDescent="0.3">
      <c r="A181" s="3">
        <f t="shared" si="2"/>
        <v>35317</v>
      </c>
      <c r="B181" s="4" t="s">
        <v>183</v>
      </c>
      <c r="C181" s="5"/>
      <c r="D181" s="2">
        <v>20.34</v>
      </c>
      <c r="E181" s="2">
        <v>21.1</v>
      </c>
    </row>
    <row r="182" spans="1:5" ht="15" customHeight="1" x14ac:dyDescent="0.3">
      <c r="A182" s="3">
        <f t="shared" si="2"/>
        <v>35318</v>
      </c>
      <c r="B182" s="4" t="s">
        <v>184</v>
      </c>
      <c r="C182" s="5"/>
      <c r="D182" s="2">
        <v>20.78</v>
      </c>
      <c r="E182" s="2">
        <v>21.54</v>
      </c>
    </row>
    <row r="183" spans="1:5" ht="15" customHeight="1" x14ac:dyDescent="0.3">
      <c r="A183" s="3">
        <f t="shared" si="2"/>
        <v>35319</v>
      </c>
      <c r="B183" s="4" t="s">
        <v>185</v>
      </c>
      <c r="C183" s="5"/>
      <c r="D183" s="2">
        <v>21.19</v>
      </c>
      <c r="E183" s="2">
        <v>21.95</v>
      </c>
    </row>
    <row r="184" spans="1:5" ht="15" customHeight="1" x14ac:dyDescent="0.3">
      <c r="A184" s="3">
        <f t="shared" si="2"/>
        <v>35320</v>
      </c>
      <c r="B184" s="4" t="s">
        <v>186</v>
      </c>
      <c r="C184" s="5"/>
      <c r="D184" s="2">
        <v>21.63</v>
      </c>
      <c r="E184" s="2">
        <v>22.45</v>
      </c>
    </row>
    <row r="185" spans="1:5" ht="15" customHeight="1" x14ac:dyDescent="0.3">
      <c r="A185" s="3">
        <f t="shared" si="2"/>
        <v>35321</v>
      </c>
      <c r="B185" s="4" t="s">
        <v>187</v>
      </c>
      <c r="C185" s="5"/>
      <c r="D185" s="2">
        <v>21.22</v>
      </c>
      <c r="E185" s="2">
        <v>21.92</v>
      </c>
    </row>
    <row r="186" spans="1:5" ht="15" customHeight="1" x14ac:dyDescent="0.3">
      <c r="A186" s="3">
        <f t="shared" si="2"/>
        <v>35324</v>
      </c>
      <c r="B186" s="4" t="s">
        <v>188</v>
      </c>
      <c r="C186" s="5"/>
      <c r="D186" s="2">
        <v>19.420000000000002</v>
      </c>
      <c r="E186" s="2">
        <v>20.170000000000002</v>
      </c>
    </row>
    <row r="187" spans="1:5" ht="15" customHeight="1" x14ac:dyDescent="0.3">
      <c r="A187" s="3">
        <f t="shared" si="2"/>
        <v>35325</v>
      </c>
      <c r="B187" s="4" t="s">
        <v>189</v>
      </c>
      <c r="C187" s="5"/>
      <c r="D187" s="2">
        <v>19.73</v>
      </c>
      <c r="E187" s="2">
        <v>20.53</v>
      </c>
    </row>
    <row r="188" spans="1:5" ht="15" customHeight="1" x14ac:dyDescent="0.3">
      <c r="A188" s="3">
        <f t="shared" si="2"/>
        <v>35326</v>
      </c>
      <c r="B188" s="4" t="s">
        <v>190</v>
      </c>
      <c r="C188" s="5"/>
      <c r="D188" s="2">
        <v>20.100000000000001</v>
      </c>
      <c r="E188" s="2">
        <v>20.86</v>
      </c>
    </row>
    <row r="189" spans="1:5" ht="15" customHeight="1" x14ac:dyDescent="0.3">
      <c r="A189" s="3">
        <f t="shared" si="2"/>
        <v>35327</v>
      </c>
      <c r="B189" s="4" t="s">
        <v>191</v>
      </c>
      <c r="C189" s="5"/>
      <c r="D189" s="2">
        <v>19.72</v>
      </c>
      <c r="E189" s="2">
        <v>20.49</v>
      </c>
    </row>
    <row r="190" spans="1:5" ht="15" customHeight="1" x14ac:dyDescent="0.3">
      <c r="A190" s="3">
        <f t="shared" si="2"/>
        <v>35328</v>
      </c>
      <c r="B190" s="4" t="s">
        <v>192</v>
      </c>
      <c r="C190" s="5"/>
      <c r="D190" s="2">
        <v>19.850000000000001</v>
      </c>
      <c r="E190" s="2">
        <v>20.6</v>
      </c>
    </row>
    <row r="191" spans="1:5" ht="15" customHeight="1" x14ac:dyDescent="0.3">
      <c r="A191" s="3">
        <f t="shared" si="2"/>
        <v>35331</v>
      </c>
      <c r="B191" s="4" t="s">
        <v>193</v>
      </c>
      <c r="C191" s="5"/>
      <c r="D191" s="2">
        <v>20.37</v>
      </c>
      <c r="E191" s="2">
        <v>21.14</v>
      </c>
    </row>
    <row r="192" spans="1:5" ht="15" customHeight="1" x14ac:dyDescent="0.3">
      <c r="A192" s="3">
        <f t="shared" si="2"/>
        <v>35332</v>
      </c>
      <c r="B192" s="4" t="s">
        <v>194</v>
      </c>
      <c r="C192" s="5"/>
      <c r="D192" s="2">
        <v>20.96</v>
      </c>
      <c r="E192" s="2">
        <v>21.73</v>
      </c>
    </row>
    <row r="193" spans="1:5" ht="15" customHeight="1" x14ac:dyDescent="0.3">
      <c r="A193" s="3">
        <f t="shared" si="2"/>
        <v>35333</v>
      </c>
      <c r="B193" s="4" t="s">
        <v>195</v>
      </c>
      <c r="C193" s="5"/>
      <c r="D193" s="2">
        <v>20.97</v>
      </c>
      <c r="E193" s="2">
        <v>21.7</v>
      </c>
    </row>
    <row r="194" spans="1:5" ht="15" customHeight="1" x14ac:dyDescent="0.3">
      <c r="A194" s="3">
        <f t="shared" si="2"/>
        <v>35334</v>
      </c>
      <c r="B194" s="4" t="s">
        <v>196</v>
      </c>
      <c r="C194" s="5"/>
      <c r="D194" s="2">
        <v>20.62</v>
      </c>
      <c r="E194" s="2">
        <v>21.32</v>
      </c>
    </row>
    <row r="195" spans="1:5" ht="15" customHeight="1" x14ac:dyDescent="0.3">
      <c r="A195" s="3">
        <f t="shared" si="2"/>
        <v>35335</v>
      </c>
      <c r="B195" s="4" t="s">
        <v>197</v>
      </c>
      <c r="C195" s="5"/>
      <c r="D195" s="2">
        <v>21.3</v>
      </c>
      <c r="E195" s="2">
        <v>21.97</v>
      </c>
    </row>
    <row r="196" spans="1:5" ht="15" customHeight="1" x14ac:dyDescent="0.3">
      <c r="A196" s="3">
        <f t="shared" si="2"/>
        <v>35338</v>
      </c>
      <c r="B196" s="4" t="s">
        <v>198</v>
      </c>
      <c r="C196" s="5"/>
      <c r="D196" s="2">
        <v>20.84</v>
      </c>
      <c r="E196" s="2">
        <v>21.51</v>
      </c>
    </row>
    <row r="197" spans="1:5" ht="15" customHeight="1" x14ac:dyDescent="0.3">
      <c r="A197" s="3">
        <f t="shared" ref="A197:A260" si="3">DATE(1996, LEFT(B197, FIND("월", B197)-1), MID(B197, FIND("월", B197)+2, FIND("일", B197)-FIND("월", B197)-2))</f>
        <v>35339</v>
      </c>
      <c r="B197" s="4" t="s">
        <v>199</v>
      </c>
      <c r="C197" s="5"/>
      <c r="D197" s="2">
        <v>21.06</v>
      </c>
      <c r="E197" s="2">
        <v>21.75</v>
      </c>
    </row>
    <row r="198" spans="1:5" ht="15" customHeight="1" x14ac:dyDescent="0.3">
      <c r="A198" s="3">
        <f t="shared" si="3"/>
        <v>35340</v>
      </c>
      <c r="B198" s="4" t="s">
        <v>200</v>
      </c>
      <c r="C198" s="5"/>
      <c r="D198" s="2">
        <v>20.87</v>
      </c>
      <c r="E198" s="2">
        <v>21.54</v>
      </c>
    </row>
    <row r="199" spans="1:5" ht="15" customHeight="1" x14ac:dyDescent="0.3">
      <c r="A199" s="3">
        <f t="shared" si="3"/>
        <v>35341</v>
      </c>
      <c r="B199" s="4" t="s">
        <v>201</v>
      </c>
      <c r="C199" s="5"/>
      <c r="D199" s="2">
        <v>21.47</v>
      </c>
      <c r="E199" s="2">
        <v>22.16</v>
      </c>
    </row>
    <row r="200" spans="1:5" ht="15" customHeight="1" x14ac:dyDescent="0.3">
      <c r="A200" s="3">
        <f t="shared" si="3"/>
        <v>35342</v>
      </c>
      <c r="B200" s="4" t="s">
        <v>202</v>
      </c>
      <c r="C200" s="5"/>
      <c r="D200" s="2">
        <v>21.61</v>
      </c>
      <c r="E200" s="2">
        <v>22.26</v>
      </c>
    </row>
    <row r="201" spans="1:5" ht="15" customHeight="1" x14ac:dyDescent="0.3">
      <c r="A201" s="3">
        <f t="shared" si="3"/>
        <v>35345</v>
      </c>
      <c r="B201" s="4" t="s">
        <v>203</v>
      </c>
      <c r="C201" s="5"/>
      <c r="D201" s="2">
        <v>22.06</v>
      </c>
      <c r="E201" s="2">
        <v>22.2</v>
      </c>
    </row>
    <row r="202" spans="1:5" ht="15" customHeight="1" x14ac:dyDescent="0.3">
      <c r="A202" s="3">
        <f t="shared" si="3"/>
        <v>35346</v>
      </c>
      <c r="B202" s="4" t="s">
        <v>204</v>
      </c>
      <c r="C202" s="5"/>
      <c r="D202" s="2">
        <v>22.18</v>
      </c>
      <c r="E202" s="2">
        <v>22.7</v>
      </c>
    </row>
    <row r="203" spans="1:5" ht="15" customHeight="1" x14ac:dyDescent="0.3">
      <c r="A203" s="3">
        <f t="shared" si="3"/>
        <v>35347</v>
      </c>
      <c r="B203" s="4" t="s">
        <v>205</v>
      </c>
      <c r="C203" s="5"/>
      <c r="D203" s="2">
        <v>21.92</v>
      </c>
      <c r="E203" s="2">
        <v>22.42</v>
      </c>
    </row>
    <row r="204" spans="1:5" ht="15" customHeight="1" x14ac:dyDescent="0.3">
      <c r="A204" s="3">
        <f t="shared" si="3"/>
        <v>35348</v>
      </c>
      <c r="B204" s="4" t="s">
        <v>206</v>
      </c>
      <c r="C204" s="5"/>
      <c r="D204" s="2">
        <v>21.61</v>
      </c>
      <c r="E204" s="2">
        <v>22.1</v>
      </c>
    </row>
    <row r="205" spans="1:5" ht="15" customHeight="1" x14ac:dyDescent="0.3">
      <c r="A205" s="3">
        <f t="shared" si="3"/>
        <v>35349</v>
      </c>
      <c r="B205" s="4" t="s">
        <v>207</v>
      </c>
      <c r="C205" s="5"/>
      <c r="D205" s="2">
        <v>22.04</v>
      </c>
      <c r="E205" s="2">
        <v>22.53</v>
      </c>
    </row>
    <row r="206" spans="1:5" ht="15" customHeight="1" x14ac:dyDescent="0.3">
      <c r="A206" s="3">
        <f t="shared" si="3"/>
        <v>35352</v>
      </c>
      <c r="B206" s="4" t="s">
        <v>208</v>
      </c>
      <c r="C206" s="5"/>
      <c r="D206" s="2">
        <v>22.56</v>
      </c>
      <c r="E206" s="2">
        <v>23.04</v>
      </c>
    </row>
    <row r="207" spans="1:5" ht="15" customHeight="1" x14ac:dyDescent="0.3">
      <c r="A207" s="3">
        <f t="shared" si="3"/>
        <v>35353</v>
      </c>
      <c r="B207" s="4" t="s">
        <v>209</v>
      </c>
      <c r="C207" s="5"/>
      <c r="D207" s="2">
        <v>22.48</v>
      </c>
      <c r="E207" s="2">
        <v>22.95</v>
      </c>
    </row>
    <row r="208" spans="1:5" ht="15" customHeight="1" x14ac:dyDescent="0.3">
      <c r="A208" s="3">
        <f t="shared" si="3"/>
        <v>35354</v>
      </c>
      <c r="B208" s="4" t="s">
        <v>210</v>
      </c>
      <c r="C208" s="5"/>
      <c r="D208" s="2">
        <v>21.44</v>
      </c>
      <c r="E208" s="2">
        <v>21.99</v>
      </c>
    </row>
    <row r="209" spans="1:5" ht="15" customHeight="1" x14ac:dyDescent="0.3">
      <c r="A209" s="3">
        <f t="shared" si="3"/>
        <v>35355</v>
      </c>
      <c r="B209" s="4" t="s">
        <v>211</v>
      </c>
      <c r="C209" s="5"/>
      <c r="D209" s="2">
        <v>21.74</v>
      </c>
      <c r="E209" s="2">
        <v>22.33</v>
      </c>
    </row>
    <row r="210" spans="1:5" ht="15" customHeight="1" x14ac:dyDescent="0.3">
      <c r="A210" s="3">
        <f t="shared" si="3"/>
        <v>35356</v>
      </c>
      <c r="B210" s="4" t="s">
        <v>212</v>
      </c>
      <c r="C210" s="5"/>
      <c r="D210" s="2">
        <v>22.15</v>
      </c>
      <c r="E210" s="2">
        <v>22.73</v>
      </c>
    </row>
    <row r="211" spans="1:5" ht="15" customHeight="1" x14ac:dyDescent="0.3">
      <c r="A211" s="3">
        <f t="shared" si="3"/>
        <v>35359</v>
      </c>
      <c r="B211" s="4" t="s">
        <v>213</v>
      </c>
      <c r="C211" s="5"/>
      <c r="D211" s="2">
        <v>22.33</v>
      </c>
      <c r="E211" s="2">
        <v>22.9</v>
      </c>
    </row>
    <row r="212" spans="1:5" ht="15" customHeight="1" x14ac:dyDescent="0.3">
      <c r="A212" s="3">
        <f t="shared" si="3"/>
        <v>35360</v>
      </c>
      <c r="B212" s="4" t="s">
        <v>214</v>
      </c>
      <c r="C212" s="5"/>
      <c r="D212" s="2">
        <v>22.32</v>
      </c>
      <c r="E212" s="2">
        <v>22.9</v>
      </c>
    </row>
    <row r="213" spans="1:5" ht="15" customHeight="1" x14ac:dyDescent="0.3">
      <c r="A213" s="3">
        <f t="shared" si="3"/>
        <v>35361</v>
      </c>
      <c r="B213" s="4" t="s">
        <v>215</v>
      </c>
      <c r="C213" s="5"/>
      <c r="D213" s="2">
        <v>21.76</v>
      </c>
      <c r="E213" s="2">
        <v>22.38</v>
      </c>
    </row>
    <row r="214" spans="1:5" ht="15" customHeight="1" x14ac:dyDescent="0.3">
      <c r="A214" s="3">
        <f t="shared" si="3"/>
        <v>35362</v>
      </c>
      <c r="B214" s="4" t="s">
        <v>216</v>
      </c>
      <c r="C214" s="5"/>
      <c r="D214" s="2">
        <v>21.65</v>
      </c>
      <c r="E214" s="2">
        <v>22.3</v>
      </c>
    </row>
    <row r="215" spans="1:5" ht="15" customHeight="1" x14ac:dyDescent="0.3">
      <c r="A215" s="3">
        <f t="shared" si="3"/>
        <v>35363</v>
      </c>
      <c r="B215" s="4" t="s">
        <v>217</v>
      </c>
      <c r="C215" s="5"/>
      <c r="D215" s="2">
        <v>21.95</v>
      </c>
      <c r="E215" s="2">
        <v>22.59</v>
      </c>
    </row>
    <row r="216" spans="1:5" ht="15" customHeight="1" x14ac:dyDescent="0.3">
      <c r="A216" s="3">
        <f t="shared" si="3"/>
        <v>35366</v>
      </c>
      <c r="B216" s="4" t="s">
        <v>218</v>
      </c>
      <c r="C216" s="5"/>
      <c r="D216" s="2">
        <v>21.85</v>
      </c>
      <c r="E216" s="2">
        <v>22.49</v>
      </c>
    </row>
    <row r="217" spans="1:5" ht="15" customHeight="1" x14ac:dyDescent="0.3">
      <c r="A217" s="3">
        <f t="shared" si="3"/>
        <v>35367</v>
      </c>
      <c r="B217" s="4" t="s">
        <v>219</v>
      </c>
      <c r="C217" s="5"/>
      <c r="D217" s="2">
        <v>21.56</v>
      </c>
      <c r="E217" s="2">
        <v>22.21</v>
      </c>
    </row>
    <row r="218" spans="1:5" ht="15" customHeight="1" x14ac:dyDescent="0.3">
      <c r="A218" s="3">
        <f t="shared" si="3"/>
        <v>35368</v>
      </c>
      <c r="B218" s="4" t="s">
        <v>220</v>
      </c>
      <c r="C218" s="5"/>
      <c r="D218" s="2">
        <v>21.5</v>
      </c>
      <c r="E218" s="2">
        <v>22.15</v>
      </c>
    </row>
    <row r="219" spans="1:5" ht="15" customHeight="1" x14ac:dyDescent="0.3">
      <c r="A219" s="3">
        <f t="shared" si="3"/>
        <v>35369</v>
      </c>
      <c r="B219" s="4" t="s">
        <v>221</v>
      </c>
      <c r="C219" s="5"/>
      <c r="D219" s="2">
        <v>20.51</v>
      </c>
      <c r="E219" s="2">
        <v>21.19</v>
      </c>
    </row>
    <row r="220" spans="1:5" ht="15" customHeight="1" x14ac:dyDescent="0.3">
      <c r="A220" s="3">
        <f t="shared" si="3"/>
        <v>35370</v>
      </c>
      <c r="B220" s="4" t="s">
        <v>222</v>
      </c>
      <c r="C220" s="5"/>
      <c r="D220" s="2">
        <v>20.440000000000001</v>
      </c>
      <c r="E220" s="2">
        <v>21.12</v>
      </c>
    </row>
    <row r="221" spans="1:5" ht="15" customHeight="1" x14ac:dyDescent="0.3">
      <c r="A221" s="3">
        <f t="shared" si="3"/>
        <v>35373</v>
      </c>
      <c r="B221" s="4" t="s">
        <v>223</v>
      </c>
      <c r="C221" s="5"/>
      <c r="D221" s="2">
        <v>20.47</v>
      </c>
      <c r="E221" s="2">
        <v>21.13</v>
      </c>
    </row>
    <row r="222" spans="1:5" ht="15" customHeight="1" x14ac:dyDescent="0.3">
      <c r="A222" s="3">
        <f t="shared" si="3"/>
        <v>35374</v>
      </c>
      <c r="B222" s="4" t="s">
        <v>224</v>
      </c>
      <c r="C222" s="5"/>
      <c r="D222" s="2">
        <v>20.329999999999998</v>
      </c>
      <c r="E222" s="2">
        <v>21.02</v>
      </c>
    </row>
    <row r="223" spans="1:5" ht="15" customHeight="1" x14ac:dyDescent="0.3">
      <c r="A223" s="3">
        <f t="shared" si="3"/>
        <v>35375</v>
      </c>
      <c r="B223" s="4" t="s">
        <v>225</v>
      </c>
      <c r="C223" s="5"/>
      <c r="D223" s="2">
        <v>20.28</v>
      </c>
      <c r="E223" s="2">
        <v>21</v>
      </c>
    </row>
    <row r="224" spans="1:5" ht="15" customHeight="1" x14ac:dyDescent="0.3">
      <c r="A224" s="3">
        <f t="shared" si="3"/>
        <v>35376</v>
      </c>
      <c r="B224" s="4" t="s">
        <v>226</v>
      </c>
      <c r="C224" s="5"/>
      <c r="D224" s="2">
        <v>20.41</v>
      </c>
      <c r="E224" s="2">
        <v>21.13</v>
      </c>
    </row>
    <row r="225" spans="1:5" ht="15" customHeight="1" x14ac:dyDescent="0.3">
      <c r="A225" s="3">
        <f t="shared" si="3"/>
        <v>35377</v>
      </c>
      <c r="B225" s="4" t="s">
        <v>227</v>
      </c>
      <c r="C225" s="5"/>
      <c r="D225" s="2">
        <v>21.1</v>
      </c>
      <c r="E225" s="2">
        <v>21.81</v>
      </c>
    </row>
    <row r="226" spans="1:5" ht="15" customHeight="1" x14ac:dyDescent="0.3">
      <c r="A226" s="3">
        <f t="shared" si="3"/>
        <v>35380</v>
      </c>
      <c r="B226" s="4" t="s">
        <v>228</v>
      </c>
      <c r="C226" s="5"/>
      <c r="D226" s="2">
        <v>20.85</v>
      </c>
      <c r="E226" s="2">
        <v>21.58</v>
      </c>
    </row>
    <row r="227" spans="1:5" ht="15" customHeight="1" x14ac:dyDescent="0.3">
      <c r="A227" s="3">
        <f t="shared" si="3"/>
        <v>35381</v>
      </c>
      <c r="B227" s="4" t="s">
        <v>229</v>
      </c>
      <c r="C227" s="5"/>
      <c r="D227" s="2">
        <v>20.86</v>
      </c>
      <c r="E227" s="2">
        <v>21.59</v>
      </c>
    </row>
    <row r="228" spans="1:5" ht="15" customHeight="1" x14ac:dyDescent="0.3">
      <c r="A228" s="3">
        <f t="shared" si="3"/>
        <v>35382</v>
      </c>
      <c r="B228" s="4" t="s">
        <v>230</v>
      </c>
      <c r="C228" s="5"/>
      <c r="D228" s="2">
        <v>21.5</v>
      </c>
      <c r="E228" s="2">
        <v>22.23</v>
      </c>
    </row>
    <row r="229" spans="1:5" ht="15" customHeight="1" x14ac:dyDescent="0.3">
      <c r="A229" s="3">
        <f t="shared" si="3"/>
        <v>35383</v>
      </c>
      <c r="B229" s="4" t="s">
        <v>231</v>
      </c>
      <c r="C229" s="5"/>
      <c r="D229" s="2">
        <v>21.85</v>
      </c>
      <c r="E229" s="2">
        <v>22.58</v>
      </c>
    </row>
    <row r="230" spans="1:5" ht="15" customHeight="1" x14ac:dyDescent="0.3">
      <c r="A230" s="3">
        <f t="shared" si="3"/>
        <v>35384</v>
      </c>
      <c r="B230" s="4" t="s">
        <v>232</v>
      </c>
      <c r="C230" s="5"/>
      <c r="D230" s="2">
        <v>21.43</v>
      </c>
      <c r="E230" s="2">
        <v>22.16</v>
      </c>
    </row>
    <row r="231" spans="1:5" ht="15" customHeight="1" x14ac:dyDescent="0.3">
      <c r="A231" s="3">
        <f t="shared" si="3"/>
        <v>35387</v>
      </c>
      <c r="B231" s="4" t="s">
        <v>233</v>
      </c>
      <c r="C231" s="5"/>
      <c r="D231" s="2">
        <v>21.05</v>
      </c>
      <c r="E231" s="2">
        <v>21.68</v>
      </c>
    </row>
    <row r="232" spans="1:5" ht="15" customHeight="1" x14ac:dyDescent="0.3">
      <c r="A232" s="3">
        <f t="shared" si="3"/>
        <v>35388</v>
      </c>
      <c r="B232" s="4" t="s">
        <v>234</v>
      </c>
      <c r="C232" s="5"/>
      <c r="D232" s="2">
        <v>21.43</v>
      </c>
      <c r="E232" s="2">
        <v>22.07</v>
      </c>
    </row>
    <row r="233" spans="1:5" ht="15" customHeight="1" x14ac:dyDescent="0.3">
      <c r="A233" s="3">
        <f t="shared" si="3"/>
        <v>35389</v>
      </c>
      <c r="B233" s="4" t="s">
        <v>235</v>
      </c>
      <c r="C233" s="5"/>
      <c r="D233" s="2">
        <v>20.53</v>
      </c>
      <c r="E233" s="2">
        <v>21.18</v>
      </c>
    </row>
    <row r="234" spans="1:5" ht="15" customHeight="1" x14ac:dyDescent="0.3">
      <c r="A234" s="3">
        <f t="shared" si="3"/>
        <v>35390</v>
      </c>
      <c r="B234" s="4" t="s">
        <v>236</v>
      </c>
      <c r="C234" s="5"/>
      <c r="D234" s="2">
        <v>21.28</v>
      </c>
      <c r="E234" s="2">
        <v>21.94</v>
      </c>
    </row>
    <row r="235" spans="1:5" ht="15" customHeight="1" x14ac:dyDescent="0.3">
      <c r="A235" s="3">
        <f t="shared" si="3"/>
        <v>35391</v>
      </c>
      <c r="B235" s="4" t="s">
        <v>237</v>
      </c>
      <c r="C235" s="5"/>
      <c r="D235" s="2">
        <v>21.04</v>
      </c>
      <c r="E235" s="2">
        <v>21.68</v>
      </c>
    </row>
    <row r="236" spans="1:5" ht="15" customHeight="1" x14ac:dyDescent="0.3">
      <c r="A236" s="3">
        <f t="shared" si="3"/>
        <v>35394</v>
      </c>
      <c r="B236" s="4" t="s">
        <v>238</v>
      </c>
      <c r="C236" s="5"/>
      <c r="D236" s="2">
        <v>20.81</v>
      </c>
      <c r="E236" s="2">
        <v>21.43</v>
      </c>
    </row>
    <row r="237" spans="1:5" ht="15" customHeight="1" x14ac:dyDescent="0.3">
      <c r="A237" s="3">
        <f t="shared" si="3"/>
        <v>35395</v>
      </c>
      <c r="B237" s="4" t="s">
        <v>239</v>
      </c>
      <c r="C237" s="5"/>
      <c r="D237" s="2">
        <v>20.96</v>
      </c>
      <c r="E237" s="2">
        <v>21.56</v>
      </c>
    </row>
    <row r="238" spans="1:5" ht="15" customHeight="1" x14ac:dyDescent="0.3">
      <c r="A238" s="3">
        <f t="shared" si="3"/>
        <v>35396</v>
      </c>
      <c r="B238" s="4" t="s">
        <v>240</v>
      </c>
      <c r="C238" s="5"/>
      <c r="D238" s="2">
        <v>21.01</v>
      </c>
      <c r="E238" s="2">
        <v>21.6</v>
      </c>
    </row>
    <row r="239" spans="1:5" ht="15" customHeight="1" x14ac:dyDescent="0.3">
      <c r="A239" s="3">
        <f t="shared" si="3"/>
        <v>35397</v>
      </c>
      <c r="B239" s="4" t="s">
        <v>241</v>
      </c>
      <c r="C239" s="5"/>
      <c r="D239" s="2">
        <v>21.01</v>
      </c>
      <c r="E239" s="2">
        <v>21.62</v>
      </c>
    </row>
    <row r="240" spans="1:5" ht="15" customHeight="1" x14ac:dyDescent="0.3">
      <c r="A240" s="3">
        <f t="shared" si="3"/>
        <v>35398</v>
      </c>
      <c r="B240" s="4" t="s">
        <v>242</v>
      </c>
      <c r="C240" s="5"/>
      <c r="D240" s="2">
        <v>21.27</v>
      </c>
      <c r="E240" s="2">
        <v>21.84</v>
      </c>
    </row>
    <row r="241" spans="1:5" ht="15" customHeight="1" x14ac:dyDescent="0.3">
      <c r="A241" s="3">
        <f t="shared" si="3"/>
        <v>35401</v>
      </c>
      <c r="B241" s="4" t="s">
        <v>243</v>
      </c>
      <c r="C241" s="5"/>
      <c r="D241" s="2">
        <v>21.97</v>
      </c>
      <c r="E241" s="2">
        <v>22.59</v>
      </c>
    </row>
    <row r="242" spans="1:5" ht="15" customHeight="1" x14ac:dyDescent="0.3">
      <c r="A242" s="3">
        <f t="shared" si="3"/>
        <v>35402</v>
      </c>
      <c r="B242" s="4" t="s">
        <v>244</v>
      </c>
      <c r="C242" s="5"/>
      <c r="D242" s="2">
        <v>22.04</v>
      </c>
      <c r="E242" s="2">
        <v>22.71</v>
      </c>
    </row>
    <row r="243" spans="1:5" ht="15" customHeight="1" x14ac:dyDescent="0.3">
      <c r="A243" s="3">
        <f t="shared" si="3"/>
        <v>35403</v>
      </c>
      <c r="B243" s="4" t="s">
        <v>245</v>
      </c>
      <c r="C243" s="5"/>
      <c r="D243" s="2">
        <v>21.99</v>
      </c>
      <c r="E243" s="2">
        <v>22.64</v>
      </c>
    </row>
    <row r="244" spans="1:5" ht="15" customHeight="1" x14ac:dyDescent="0.3">
      <c r="A244" s="3">
        <f t="shared" si="3"/>
        <v>35404</v>
      </c>
      <c r="B244" s="4" t="s">
        <v>246</v>
      </c>
      <c r="C244" s="5"/>
      <c r="D244" s="2">
        <v>22.79</v>
      </c>
      <c r="E244" s="2">
        <v>23.42</v>
      </c>
    </row>
    <row r="245" spans="1:5" ht="15" customHeight="1" x14ac:dyDescent="0.3">
      <c r="A245" s="3">
        <f t="shared" si="3"/>
        <v>35405</v>
      </c>
      <c r="B245" s="4" t="s">
        <v>247</v>
      </c>
      <c r="C245" s="5"/>
      <c r="D245" s="2">
        <v>22.64</v>
      </c>
      <c r="E245" s="2">
        <v>23.14</v>
      </c>
    </row>
    <row r="246" spans="1:5" ht="15" customHeight="1" x14ac:dyDescent="0.3">
      <c r="A246" s="3">
        <f t="shared" si="3"/>
        <v>35408</v>
      </c>
      <c r="B246" s="4" t="s">
        <v>248</v>
      </c>
      <c r="C246" s="5"/>
      <c r="D246" s="2">
        <v>22.26</v>
      </c>
      <c r="E246" s="2">
        <v>23.01</v>
      </c>
    </row>
    <row r="247" spans="1:5" ht="15" customHeight="1" x14ac:dyDescent="0.3">
      <c r="A247" s="3">
        <f t="shared" si="3"/>
        <v>35409</v>
      </c>
      <c r="B247" s="4" t="s">
        <v>249</v>
      </c>
      <c r="C247" s="5"/>
      <c r="D247" s="2">
        <v>21.57</v>
      </c>
      <c r="E247" s="2">
        <v>22.35</v>
      </c>
    </row>
    <row r="248" spans="1:5" ht="15" customHeight="1" x14ac:dyDescent="0.3">
      <c r="A248" s="3">
        <f t="shared" si="3"/>
        <v>35410</v>
      </c>
      <c r="B248" s="4" t="s">
        <v>250</v>
      </c>
      <c r="C248" s="5"/>
      <c r="D248" s="2">
        <v>20.71</v>
      </c>
      <c r="E248" s="2">
        <v>21.49</v>
      </c>
    </row>
    <row r="249" spans="1:5" ht="15" customHeight="1" x14ac:dyDescent="0.3">
      <c r="A249" s="3">
        <f t="shared" si="3"/>
        <v>35411</v>
      </c>
      <c r="B249" s="4" t="s">
        <v>251</v>
      </c>
      <c r="C249" s="5"/>
      <c r="D249" s="2">
        <v>21.04</v>
      </c>
      <c r="E249" s="2">
        <v>21.82</v>
      </c>
    </row>
    <row r="250" spans="1:5" ht="15" customHeight="1" x14ac:dyDescent="0.3">
      <c r="A250" s="3">
        <f t="shared" si="3"/>
        <v>35412</v>
      </c>
      <c r="B250" s="4" t="s">
        <v>252</v>
      </c>
      <c r="C250" s="5"/>
      <c r="D250" s="2">
        <v>21.76</v>
      </c>
      <c r="E250" s="2">
        <v>22.55</v>
      </c>
    </row>
    <row r="251" spans="1:5" ht="15" customHeight="1" x14ac:dyDescent="0.3">
      <c r="A251" s="3">
        <f t="shared" si="3"/>
        <v>35415</v>
      </c>
      <c r="B251" s="4" t="s">
        <v>253</v>
      </c>
      <c r="C251" s="5"/>
      <c r="D251" s="2">
        <v>21.94</v>
      </c>
      <c r="E251" s="2">
        <v>22.76</v>
      </c>
    </row>
    <row r="252" spans="1:5" ht="15" customHeight="1" x14ac:dyDescent="0.3">
      <c r="A252" s="3">
        <f t="shared" si="3"/>
        <v>35416</v>
      </c>
      <c r="B252" s="4" t="s">
        <v>254</v>
      </c>
      <c r="C252" s="5"/>
      <c r="D252" s="2">
        <v>21.84</v>
      </c>
      <c r="E252" s="2">
        <v>22.68</v>
      </c>
    </row>
    <row r="253" spans="1:5" ht="15" customHeight="1" x14ac:dyDescent="0.3">
      <c r="A253" s="3">
        <f t="shared" si="3"/>
        <v>35417</v>
      </c>
      <c r="B253" s="4" t="s">
        <v>255</v>
      </c>
      <c r="C253" s="5"/>
      <c r="D253" s="2">
        <v>22.03</v>
      </c>
      <c r="E253" s="2">
        <v>22.84</v>
      </c>
    </row>
    <row r="254" spans="1:5" ht="15" customHeight="1" x14ac:dyDescent="0.3">
      <c r="A254" s="3">
        <f t="shared" si="3"/>
        <v>35418</v>
      </c>
      <c r="B254" s="4" t="s">
        <v>256</v>
      </c>
      <c r="C254" s="5"/>
      <c r="D254" s="2">
        <v>22.05</v>
      </c>
      <c r="E254" s="2">
        <v>22.93</v>
      </c>
    </row>
    <row r="255" spans="1:5" ht="15" customHeight="1" x14ac:dyDescent="0.3">
      <c r="A255" s="3">
        <f t="shared" si="3"/>
        <v>35419</v>
      </c>
      <c r="B255" s="4" t="s">
        <v>257</v>
      </c>
      <c r="C255" s="5"/>
      <c r="D255" s="2">
        <v>21.56</v>
      </c>
      <c r="E255" s="2">
        <v>22.54</v>
      </c>
    </row>
    <row r="256" spans="1:5" ht="15" customHeight="1" x14ac:dyDescent="0.3">
      <c r="A256" s="3">
        <f t="shared" si="3"/>
        <v>35422</v>
      </c>
      <c r="B256" s="4" t="s">
        <v>258</v>
      </c>
      <c r="C256" s="5"/>
      <c r="D256" s="2">
        <v>21.27</v>
      </c>
      <c r="E256" s="2">
        <v>22.29</v>
      </c>
    </row>
    <row r="257" spans="1:5" ht="15" customHeight="1" x14ac:dyDescent="0.3">
      <c r="A257" s="3">
        <f t="shared" si="3"/>
        <v>35423</v>
      </c>
      <c r="B257" s="4" t="s">
        <v>259</v>
      </c>
      <c r="C257" s="5"/>
      <c r="D257" s="2">
        <v>21.65</v>
      </c>
      <c r="E257" s="2">
        <v>22.69</v>
      </c>
    </row>
    <row r="258" spans="1:5" ht="15" customHeight="1" x14ac:dyDescent="0.3">
      <c r="A258" s="3">
        <f t="shared" si="3"/>
        <v>35425</v>
      </c>
      <c r="B258" s="4" t="s">
        <v>260</v>
      </c>
      <c r="C258" s="5"/>
      <c r="D258" s="2">
        <v>21.13</v>
      </c>
      <c r="E258" s="2">
        <v>21.92</v>
      </c>
    </row>
    <row r="259" spans="1:5" ht="15" customHeight="1" x14ac:dyDescent="0.3">
      <c r="A259" s="3">
        <f t="shared" si="3"/>
        <v>35426</v>
      </c>
      <c r="B259" s="4" t="s">
        <v>261</v>
      </c>
      <c r="C259" s="5"/>
      <c r="D259" s="2">
        <v>21.47</v>
      </c>
      <c r="E259" s="2">
        <v>22.43</v>
      </c>
    </row>
    <row r="260" spans="1:5" ht="15" customHeight="1" x14ac:dyDescent="0.3">
      <c r="A260" s="3">
        <f t="shared" si="3"/>
        <v>35429</v>
      </c>
      <c r="B260" s="4" t="s">
        <v>262</v>
      </c>
      <c r="C260" s="5"/>
      <c r="D260" s="2">
        <v>21.69</v>
      </c>
      <c r="E260" s="2">
        <v>22.36</v>
      </c>
    </row>
    <row r="261" spans="1:5" ht="15" customHeight="1" x14ac:dyDescent="0.3">
      <c r="A261" s="3">
        <f t="shared" ref="A261" si="4">DATE(1996, LEFT(B261, FIND("월", B261)-1), MID(B261, FIND("월", B261)+2, FIND("일", B261)-FIND("월", B261)-2))</f>
        <v>35430</v>
      </c>
      <c r="B261" s="4" t="s">
        <v>263</v>
      </c>
      <c r="C261" s="5"/>
      <c r="D261" s="2">
        <v>22.21</v>
      </c>
      <c r="E261" s="2">
        <v>22.88</v>
      </c>
    </row>
    <row r="262" spans="1:5" ht="15" customHeight="1" x14ac:dyDescent="0.3">
      <c r="A262" s="3">
        <f>DATE(1997, LEFT(B262, FIND("월", B262)-1), MID(B262, FIND("월", B262)+2, FIND("일", B262)-FIND("월", B262)-2))</f>
        <v>35432</v>
      </c>
      <c r="B262" s="4" t="s">
        <v>6</v>
      </c>
      <c r="C262" s="5"/>
      <c r="D262" s="2">
        <v>22.17</v>
      </c>
      <c r="E262" s="2">
        <v>23.1</v>
      </c>
    </row>
    <row r="263" spans="1:5" ht="15" customHeight="1" x14ac:dyDescent="0.3">
      <c r="A263" s="3">
        <f t="shared" ref="A263:A326" si="5">DATE(1997, LEFT(B263, FIND("월", B263)-1), MID(B263, FIND("월", B263)+2, FIND("일", B263)-FIND("월", B263)-2))</f>
        <v>35433</v>
      </c>
      <c r="B263" s="4" t="s">
        <v>7</v>
      </c>
      <c r="C263" s="5"/>
      <c r="D263" s="2">
        <v>22.34</v>
      </c>
      <c r="E263" s="2">
        <v>23.25</v>
      </c>
    </row>
    <row r="264" spans="1:5" ht="15" customHeight="1" x14ac:dyDescent="0.3">
      <c r="A264" s="3">
        <f t="shared" si="5"/>
        <v>35436</v>
      </c>
      <c r="B264" s="4" t="s">
        <v>264</v>
      </c>
      <c r="C264" s="5"/>
      <c r="D264" s="2">
        <v>22.88</v>
      </c>
      <c r="E264" s="2">
        <v>23.84</v>
      </c>
    </row>
    <row r="265" spans="1:5" ht="15" customHeight="1" x14ac:dyDescent="0.3">
      <c r="A265" s="3">
        <f t="shared" si="5"/>
        <v>35437</v>
      </c>
      <c r="B265" s="4" t="s">
        <v>265</v>
      </c>
      <c r="C265" s="5"/>
      <c r="D265" s="2">
        <v>22.77</v>
      </c>
      <c r="E265" s="2">
        <v>23.77</v>
      </c>
    </row>
    <row r="266" spans="1:5" ht="15" customHeight="1" x14ac:dyDescent="0.3">
      <c r="A266" s="3">
        <f t="shared" si="5"/>
        <v>35438</v>
      </c>
      <c r="B266" s="4" t="s">
        <v>10</v>
      </c>
      <c r="C266" s="5"/>
      <c r="D266" s="2">
        <v>22.83</v>
      </c>
      <c r="E266" s="2">
        <v>23.91</v>
      </c>
    </row>
    <row r="267" spans="1:5" ht="15" customHeight="1" x14ac:dyDescent="0.3">
      <c r="A267" s="3">
        <f t="shared" si="5"/>
        <v>35439</v>
      </c>
      <c r="B267" s="4" t="s">
        <v>11</v>
      </c>
      <c r="C267" s="5"/>
      <c r="D267" s="2">
        <v>22.57</v>
      </c>
      <c r="E267" s="2">
        <v>23.64</v>
      </c>
    </row>
    <row r="268" spans="1:5" ht="15" customHeight="1" x14ac:dyDescent="0.3">
      <c r="A268" s="3">
        <f t="shared" si="5"/>
        <v>35440</v>
      </c>
      <c r="B268" s="4" t="s">
        <v>12</v>
      </c>
      <c r="C268" s="5"/>
      <c r="D268" s="2">
        <v>22.61</v>
      </c>
      <c r="E268" s="2">
        <v>23.68</v>
      </c>
    </row>
    <row r="269" spans="1:5" ht="15" customHeight="1" x14ac:dyDescent="0.3">
      <c r="A269" s="3">
        <f t="shared" si="5"/>
        <v>35443</v>
      </c>
      <c r="B269" s="4" t="s">
        <v>266</v>
      </c>
      <c r="C269" s="5"/>
      <c r="D269" s="2">
        <v>21.69</v>
      </c>
      <c r="E269" s="2">
        <v>22.77</v>
      </c>
    </row>
    <row r="270" spans="1:5" ht="15" customHeight="1" x14ac:dyDescent="0.3">
      <c r="A270" s="3">
        <f t="shared" si="5"/>
        <v>35444</v>
      </c>
      <c r="B270" s="4" t="s">
        <v>267</v>
      </c>
      <c r="C270" s="5"/>
      <c r="D270" s="2">
        <v>21.69</v>
      </c>
      <c r="E270" s="2">
        <v>22.76</v>
      </c>
    </row>
    <row r="271" spans="1:5" ht="15" customHeight="1" x14ac:dyDescent="0.3">
      <c r="A271" s="3">
        <f t="shared" si="5"/>
        <v>35445</v>
      </c>
      <c r="B271" s="4" t="s">
        <v>15</v>
      </c>
      <c r="C271" s="5"/>
      <c r="D271" s="2">
        <v>22.09</v>
      </c>
      <c r="E271" s="2">
        <v>23.15</v>
      </c>
    </row>
    <row r="272" spans="1:5" ht="15" customHeight="1" x14ac:dyDescent="0.3">
      <c r="A272" s="3">
        <f t="shared" si="5"/>
        <v>35446</v>
      </c>
      <c r="B272" s="4" t="s">
        <v>16</v>
      </c>
      <c r="C272" s="5"/>
      <c r="D272" s="2">
        <v>21.07</v>
      </c>
      <c r="E272" s="2">
        <v>22.19</v>
      </c>
    </row>
    <row r="273" spans="1:5" ht="15" customHeight="1" x14ac:dyDescent="0.3">
      <c r="A273" s="3">
        <f t="shared" si="5"/>
        <v>35447</v>
      </c>
      <c r="B273" s="4" t="s">
        <v>17</v>
      </c>
      <c r="C273" s="5"/>
      <c r="D273" s="2">
        <v>20.5</v>
      </c>
      <c r="E273" s="2">
        <v>21.66</v>
      </c>
    </row>
    <row r="274" spans="1:5" ht="15" customHeight="1" x14ac:dyDescent="0.3">
      <c r="A274" s="3">
        <f t="shared" si="5"/>
        <v>35450</v>
      </c>
      <c r="B274" s="4" t="s">
        <v>268</v>
      </c>
      <c r="C274" s="5"/>
      <c r="D274" s="2">
        <v>20.5</v>
      </c>
      <c r="E274" s="2">
        <v>21.59</v>
      </c>
    </row>
    <row r="275" spans="1:5" ht="15" customHeight="1" x14ac:dyDescent="0.3">
      <c r="A275" s="3">
        <f t="shared" si="5"/>
        <v>35451</v>
      </c>
      <c r="B275" s="4" t="s">
        <v>269</v>
      </c>
      <c r="C275" s="5"/>
      <c r="D275" s="2">
        <v>20.37</v>
      </c>
      <c r="E275" s="2">
        <v>21.35</v>
      </c>
    </row>
    <row r="276" spans="1:5" ht="15" customHeight="1" x14ac:dyDescent="0.3">
      <c r="A276" s="3">
        <f t="shared" si="5"/>
        <v>35452</v>
      </c>
      <c r="B276" s="4" t="s">
        <v>20</v>
      </c>
      <c r="C276" s="5"/>
      <c r="D276" s="2">
        <v>20.41</v>
      </c>
      <c r="E276" s="2">
        <v>21.38</v>
      </c>
    </row>
    <row r="277" spans="1:5" ht="15" customHeight="1" x14ac:dyDescent="0.3">
      <c r="A277" s="3">
        <f t="shared" si="5"/>
        <v>35453</v>
      </c>
      <c r="B277" s="4" t="s">
        <v>21</v>
      </c>
      <c r="C277" s="5"/>
      <c r="D277" s="2">
        <v>20.41</v>
      </c>
      <c r="E277" s="2">
        <v>21.34</v>
      </c>
    </row>
    <row r="278" spans="1:5" ht="15" customHeight="1" x14ac:dyDescent="0.3">
      <c r="A278" s="3">
        <f t="shared" si="5"/>
        <v>35454</v>
      </c>
      <c r="B278" s="4" t="s">
        <v>22</v>
      </c>
      <c r="C278" s="5"/>
      <c r="D278" s="2">
        <v>20.36</v>
      </c>
      <c r="E278" s="2">
        <v>21.29</v>
      </c>
    </row>
    <row r="279" spans="1:5" ht="15" customHeight="1" x14ac:dyDescent="0.3">
      <c r="A279" s="3">
        <f t="shared" si="5"/>
        <v>35457</v>
      </c>
      <c r="B279" s="4" t="s">
        <v>270</v>
      </c>
      <c r="C279" s="5"/>
      <c r="D279" s="2">
        <v>20.190000000000001</v>
      </c>
      <c r="E279" s="2">
        <v>21.12</v>
      </c>
    </row>
    <row r="280" spans="1:5" ht="15" customHeight="1" x14ac:dyDescent="0.3">
      <c r="A280" s="3">
        <f t="shared" si="5"/>
        <v>35458</v>
      </c>
      <c r="B280" s="4" t="s">
        <v>271</v>
      </c>
      <c r="C280" s="5"/>
      <c r="D280" s="2">
        <v>20.38</v>
      </c>
      <c r="E280" s="2">
        <v>21.32</v>
      </c>
    </row>
    <row r="281" spans="1:5" ht="15" customHeight="1" x14ac:dyDescent="0.3">
      <c r="A281" s="3">
        <f t="shared" si="5"/>
        <v>35459</v>
      </c>
      <c r="B281" s="4" t="s">
        <v>25</v>
      </c>
      <c r="C281" s="5"/>
      <c r="D281" s="2">
        <v>20.81</v>
      </c>
      <c r="E281" s="2">
        <v>21.77</v>
      </c>
    </row>
    <row r="282" spans="1:5" ht="15" customHeight="1" x14ac:dyDescent="0.3">
      <c r="A282" s="3">
        <f t="shared" si="5"/>
        <v>35460</v>
      </c>
      <c r="B282" s="4" t="s">
        <v>26</v>
      </c>
      <c r="C282" s="5"/>
      <c r="D282" s="2">
        <v>21.13</v>
      </c>
      <c r="E282" s="2">
        <v>22.08</v>
      </c>
    </row>
    <row r="283" spans="1:5" ht="15" customHeight="1" x14ac:dyDescent="0.3">
      <c r="A283" s="3">
        <f t="shared" si="5"/>
        <v>35461</v>
      </c>
      <c r="B283" s="4" t="s">
        <v>27</v>
      </c>
      <c r="C283" s="5"/>
      <c r="D283" s="2">
        <v>20.58</v>
      </c>
      <c r="E283" s="2">
        <v>21.48</v>
      </c>
    </row>
    <row r="284" spans="1:5" ht="15" customHeight="1" x14ac:dyDescent="0.3">
      <c r="A284" s="3">
        <f t="shared" si="5"/>
        <v>35464</v>
      </c>
      <c r="B284" s="4" t="s">
        <v>272</v>
      </c>
      <c r="C284" s="5"/>
      <c r="D284" s="2">
        <v>20.71</v>
      </c>
      <c r="E284" s="2">
        <v>21.61</v>
      </c>
    </row>
    <row r="285" spans="1:5" ht="15" customHeight="1" x14ac:dyDescent="0.3">
      <c r="A285" s="3">
        <f t="shared" si="5"/>
        <v>35465</v>
      </c>
      <c r="B285" s="4" t="s">
        <v>273</v>
      </c>
      <c r="C285" s="5"/>
      <c r="D285" s="2">
        <v>20.56</v>
      </c>
      <c r="E285" s="2">
        <v>21.53</v>
      </c>
    </row>
    <row r="286" spans="1:5" ht="15" customHeight="1" x14ac:dyDescent="0.3">
      <c r="A286" s="3">
        <f t="shared" si="5"/>
        <v>35466</v>
      </c>
      <c r="B286" s="4" t="s">
        <v>30</v>
      </c>
      <c r="C286" s="5"/>
      <c r="D286" s="2">
        <v>20.52</v>
      </c>
      <c r="E286" s="2">
        <v>21.5</v>
      </c>
    </row>
    <row r="287" spans="1:5" ht="15" customHeight="1" x14ac:dyDescent="0.3">
      <c r="A287" s="3">
        <f t="shared" si="5"/>
        <v>35467</v>
      </c>
      <c r="B287" s="4" t="s">
        <v>31</v>
      </c>
      <c r="C287" s="5"/>
      <c r="D287" s="2">
        <v>19.72</v>
      </c>
      <c r="E287" s="2">
        <v>20.81</v>
      </c>
    </row>
    <row r="288" spans="1:5" ht="15" customHeight="1" x14ac:dyDescent="0.3">
      <c r="A288" s="3">
        <f t="shared" si="5"/>
        <v>35468</v>
      </c>
      <c r="B288" s="4" t="s">
        <v>32</v>
      </c>
      <c r="C288" s="5"/>
      <c r="D288" s="2">
        <v>19.05</v>
      </c>
      <c r="E288" s="2">
        <v>20.16</v>
      </c>
    </row>
    <row r="289" spans="1:5" ht="15" customHeight="1" x14ac:dyDescent="0.3">
      <c r="A289" s="3">
        <f t="shared" si="5"/>
        <v>35471</v>
      </c>
      <c r="B289" s="4" t="s">
        <v>274</v>
      </c>
      <c r="C289" s="5"/>
      <c r="D289" s="2">
        <v>19.12</v>
      </c>
      <c r="E289" s="2">
        <v>20.23</v>
      </c>
    </row>
    <row r="290" spans="1:5" ht="15" customHeight="1" x14ac:dyDescent="0.3">
      <c r="A290" s="3">
        <f t="shared" si="5"/>
        <v>35472</v>
      </c>
      <c r="B290" s="4" t="s">
        <v>275</v>
      </c>
      <c r="C290" s="5"/>
      <c r="D290" s="2">
        <v>19.04</v>
      </c>
      <c r="E290" s="2">
        <v>20.14</v>
      </c>
    </row>
    <row r="291" spans="1:5" ht="15" customHeight="1" x14ac:dyDescent="0.3">
      <c r="A291" s="3">
        <f t="shared" si="5"/>
        <v>35473</v>
      </c>
      <c r="B291" s="4" t="s">
        <v>35</v>
      </c>
      <c r="C291" s="5"/>
      <c r="D291" s="2">
        <v>18.579999999999998</v>
      </c>
      <c r="E291" s="2">
        <v>19.68</v>
      </c>
    </row>
    <row r="292" spans="1:5" ht="15" customHeight="1" x14ac:dyDescent="0.3">
      <c r="A292" s="3">
        <f t="shared" si="5"/>
        <v>35474</v>
      </c>
      <c r="B292" s="4" t="s">
        <v>36</v>
      </c>
      <c r="C292" s="5"/>
      <c r="D292" s="2">
        <v>18.73</v>
      </c>
      <c r="E292" s="2">
        <v>19.829999999999998</v>
      </c>
    </row>
    <row r="293" spans="1:5" ht="15" customHeight="1" x14ac:dyDescent="0.3">
      <c r="A293" s="3">
        <f t="shared" si="5"/>
        <v>35475</v>
      </c>
      <c r="B293" s="4" t="s">
        <v>37</v>
      </c>
      <c r="C293" s="5"/>
      <c r="D293" s="2">
        <v>18.66</v>
      </c>
      <c r="E293" s="2">
        <v>19.760000000000002</v>
      </c>
    </row>
    <row r="294" spans="1:5" ht="15" customHeight="1" x14ac:dyDescent="0.3">
      <c r="A294" s="3">
        <f t="shared" si="5"/>
        <v>35478</v>
      </c>
      <c r="B294" s="4" t="s">
        <v>276</v>
      </c>
      <c r="C294" s="5"/>
      <c r="D294" s="2">
        <v>18.34</v>
      </c>
      <c r="E294" s="2">
        <v>19.22</v>
      </c>
    </row>
    <row r="295" spans="1:5" ht="15" customHeight="1" x14ac:dyDescent="0.3">
      <c r="A295" s="3">
        <f t="shared" si="5"/>
        <v>35479</v>
      </c>
      <c r="B295" s="4" t="s">
        <v>277</v>
      </c>
      <c r="C295" s="5"/>
      <c r="D295" s="2">
        <v>18.59</v>
      </c>
      <c r="E295" s="2">
        <v>19.600000000000001</v>
      </c>
    </row>
    <row r="296" spans="1:5" ht="15" customHeight="1" x14ac:dyDescent="0.3">
      <c r="A296" s="3">
        <f t="shared" si="5"/>
        <v>35480</v>
      </c>
      <c r="B296" s="4" t="s">
        <v>40</v>
      </c>
      <c r="C296" s="5"/>
      <c r="D296" s="2">
        <v>18.690000000000001</v>
      </c>
      <c r="E296" s="2">
        <v>19.71</v>
      </c>
    </row>
    <row r="297" spans="1:5" ht="15" customHeight="1" x14ac:dyDescent="0.3">
      <c r="A297" s="3">
        <f t="shared" si="5"/>
        <v>35481</v>
      </c>
      <c r="B297" s="4" t="s">
        <v>41</v>
      </c>
      <c r="C297" s="5"/>
      <c r="D297" s="2">
        <v>18.100000000000001</v>
      </c>
      <c r="E297" s="2">
        <v>19.12</v>
      </c>
    </row>
    <row r="298" spans="1:5" ht="15" customHeight="1" x14ac:dyDescent="0.3">
      <c r="A298" s="3">
        <f t="shared" si="5"/>
        <v>35482</v>
      </c>
      <c r="B298" s="4" t="s">
        <v>42</v>
      </c>
      <c r="C298" s="5"/>
      <c r="D298" s="2">
        <v>17.88</v>
      </c>
      <c r="E298" s="2">
        <v>18.89</v>
      </c>
    </row>
    <row r="299" spans="1:5" ht="15" customHeight="1" x14ac:dyDescent="0.3">
      <c r="A299" s="3">
        <f t="shared" si="5"/>
        <v>35485</v>
      </c>
      <c r="B299" s="4" t="s">
        <v>278</v>
      </c>
      <c r="C299" s="5"/>
      <c r="D299" s="2">
        <v>17.260000000000002</v>
      </c>
      <c r="E299" s="2">
        <v>18.260000000000002</v>
      </c>
    </row>
    <row r="300" spans="1:5" ht="15" customHeight="1" x14ac:dyDescent="0.3">
      <c r="A300" s="3">
        <f t="shared" si="5"/>
        <v>35486</v>
      </c>
      <c r="B300" s="4" t="s">
        <v>279</v>
      </c>
      <c r="C300" s="5"/>
      <c r="D300" s="2">
        <v>17.739999999999998</v>
      </c>
      <c r="E300" s="2">
        <v>18.64</v>
      </c>
    </row>
    <row r="301" spans="1:5" ht="15" customHeight="1" x14ac:dyDescent="0.3">
      <c r="A301" s="3">
        <f t="shared" si="5"/>
        <v>35487</v>
      </c>
      <c r="B301" s="4" t="s">
        <v>45</v>
      </c>
      <c r="C301" s="5"/>
      <c r="D301" s="2">
        <v>17.829999999999998</v>
      </c>
      <c r="E301" s="2">
        <v>18.73</v>
      </c>
    </row>
    <row r="302" spans="1:5" ht="15" customHeight="1" x14ac:dyDescent="0.3">
      <c r="A302" s="3">
        <f t="shared" si="5"/>
        <v>35488</v>
      </c>
      <c r="B302" s="4" t="s">
        <v>46</v>
      </c>
      <c r="C302" s="5"/>
      <c r="D302" s="2">
        <v>17.59</v>
      </c>
      <c r="E302" s="2">
        <v>18.53</v>
      </c>
    </row>
    <row r="303" spans="1:5" ht="15" customHeight="1" x14ac:dyDescent="0.3">
      <c r="A303" s="3">
        <f t="shared" si="5"/>
        <v>35489</v>
      </c>
      <c r="B303" s="4" t="s">
        <v>47</v>
      </c>
      <c r="C303" s="5"/>
      <c r="D303" s="2">
        <v>17.309999999999999</v>
      </c>
      <c r="E303" s="2">
        <v>18.22</v>
      </c>
    </row>
    <row r="304" spans="1:5" ht="15" customHeight="1" x14ac:dyDescent="0.3">
      <c r="A304" s="3">
        <f t="shared" si="5"/>
        <v>35492</v>
      </c>
      <c r="B304" s="4" t="s">
        <v>280</v>
      </c>
      <c r="C304" s="5"/>
      <c r="D304" s="2">
        <v>17.260000000000002</v>
      </c>
      <c r="E304" s="2">
        <v>18.170000000000002</v>
      </c>
    </row>
    <row r="305" spans="1:5" ht="15" customHeight="1" x14ac:dyDescent="0.3">
      <c r="A305" s="3">
        <f t="shared" si="5"/>
        <v>35493</v>
      </c>
      <c r="B305" s="4" t="s">
        <v>50</v>
      </c>
      <c r="C305" s="5"/>
      <c r="D305" s="2">
        <v>17.809999999999999</v>
      </c>
      <c r="E305" s="2">
        <v>18.739999999999998</v>
      </c>
    </row>
    <row r="306" spans="1:5" ht="15" customHeight="1" x14ac:dyDescent="0.3">
      <c r="A306" s="3">
        <f t="shared" si="5"/>
        <v>35494</v>
      </c>
      <c r="B306" s="4" t="s">
        <v>51</v>
      </c>
      <c r="C306" s="5"/>
      <c r="D306" s="2">
        <v>17.739999999999998</v>
      </c>
      <c r="E306" s="2">
        <v>18.670000000000002</v>
      </c>
    </row>
    <row r="307" spans="1:5" ht="15" customHeight="1" x14ac:dyDescent="0.3">
      <c r="A307" s="3">
        <f t="shared" si="5"/>
        <v>35495</v>
      </c>
      <c r="B307" s="4" t="s">
        <v>52</v>
      </c>
      <c r="C307" s="5"/>
      <c r="D307" s="2">
        <v>18.14</v>
      </c>
      <c r="E307" s="2">
        <v>19.059999999999999</v>
      </c>
    </row>
    <row r="308" spans="1:5" ht="15" customHeight="1" x14ac:dyDescent="0.3">
      <c r="A308" s="3">
        <f t="shared" si="5"/>
        <v>35496</v>
      </c>
      <c r="B308" s="4" t="s">
        <v>53</v>
      </c>
      <c r="C308" s="5"/>
      <c r="D308" s="2">
        <v>18.399999999999999</v>
      </c>
      <c r="E308" s="2">
        <v>19.329999999999998</v>
      </c>
    </row>
    <row r="309" spans="1:5" ht="15" customHeight="1" x14ac:dyDescent="0.3">
      <c r="A309" s="3">
        <f t="shared" si="5"/>
        <v>35499</v>
      </c>
      <c r="B309" s="4" t="s">
        <v>281</v>
      </c>
      <c r="C309" s="5"/>
      <c r="D309" s="2">
        <v>18.05</v>
      </c>
      <c r="E309" s="2">
        <v>18.97</v>
      </c>
    </row>
    <row r="310" spans="1:5" ht="15" customHeight="1" x14ac:dyDescent="0.3">
      <c r="A310" s="3">
        <f t="shared" si="5"/>
        <v>35500</v>
      </c>
      <c r="B310" s="4" t="s">
        <v>55</v>
      </c>
      <c r="C310" s="5"/>
      <c r="D310" s="2">
        <v>17.98</v>
      </c>
      <c r="E310" s="2">
        <v>18.899999999999999</v>
      </c>
    </row>
    <row r="311" spans="1:5" ht="15" customHeight="1" x14ac:dyDescent="0.3">
      <c r="A311" s="3">
        <f t="shared" si="5"/>
        <v>35501</v>
      </c>
      <c r="B311" s="4" t="s">
        <v>56</v>
      </c>
      <c r="C311" s="5"/>
      <c r="D311" s="2">
        <v>18.2</v>
      </c>
      <c r="E311" s="2">
        <v>19.13</v>
      </c>
    </row>
    <row r="312" spans="1:5" ht="15" customHeight="1" x14ac:dyDescent="0.3">
      <c r="A312" s="3">
        <f t="shared" si="5"/>
        <v>35502</v>
      </c>
      <c r="B312" s="4" t="s">
        <v>57</v>
      </c>
      <c r="C312" s="5"/>
      <c r="D312" s="2">
        <v>18.100000000000001</v>
      </c>
      <c r="E312" s="2">
        <v>19.03</v>
      </c>
    </row>
    <row r="313" spans="1:5" ht="15" customHeight="1" x14ac:dyDescent="0.3">
      <c r="A313" s="3">
        <f t="shared" si="5"/>
        <v>35503</v>
      </c>
      <c r="B313" s="4" t="s">
        <v>58</v>
      </c>
      <c r="C313" s="5"/>
      <c r="D313" s="2">
        <v>18.399999999999999</v>
      </c>
      <c r="E313" s="2">
        <v>19.329999999999998</v>
      </c>
    </row>
    <row r="314" spans="1:5" ht="15" customHeight="1" x14ac:dyDescent="0.3">
      <c r="A314" s="3">
        <f t="shared" si="5"/>
        <v>35506</v>
      </c>
      <c r="B314" s="4" t="s">
        <v>282</v>
      </c>
      <c r="C314" s="5"/>
      <c r="D314" s="2">
        <v>17.87</v>
      </c>
      <c r="E314" s="2">
        <v>18.84</v>
      </c>
    </row>
    <row r="315" spans="1:5" ht="15" customHeight="1" x14ac:dyDescent="0.3">
      <c r="A315" s="3">
        <f t="shared" si="5"/>
        <v>35507</v>
      </c>
      <c r="B315" s="4" t="s">
        <v>60</v>
      </c>
      <c r="C315" s="5"/>
      <c r="D315" s="2">
        <v>18.600000000000001</v>
      </c>
      <c r="E315" s="2">
        <v>19.57</v>
      </c>
    </row>
    <row r="316" spans="1:5" ht="15" customHeight="1" x14ac:dyDescent="0.3">
      <c r="A316" s="3">
        <f t="shared" si="5"/>
        <v>35508</v>
      </c>
      <c r="B316" s="4" t="s">
        <v>61</v>
      </c>
      <c r="C316" s="5"/>
      <c r="D316" s="2">
        <v>18.66</v>
      </c>
      <c r="E316" s="2">
        <v>19.600000000000001</v>
      </c>
    </row>
    <row r="317" spans="1:5" ht="15" customHeight="1" x14ac:dyDescent="0.3">
      <c r="A317" s="3">
        <f t="shared" si="5"/>
        <v>35509</v>
      </c>
      <c r="B317" s="4" t="s">
        <v>62</v>
      </c>
      <c r="C317" s="5"/>
      <c r="D317" s="2">
        <v>18.55</v>
      </c>
      <c r="E317" s="2">
        <v>19.489999999999998</v>
      </c>
    </row>
    <row r="318" spans="1:5" ht="15" customHeight="1" x14ac:dyDescent="0.3">
      <c r="A318" s="3">
        <f t="shared" si="5"/>
        <v>35510</v>
      </c>
      <c r="B318" s="4" t="s">
        <v>63</v>
      </c>
      <c r="C318" s="5"/>
      <c r="D318" s="2">
        <v>18.579999999999998</v>
      </c>
      <c r="E318" s="2">
        <v>19.510000000000002</v>
      </c>
    </row>
    <row r="319" spans="1:5" ht="15" customHeight="1" x14ac:dyDescent="0.3">
      <c r="A319" s="3">
        <f t="shared" si="5"/>
        <v>35513</v>
      </c>
      <c r="B319" s="4" t="s">
        <v>283</v>
      </c>
      <c r="C319" s="5"/>
      <c r="D319" s="2">
        <v>18.13</v>
      </c>
      <c r="E319" s="2">
        <v>19.079999999999998</v>
      </c>
    </row>
    <row r="320" spans="1:5" ht="15" customHeight="1" x14ac:dyDescent="0.3">
      <c r="A320" s="3">
        <f t="shared" si="5"/>
        <v>35514</v>
      </c>
      <c r="B320" s="4" t="s">
        <v>65</v>
      </c>
      <c r="C320" s="5"/>
      <c r="D320" s="2">
        <v>18.239999999999998</v>
      </c>
      <c r="E320" s="2">
        <v>19.2</v>
      </c>
    </row>
    <row r="321" spans="1:5" ht="15" customHeight="1" x14ac:dyDescent="0.3">
      <c r="A321" s="3">
        <f t="shared" si="5"/>
        <v>35515</v>
      </c>
      <c r="B321" s="4" t="s">
        <v>66</v>
      </c>
      <c r="C321" s="5"/>
      <c r="D321" s="2">
        <v>17.91</v>
      </c>
      <c r="E321" s="2">
        <v>18.87</v>
      </c>
    </row>
    <row r="322" spans="1:5" ht="15" customHeight="1" x14ac:dyDescent="0.3">
      <c r="A322" s="3">
        <f t="shared" si="5"/>
        <v>35516</v>
      </c>
      <c r="B322" s="4" t="s">
        <v>67</v>
      </c>
      <c r="C322" s="5"/>
      <c r="D322" s="2">
        <v>18.309999999999999</v>
      </c>
      <c r="E322" s="2">
        <v>19.29</v>
      </c>
    </row>
    <row r="323" spans="1:5" ht="15" customHeight="1" x14ac:dyDescent="0.3">
      <c r="A323" s="3">
        <f t="shared" si="5"/>
        <v>35520</v>
      </c>
      <c r="B323" s="4" t="s">
        <v>284</v>
      </c>
      <c r="C323" s="5"/>
      <c r="D323" s="2">
        <v>17.71</v>
      </c>
      <c r="E323" s="2">
        <v>18.7</v>
      </c>
    </row>
    <row r="324" spans="1:5" ht="15" customHeight="1" x14ac:dyDescent="0.3">
      <c r="A324" s="3">
        <f t="shared" si="5"/>
        <v>35521</v>
      </c>
      <c r="B324" s="4" t="s">
        <v>70</v>
      </c>
      <c r="C324" s="5"/>
      <c r="D324" s="2">
        <v>17.38</v>
      </c>
      <c r="E324" s="2">
        <v>18.43</v>
      </c>
    </row>
    <row r="325" spans="1:5" ht="15" customHeight="1" x14ac:dyDescent="0.3">
      <c r="A325" s="3">
        <f t="shared" si="5"/>
        <v>35522</v>
      </c>
      <c r="B325" s="4" t="s">
        <v>71</v>
      </c>
      <c r="C325" s="5"/>
      <c r="D325" s="2">
        <v>16.440000000000001</v>
      </c>
      <c r="E325" s="2">
        <v>17.52</v>
      </c>
    </row>
    <row r="326" spans="1:5" ht="15" customHeight="1" x14ac:dyDescent="0.3">
      <c r="A326" s="3">
        <f t="shared" si="5"/>
        <v>35523</v>
      </c>
      <c r="B326" s="4" t="s">
        <v>72</v>
      </c>
      <c r="C326" s="5"/>
      <c r="D326" s="2">
        <v>16.38</v>
      </c>
      <c r="E326" s="2">
        <v>17.46</v>
      </c>
    </row>
    <row r="327" spans="1:5" ht="15" customHeight="1" x14ac:dyDescent="0.3">
      <c r="A327" s="3">
        <f t="shared" ref="A327:A390" si="6">DATE(1997, LEFT(B327, FIND("월", B327)-1), MID(B327, FIND("월", B327)+2, FIND("일", B327)-FIND("월", B327)-2))</f>
        <v>35524</v>
      </c>
      <c r="B327" s="4" t="s">
        <v>73</v>
      </c>
      <c r="C327" s="5"/>
      <c r="D327" s="2">
        <v>16.059999999999999</v>
      </c>
      <c r="E327" s="2">
        <v>17.190000000000001</v>
      </c>
    </row>
    <row r="328" spans="1:5" ht="15" customHeight="1" x14ac:dyDescent="0.3">
      <c r="A328" s="3">
        <f t="shared" si="6"/>
        <v>35527</v>
      </c>
      <c r="B328" s="4" t="s">
        <v>285</v>
      </c>
      <c r="C328" s="5"/>
      <c r="D328" s="2">
        <v>16.239999999999998</v>
      </c>
      <c r="E328" s="2">
        <v>17.38</v>
      </c>
    </row>
    <row r="329" spans="1:5" ht="15" customHeight="1" x14ac:dyDescent="0.3">
      <c r="A329" s="3">
        <f t="shared" si="6"/>
        <v>35528</v>
      </c>
      <c r="B329" s="4" t="s">
        <v>74</v>
      </c>
      <c r="C329" s="5"/>
      <c r="D329" s="2">
        <v>16.329999999999998</v>
      </c>
      <c r="E329" s="2">
        <v>17.45</v>
      </c>
    </row>
    <row r="330" spans="1:5" ht="15" customHeight="1" x14ac:dyDescent="0.3">
      <c r="A330" s="3">
        <f t="shared" si="6"/>
        <v>35529</v>
      </c>
      <c r="B330" s="4" t="s">
        <v>75</v>
      </c>
      <c r="C330" s="5"/>
      <c r="D330" s="2">
        <v>16.18</v>
      </c>
      <c r="E330" s="2">
        <v>17.3</v>
      </c>
    </row>
    <row r="331" spans="1:5" ht="15" customHeight="1" x14ac:dyDescent="0.3">
      <c r="A331" s="3">
        <f t="shared" si="6"/>
        <v>35530</v>
      </c>
      <c r="B331" s="4" t="s">
        <v>76</v>
      </c>
      <c r="C331" s="5"/>
      <c r="D331" s="2">
        <v>16.36</v>
      </c>
      <c r="E331" s="2">
        <v>17.489999999999998</v>
      </c>
    </row>
    <row r="332" spans="1:5" ht="15" customHeight="1" x14ac:dyDescent="0.3">
      <c r="A332" s="3">
        <f t="shared" si="6"/>
        <v>35531</v>
      </c>
      <c r="B332" s="4" t="s">
        <v>77</v>
      </c>
      <c r="C332" s="5"/>
      <c r="D332" s="2">
        <v>16.29</v>
      </c>
      <c r="E332" s="2">
        <v>17.38</v>
      </c>
    </row>
    <row r="333" spans="1:5" ht="15" customHeight="1" x14ac:dyDescent="0.3">
      <c r="A333" s="3">
        <f t="shared" si="6"/>
        <v>35534</v>
      </c>
      <c r="B333" s="4" t="s">
        <v>286</v>
      </c>
      <c r="C333" s="5"/>
      <c r="D333" s="2">
        <v>16.54</v>
      </c>
      <c r="E333" s="2">
        <v>17.63</v>
      </c>
    </row>
    <row r="334" spans="1:5" ht="15" customHeight="1" x14ac:dyDescent="0.3">
      <c r="A334" s="3">
        <f t="shared" si="6"/>
        <v>35535</v>
      </c>
      <c r="B334" s="4" t="s">
        <v>79</v>
      </c>
      <c r="C334" s="5"/>
      <c r="D334" s="2">
        <v>16.440000000000001</v>
      </c>
      <c r="E334" s="2">
        <v>17.52</v>
      </c>
    </row>
    <row r="335" spans="1:5" ht="15" customHeight="1" x14ac:dyDescent="0.3">
      <c r="A335" s="3">
        <f t="shared" si="6"/>
        <v>35536</v>
      </c>
      <c r="B335" s="4" t="s">
        <v>80</v>
      </c>
      <c r="C335" s="5"/>
      <c r="D335" s="2">
        <v>16.45</v>
      </c>
      <c r="E335" s="2">
        <v>16.920000000000002</v>
      </c>
    </row>
    <row r="336" spans="1:5" ht="15" customHeight="1" x14ac:dyDescent="0.3">
      <c r="A336" s="3">
        <f t="shared" si="6"/>
        <v>35537</v>
      </c>
      <c r="B336" s="4" t="s">
        <v>81</v>
      </c>
      <c r="C336" s="5"/>
      <c r="D336" s="2">
        <v>16.46</v>
      </c>
      <c r="E336" s="2">
        <v>17.420000000000002</v>
      </c>
    </row>
    <row r="337" spans="1:5" ht="15" customHeight="1" x14ac:dyDescent="0.3">
      <c r="A337" s="3">
        <f t="shared" si="6"/>
        <v>35538</v>
      </c>
      <c r="B337" s="4" t="s">
        <v>82</v>
      </c>
      <c r="C337" s="5"/>
      <c r="D337" s="2">
        <v>16.57</v>
      </c>
      <c r="E337" s="2">
        <v>17.54</v>
      </c>
    </row>
    <row r="338" spans="1:5" ht="15" customHeight="1" x14ac:dyDescent="0.3">
      <c r="A338" s="3">
        <f t="shared" si="6"/>
        <v>35541</v>
      </c>
      <c r="B338" s="4" t="s">
        <v>287</v>
      </c>
      <c r="C338" s="5"/>
      <c r="D338" s="2">
        <v>16.940000000000001</v>
      </c>
      <c r="E338" s="2">
        <v>17.899999999999999</v>
      </c>
    </row>
    <row r="339" spans="1:5" ht="15" customHeight="1" x14ac:dyDescent="0.3">
      <c r="A339" s="3">
        <f t="shared" si="6"/>
        <v>35542</v>
      </c>
      <c r="B339" s="4" t="s">
        <v>84</v>
      </c>
      <c r="C339" s="5"/>
      <c r="D339" s="2">
        <v>16.45</v>
      </c>
      <c r="E339" s="2">
        <v>17.329999999999998</v>
      </c>
    </row>
    <row r="340" spans="1:5" ht="15" customHeight="1" x14ac:dyDescent="0.3">
      <c r="A340" s="3">
        <f t="shared" si="6"/>
        <v>35543</v>
      </c>
      <c r="B340" s="4" t="s">
        <v>85</v>
      </c>
      <c r="C340" s="5"/>
      <c r="D340" s="2">
        <v>16.64</v>
      </c>
      <c r="E340" s="2">
        <v>17.52</v>
      </c>
    </row>
    <row r="341" spans="1:5" ht="15" customHeight="1" x14ac:dyDescent="0.3">
      <c r="A341" s="3">
        <f t="shared" si="6"/>
        <v>35544</v>
      </c>
      <c r="B341" s="4" t="s">
        <v>86</v>
      </c>
      <c r="C341" s="5"/>
      <c r="D341" s="2">
        <v>17.13</v>
      </c>
      <c r="E341" s="2">
        <v>17.91</v>
      </c>
    </row>
    <row r="342" spans="1:5" ht="15" customHeight="1" x14ac:dyDescent="0.3">
      <c r="A342" s="3">
        <f t="shared" si="6"/>
        <v>35545</v>
      </c>
      <c r="B342" s="4" t="s">
        <v>87</v>
      </c>
      <c r="C342" s="5"/>
      <c r="D342" s="2">
        <v>17.059999999999999</v>
      </c>
      <c r="E342" s="2">
        <v>17.850000000000001</v>
      </c>
    </row>
    <row r="343" spans="1:5" ht="15" customHeight="1" x14ac:dyDescent="0.3">
      <c r="A343" s="3">
        <f t="shared" si="6"/>
        <v>35548</v>
      </c>
      <c r="B343" s="4" t="s">
        <v>288</v>
      </c>
      <c r="C343" s="5"/>
      <c r="D343" s="2">
        <v>17.2</v>
      </c>
      <c r="E343" s="2">
        <v>17.899999999999999</v>
      </c>
    </row>
    <row r="344" spans="1:5" ht="15" customHeight="1" x14ac:dyDescent="0.3">
      <c r="A344" s="3">
        <f t="shared" si="6"/>
        <v>35549</v>
      </c>
      <c r="B344" s="4" t="s">
        <v>89</v>
      </c>
      <c r="C344" s="5"/>
      <c r="D344" s="2">
        <v>18.23</v>
      </c>
      <c r="E344" s="2">
        <v>18.37</v>
      </c>
    </row>
    <row r="345" spans="1:5" ht="15" customHeight="1" x14ac:dyDescent="0.3">
      <c r="A345" s="3">
        <f t="shared" si="6"/>
        <v>35550</v>
      </c>
      <c r="B345" s="4" t="s">
        <v>90</v>
      </c>
      <c r="C345" s="5"/>
      <c r="D345" s="2">
        <v>17.53</v>
      </c>
      <c r="E345" s="2">
        <v>18.2</v>
      </c>
    </row>
    <row r="346" spans="1:5" ht="15" customHeight="1" x14ac:dyDescent="0.3">
      <c r="A346" s="3">
        <f t="shared" si="6"/>
        <v>35551</v>
      </c>
      <c r="B346" s="4" t="s">
        <v>91</v>
      </c>
      <c r="C346" s="5"/>
      <c r="D346" s="2">
        <v>17.420000000000002</v>
      </c>
      <c r="E346" s="2">
        <v>18.100000000000001</v>
      </c>
    </row>
    <row r="347" spans="1:5" ht="15" customHeight="1" x14ac:dyDescent="0.3">
      <c r="A347" s="3">
        <f t="shared" si="6"/>
        <v>35552</v>
      </c>
      <c r="B347" s="4" t="s">
        <v>92</v>
      </c>
      <c r="C347" s="5"/>
      <c r="D347" s="2">
        <v>17.34</v>
      </c>
      <c r="E347" s="2">
        <v>18.010000000000002</v>
      </c>
    </row>
    <row r="348" spans="1:5" ht="15" customHeight="1" x14ac:dyDescent="0.3">
      <c r="A348" s="3">
        <f t="shared" si="6"/>
        <v>35555</v>
      </c>
      <c r="B348" s="4" t="s">
        <v>289</v>
      </c>
      <c r="C348" s="5"/>
      <c r="D348" s="2">
        <v>17.23</v>
      </c>
      <c r="E348" s="2">
        <v>17.82</v>
      </c>
    </row>
    <row r="349" spans="1:5" ht="15" customHeight="1" x14ac:dyDescent="0.3">
      <c r="A349" s="3">
        <f t="shared" si="6"/>
        <v>35556</v>
      </c>
      <c r="B349" s="4" t="s">
        <v>94</v>
      </c>
      <c r="C349" s="5"/>
      <c r="D349" s="2">
        <v>17.579999999999998</v>
      </c>
      <c r="E349" s="2">
        <v>18.16</v>
      </c>
    </row>
    <row r="350" spans="1:5" ht="15" customHeight="1" x14ac:dyDescent="0.3">
      <c r="A350" s="3">
        <f t="shared" si="6"/>
        <v>35557</v>
      </c>
      <c r="B350" s="4" t="s">
        <v>95</v>
      </c>
      <c r="C350" s="5"/>
      <c r="D350" s="2">
        <v>17.71</v>
      </c>
      <c r="E350" s="2">
        <v>18.27</v>
      </c>
    </row>
    <row r="351" spans="1:5" ht="15" customHeight="1" x14ac:dyDescent="0.3">
      <c r="A351" s="3">
        <f t="shared" si="6"/>
        <v>35558</v>
      </c>
      <c r="B351" s="4" t="s">
        <v>96</v>
      </c>
      <c r="C351" s="5"/>
      <c r="D351" s="2">
        <v>18.010000000000002</v>
      </c>
      <c r="E351" s="2">
        <v>18.579999999999998</v>
      </c>
    </row>
    <row r="352" spans="1:5" ht="15" customHeight="1" x14ac:dyDescent="0.3">
      <c r="A352" s="3">
        <f t="shared" si="6"/>
        <v>35559</v>
      </c>
      <c r="B352" s="4" t="s">
        <v>97</v>
      </c>
      <c r="C352" s="5"/>
      <c r="D352" s="2">
        <v>18.23</v>
      </c>
      <c r="E352" s="2">
        <v>18.809999999999999</v>
      </c>
    </row>
    <row r="353" spans="1:5" ht="15" customHeight="1" x14ac:dyDescent="0.3">
      <c r="A353" s="3">
        <f t="shared" si="6"/>
        <v>35562</v>
      </c>
      <c r="B353" s="4" t="s">
        <v>290</v>
      </c>
      <c r="C353" s="5"/>
      <c r="D353" s="2">
        <v>18.670000000000002</v>
      </c>
      <c r="E353" s="2">
        <v>19.23</v>
      </c>
    </row>
    <row r="354" spans="1:5" ht="15" customHeight="1" x14ac:dyDescent="0.3">
      <c r="A354" s="3">
        <f t="shared" si="6"/>
        <v>35563</v>
      </c>
      <c r="B354" s="4" t="s">
        <v>99</v>
      </c>
      <c r="C354" s="5"/>
      <c r="D354" s="2">
        <v>18.47</v>
      </c>
      <c r="E354" s="2">
        <v>19.079999999999998</v>
      </c>
    </row>
    <row r="355" spans="1:5" ht="15" customHeight="1" x14ac:dyDescent="0.3">
      <c r="A355" s="3">
        <f t="shared" si="6"/>
        <v>35564</v>
      </c>
      <c r="B355" s="4" t="s">
        <v>100</v>
      </c>
      <c r="C355" s="5"/>
      <c r="D355" s="2">
        <v>18.75</v>
      </c>
      <c r="E355" s="2">
        <v>19.36</v>
      </c>
    </row>
    <row r="356" spans="1:5" ht="15" customHeight="1" x14ac:dyDescent="0.3">
      <c r="A356" s="3">
        <f t="shared" si="6"/>
        <v>35565</v>
      </c>
      <c r="B356" s="4" t="s">
        <v>101</v>
      </c>
      <c r="C356" s="5"/>
      <c r="D356" s="2">
        <v>18.84</v>
      </c>
      <c r="E356" s="2">
        <v>19.46</v>
      </c>
    </row>
    <row r="357" spans="1:5" ht="15" customHeight="1" x14ac:dyDescent="0.3">
      <c r="A357" s="3">
        <f t="shared" si="6"/>
        <v>35566</v>
      </c>
      <c r="B357" s="4" t="s">
        <v>102</v>
      </c>
      <c r="C357" s="5"/>
      <c r="D357" s="2">
        <v>19.420000000000002</v>
      </c>
      <c r="E357" s="2">
        <v>20.09</v>
      </c>
    </row>
    <row r="358" spans="1:5" ht="15" customHeight="1" x14ac:dyDescent="0.3">
      <c r="A358" s="3">
        <f t="shared" si="6"/>
        <v>35569</v>
      </c>
      <c r="B358" s="4" t="s">
        <v>291</v>
      </c>
      <c r="C358" s="5"/>
      <c r="D358" s="2">
        <v>19.32</v>
      </c>
      <c r="E358" s="2">
        <v>19.989999999999998</v>
      </c>
    </row>
    <row r="359" spans="1:5" ht="15" customHeight="1" x14ac:dyDescent="0.3">
      <c r="A359" s="3">
        <f t="shared" si="6"/>
        <v>35570</v>
      </c>
      <c r="B359" s="4" t="s">
        <v>104</v>
      </c>
      <c r="C359" s="5"/>
      <c r="D359" s="2">
        <v>19.170000000000002</v>
      </c>
      <c r="E359" s="2">
        <v>19.84</v>
      </c>
    </row>
    <row r="360" spans="1:5" ht="15" customHeight="1" x14ac:dyDescent="0.3">
      <c r="A360" s="3">
        <f t="shared" si="6"/>
        <v>35571</v>
      </c>
      <c r="B360" s="4" t="s">
        <v>105</v>
      </c>
      <c r="C360" s="5"/>
      <c r="D360" s="2">
        <v>19.38</v>
      </c>
      <c r="E360" s="2">
        <v>20.059999999999999</v>
      </c>
    </row>
    <row r="361" spans="1:5" ht="15" customHeight="1" x14ac:dyDescent="0.3">
      <c r="A361" s="3">
        <f t="shared" si="6"/>
        <v>35572</v>
      </c>
      <c r="B361" s="4" t="s">
        <v>106</v>
      </c>
      <c r="C361" s="5"/>
      <c r="D361" s="2">
        <v>19.190000000000001</v>
      </c>
      <c r="E361" s="2">
        <v>19.86</v>
      </c>
    </row>
    <row r="362" spans="1:5" ht="15" customHeight="1" x14ac:dyDescent="0.3">
      <c r="A362" s="3">
        <f t="shared" si="6"/>
        <v>35573</v>
      </c>
      <c r="B362" s="4" t="s">
        <v>107</v>
      </c>
      <c r="C362" s="5"/>
      <c r="D362" s="2">
        <v>19.239999999999998</v>
      </c>
      <c r="E362" s="2">
        <v>19.88</v>
      </c>
    </row>
    <row r="363" spans="1:5" ht="15" customHeight="1" x14ac:dyDescent="0.3">
      <c r="A363" s="3">
        <f t="shared" si="6"/>
        <v>35577</v>
      </c>
      <c r="B363" s="4" t="s">
        <v>292</v>
      </c>
      <c r="C363" s="5"/>
      <c r="D363" s="2">
        <v>18.72</v>
      </c>
      <c r="E363" s="2">
        <v>19.309999999999999</v>
      </c>
    </row>
    <row r="364" spans="1:5" ht="15" customHeight="1" x14ac:dyDescent="0.3">
      <c r="A364" s="3">
        <f t="shared" si="6"/>
        <v>35578</v>
      </c>
      <c r="B364" s="4" t="s">
        <v>109</v>
      </c>
      <c r="C364" s="5"/>
      <c r="D364" s="2">
        <v>18.88</v>
      </c>
      <c r="E364" s="2">
        <v>19.46</v>
      </c>
    </row>
    <row r="365" spans="1:5" ht="15" customHeight="1" x14ac:dyDescent="0.3">
      <c r="A365" s="3">
        <f t="shared" si="6"/>
        <v>35579</v>
      </c>
      <c r="B365" s="4" t="s">
        <v>110</v>
      </c>
      <c r="C365" s="5"/>
      <c r="D365" s="2">
        <v>19.329999999999998</v>
      </c>
      <c r="E365" s="2">
        <v>19.87</v>
      </c>
    </row>
    <row r="366" spans="1:5" ht="15" customHeight="1" x14ac:dyDescent="0.3">
      <c r="A366" s="3">
        <f t="shared" si="6"/>
        <v>35580</v>
      </c>
      <c r="B366" s="4" t="s">
        <v>111</v>
      </c>
      <c r="C366" s="5"/>
      <c r="D366" s="2">
        <v>18.96</v>
      </c>
      <c r="E366" s="2">
        <v>19.600000000000001</v>
      </c>
    </row>
    <row r="367" spans="1:5" ht="15" customHeight="1" x14ac:dyDescent="0.3">
      <c r="A367" s="3">
        <f t="shared" si="6"/>
        <v>35583</v>
      </c>
      <c r="B367" s="4" t="s">
        <v>293</v>
      </c>
      <c r="C367" s="5"/>
      <c r="D367" s="2">
        <v>18.96</v>
      </c>
      <c r="E367" s="2">
        <v>19.420000000000002</v>
      </c>
    </row>
    <row r="368" spans="1:5" ht="15" customHeight="1" x14ac:dyDescent="0.3">
      <c r="A368" s="3">
        <f t="shared" si="6"/>
        <v>35584</v>
      </c>
      <c r="B368" s="4" t="s">
        <v>113</v>
      </c>
      <c r="C368" s="5"/>
      <c r="D368" s="2">
        <v>18.309999999999999</v>
      </c>
      <c r="E368" s="2">
        <v>18.79</v>
      </c>
    </row>
    <row r="369" spans="1:5" ht="15" customHeight="1" x14ac:dyDescent="0.3">
      <c r="A369" s="3">
        <f t="shared" si="6"/>
        <v>35585</v>
      </c>
      <c r="B369" s="4" t="s">
        <v>114</v>
      </c>
      <c r="C369" s="5"/>
      <c r="D369" s="2">
        <v>17.940000000000001</v>
      </c>
      <c r="E369" s="2">
        <v>18.46</v>
      </c>
    </row>
    <row r="370" spans="1:5" ht="15" customHeight="1" x14ac:dyDescent="0.3">
      <c r="A370" s="3">
        <f t="shared" si="6"/>
        <v>35586</v>
      </c>
      <c r="B370" s="4" t="s">
        <v>115</v>
      </c>
      <c r="C370" s="5"/>
      <c r="D370" s="2">
        <v>17.760000000000002</v>
      </c>
      <c r="E370" s="2">
        <v>18.2</v>
      </c>
    </row>
    <row r="371" spans="1:5" ht="15" customHeight="1" x14ac:dyDescent="0.3">
      <c r="A371" s="3">
        <f t="shared" si="6"/>
        <v>35587</v>
      </c>
      <c r="B371" s="4" t="s">
        <v>116</v>
      </c>
      <c r="C371" s="5"/>
      <c r="D371" s="2">
        <v>16.97</v>
      </c>
      <c r="E371" s="2">
        <v>17.39</v>
      </c>
    </row>
    <row r="372" spans="1:5" ht="15" customHeight="1" x14ac:dyDescent="0.3">
      <c r="A372" s="3">
        <f t="shared" si="6"/>
        <v>35590</v>
      </c>
      <c r="B372" s="4" t="s">
        <v>294</v>
      </c>
      <c r="C372" s="5"/>
      <c r="D372" s="2">
        <v>17.059999999999999</v>
      </c>
      <c r="E372" s="2">
        <v>17.47</v>
      </c>
    </row>
    <row r="373" spans="1:5" ht="15" customHeight="1" x14ac:dyDescent="0.3">
      <c r="A373" s="3">
        <f t="shared" si="6"/>
        <v>35591</v>
      </c>
      <c r="B373" s="4" t="s">
        <v>118</v>
      </c>
      <c r="C373" s="5"/>
      <c r="D373" s="2">
        <v>17.149999999999999</v>
      </c>
      <c r="E373" s="2">
        <v>17.55</v>
      </c>
    </row>
    <row r="374" spans="1:5" ht="15" customHeight="1" x14ac:dyDescent="0.3">
      <c r="A374" s="3">
        <f t="shared" si="6"/>
        <v>35592</v>
      </c>
      <c r="B374" s="4" t="s">
        <v>119</v>
      </c>
      <c r="C374" s="5"/>
      <c r="D374" s="2">
        <v>17.12</v>
      </c>
      <c r="E374" s="2">
        <v>17.52</v>
      </c>
    </row>
    <row r="375" spans="1:5" ht="15" customHeight="1" x14ac:dyDescent="0.3">
      <c r="A375" s="3">
        <f t="shared" si="6"/>
        <v>35593</v>
      </c>
      <c r="B375" s="4" t="s">
        <v>120</v>
      </c>
      <c r="C375" s="5"/>
      <c r="D375" s="2">
        <v>17.170000000000002</v>
      </c>
      <c r="E375" s="2">
        <v>17.579999999999998</v>
      </c>
    </row>
    <row r="376" spans="1:5" ht="15" customHeight="1" x14ac:dyDescent="0.3">
      <c r="A376" s="3">
        <f t="shared" si="6"/>
        <v>35594</v>
      </c>
      <c r="B376" s="4" t="s">
        <v>121</v>
      </c>
      <c r="C376" s="5"/>
      <c r="D376" s="2">
        <v>16.940000000000001</v>
      </c>
      <c r="E376" s="2">
        <v>17.43</v>
      </c>
    </row>
    <row r="377" spans="1:5" ht="15" customHeight="1" x14ac:dyDescent="0.3">
      <c r="A377" s="3">
        <f t="shared" si="6"/>
        <v>35597</v>
      </c>
      <c r="B377" s="4" t="s">
        <v>295</v>
      </c>
      <c r="C377" s="5"/>
      <c r="D377" s="2">
        <v>17.11</v>
      </c>
      <c r="E377" s="2">
        <v>17.52</v>
      </c>
    </row>
    <row r="378" spans="1:5" ht="15" customHeight="1" x14ac:dyDescent="0.3">
      <c r="A378" s="3">
        <f t="shared" si="6"/>
        <v>35598</v>
      </c>
      <c r="B378" s="4" t="s">
        <v>123</v>
      </c>
      <c r="C378" s="5"/>
      <c r="D378" s="2">
        <v>17.190000000000001</v>
      </c>
      <c r="E378" s="2">
        <v>17.600000000000001</v>
      </c>
    </row>
    <row r="379" spans="1:5" ht="15" customHeight="1" x14ac:dyDescent="0.3">
      <c r="A379" s="3">
        <f t="shared" si="6"/>
        <v>35599</v>
      </c>
      <c r="B379" s="4" t="s">
        <v>124</v>
      </c>
      <c r="C379" s="5"/>
      <c r="D379" s="2">
        <v>16.850000000000001</v>
      </c>
      <c r="E379" s="2">
        <v>17.27</v>
      </c>
    </row>
    <row r="380" spans="1:5" ht="15" customHeight="1" x14ac:dyDescent="0.3">
      <c r="A380" s="3">
        <f t="shared" si="6"/>
        <v>35600</v>
      </c>
      <c r="B380" s="4" t="s">
        <v>125</v>
      </c>
      <c r="C380" s="5"/>
      <c r="D380" s="2">
        <v>16.84</v>
      </c>
      <c r="E380" s="2">
        <v>17.28</v>
      </c>
    </row>
    <row r="381" spans="1:5" ht="15" customHeight="1" x14ac:dyDescent="0.3">
      <c r="A381" s="3">
        <f t="shared" si="6"/>
        <v>35601</v>
      </c>
      <c r="B381" s="4" t="s">
        <v>126</v>
      </c>
      <c r="C381" s="5"/>
      <c r="D381" s="2">
        <v>16.77</v>
      </c>
      <c r="E381" s="2">
        <v>17.21</v>
      </c>
    </row>
    <row r="382" spans="1:5" ht="15" customHeight="1" x14ac:dyDescent="0.3">
      <c r="A382" s="3">
        <f t="shared" si="6"/>
        <v>35604</v>
      </c>
      <c r="B382" s="4" t="s">
        <v>296</v>
      </c>
      <c r="C382" s="5"/>
      <c r="D382" s="2">
        <v>17.13</v>
      </c>
      <c r="E382" s="2">
        <v>17.59</v>
      </c>
    </row>
    <row r="383" spans="1:5" ht="15" customHeight="1" x14ac:dyDescent="0.3">
      <c r="A383" s="3">
        <f t="shared" si="6"/>
        <v>35605</v>
      </c>
      <c r="B383" s="4" t="s">
        <v>128</v>
      </c>
      <c r="C383" s="5"/>
      <c r="D383" s="2">
        <v>16.989999999999998</v>
      </c>
      <c r="E383" s="2">
        <v>17.43</v>
      </c>
    </row>
    <row r="384" spans="1:5" ht="15" customHeight="1" x14ac:dyDescent="0.3">
      <c r="A384" s="3">
        <f t="shared" si="6"/>
        <v>35606</v>
      </c>
      <c r="B384" s="4" t="s">
        <v>129</v>
      </c>
      <c r="C384" s="5"/>
      <c r="D384" s="2">
        <v>17.350000000000001</v>
      </c>
      <c r="E384" s="2">
        <v>17.760000000000002</v>
      </c>
    </row>
    <row r="385" spans="1:5" ht="15" customHeight="1" x14ac:dyDescent="0.3">
      <c r="A385" s="3">
        <f t="shared" si="6"/>
        <v>35607</v>
      </c>
      <c r="B385" s="4" t="s">
        <v>130</v>
      </c>
      <c r="C385" s="5"/>
      <c r="D385" s="2">
        <v>17.04</v>
      </c>
      <c r="E385" s="2">
        <v>17.43</v>
      </c>
    </row>
    <row r="386" spans="1:5" ht="15" customHeight="1" x14ac:dyDescent="0.3">
      <c r="A386" s="3">
        <f t="shared" si="6"/>
        <v>35608</v>
      </c>
      <c r="B386" s="4" t="s">
        <v>131</v>
      </c>
      <c r="C386" s="5"/>
      <c r="D386" s="2">
        <v>17.34</v>
      </c>
      <c r="E386" s="2">
        <v>17.7</v>
      </c>
    </row>
    <row r="387" spans="1:5" ht="15" customHeight="1" x14ac:dyDescent="0.3">
      <c r="A387" s="3">
        <f t="shared" si="6"/>
        <v>35611</v>
      </c>
      <c r="B387" s="4" t="s">
        <v>297</v>
      </c>
      <c r="C387" s="5"/>
      <c r="D387" s="2">
        <v>17.649999999999999</v>
      </c>
      <c r="E387" s="2">
        <v>18.02</v>
      </c>
    </row>
    <row r="388" spans="1:5" ht="15" customHeight="1" x14ac:dyDescent="0.3">
      <c r="A388" s="3">
        <f t="shared" si="6"/>
        <v>35612</v>
      </c>
      <c r="B388" s="4" t="s">
        <v>133</v>
      </c>
      <c r="C388" s="5"/>
      <c r="D388" s="2">
        <v>17.62</v>
      </c>
      <c r="E388" s="2">
        <v>17.98</v>
      </c>
    </row>
    <row r="389" spans="1:5" ht="15" customHeight="1" x14ac:dyDescent="0.3">
      <c r="A389" s="3">
        <f t="shared" si="6"/>
        <v>35613</v>
      </c>
      <c r="B389" s="4" t="s">
        <v>134</v>
      </c>
      <c r="C389" s="5"/>
      <c r="D389" s="2">
        <v>17.850000000000001</v>
      </c>
      <c r="E389" s="2">
        <v>18.100000000000001</v>
      </c>
    </row>
    <row r="390" spans="1:5" ht="15" customHeight="1" x14ac:dyDescent="0.3">
      <c r="A390" s="3">
        <f t="shared" si="6"/>
        <v>35614</v>
      </c>
      <c r="B390" s="4" t="s">
        <v>135</v>
      </c>
      <c r="C390" s="5"/>
      <c r="D390" s="2">
        <v>17.059999999999999</v>
      </c>
      <c r="E390" s="2">
        <v>17.11</v>
      </c>
    </row>
    <row r="391" spans="1:5" ht="15" customHeight="1" x14ac:dyDescent="0.3">
      <c r="A391" s="3">
        <f t="shared" ref="A391:A454" si="7">DATE(1997, LEFT(B391, FIND("월", B391)-1), MID(B391, FIND("월", B391)+2, FIND("일", B391)-FIND("월", B391)-2))</f>
        <v>35615</v>
      </c>
      <c r="B391" s="4" t="s">
        <v>136</v>
      </c>
      <c r="C391" s="5"/>
      <c r="D391" s="2">
        <v>16.989999999999998</v>
      </c>
      <c r="E391" s="2">
        <v>16.989999999999998</v>
      </c>
    </row>
    <row r="392" spans="1:5" ht="15" customHeight="1" x14ac:dyDescent="0.3">
      <c r="A392" s="3">
        <f t="shared" si="7"/>
        <v>35619</v>
      </c>
      <c r="B392" s="4" t="s">
        <v>138</v>
      </c>
      <c r="C392" s="5"/>
      <c r="D392" s="2">
        <v>17.170000000000002</v>
      </c>
      <c r="E392" s="2">
        <v>17.21</v>
      </c>
    </row>
    <row r="393" spans="1:5" ht="15" customHeight="1" x14ac:dyDescent="0.3">
      <c r="A393" s="3">
        <f t="shared" si="7"/>
        <v>35620</v>
      </c>
      <c r="B393" s="4" t="s">
        <v>139</v>
      </c>
      <c r="C393" s="5"/>
      <c r="D393" s="2">
        <v>17</v>
      </c>
      <c r="E393" s="2">
        <v>17.05</v>
      </c>
    </row>
    <row r="394" spans="1:5" ht="15" customHeight="1" x14ac:dyDescent="0.3">
      <c r="A394" s="3">
        <f t="shared" si="7"/>
        <v>35621</v>
      </c>
      <c r="B394" s="4" t="s">
        <v>140</v>
      </c>
      <c r="C394" s="5"/>
      <c r="D394" s="2">
        <v>16.899999999999999</v>
      </c>
      <c r="E394" s="2">
        <v>16.97</v>
      </c>
    </row>
    <row r="395" spans="1:5" ht="15" customHeight="1" x14ac:dyDescent="0.3">
      <c r="A395" s="3">
        <f t="shared" si="7"/>
        <v>35622</v>
      </c>
      <c r="B395" s="4" t="s">
        <v>141</v>
      </c>
      <c r="C395" s="5"/>
      <c r="D395" s="2">
        <v>17.09</v>
      </c>
      <c r="E395" s="2">
        <v>17.170000000000002</v>
      </c>
    </row>
    <row r="396" spans="1:5" ht="15" customHeight="1" x14ac:dyDescent="0.3">
      <c r="A396" s="3">
        <f t="shared" si="7"/>
        <v>35625</v>
      </c>
      <c r="B396" s="4" t="s">
        <v>298</v>
      </c>
      <c r="C396" s="5"/>
      <c r="D396" s="2">
        <v>16.71</v>
      </c>
      <c r="E396" s="2">
        <v>16.79</v>
      </c>
    </row>
    <row r="397" spans="1:5" ht="15" customHeight="1" x14ac:dyDescent="0.3">
      <c r="A397" s="3">
        <f t="shared" si="7"/>
        <v>35626</v>
      </c>
      <c r="B397" s="4" t="s">
        <v>143</v>
      </c>
      <c r="C397" s="5"/>
      <c r="D397" s="2">
        <v>17.3</v>
      </c>
      <c r="E397" s="2">
        <v>17.38</v>
      </c>
    </row>
    <row r="398" spans="1:5" ht="15" customHeight="1" x14ac:dyDescent="0.3">
      <c r="A398" s="3">
        <f t="shared" si="7"/>
        <v>35627</v>
      </c>
      <c r="B398" s="4" t="s">
        <v>144</v>
      </c>
      <c r="C398" s="5"/>
      <c r="D398" s="2">
        <v>17.329999999999998</v>
      </c>
      <c r="E398" s="2">
        <v>17.47</v>
      </c>
    </row>
    <row r="399" spans="1:5" ht="15" customHeight="1" x14ac:dyDescent="0.3">
      <c r="A399" s="3">
        <f t="shared" si="7"/>
        <v>35628</v>
      </c>
      <c r="B399" s="4" t="s">
        <v>145</v>
      </c>
      <c r="C399" s="5"/>
      <c r="D399" s="2">
        <v>17.75</v>
      </c>
      <c r="E399" s="2">
        <v>17.88</v>
      </c>
    </row>
    <row r="400" spans="1:5" ht="15" customHeight="1" x14ac:dyDescent="0.3">
      <c r="A400" s="3">
        <f t="shared" si="7"/>
        <v>35629</v>
      </c>
      <c r="B400" s="4" t="s">
        <v>146</v>
      </c>
      <c r="C400" s="5"/>
      <c r="D400" s="2">
        <v>17.13</v>
      </c>
      <c r="E400" s="2">
        <v>17.27</v>
      </c>
    </row>
    <row r="401" spans="1:5" ht="15" customHeight="1" x14ac:dyDescent="0.3">
      <c r="A401" s="3">
        <f t="shared" si="7"/>
        <v>35632</v>
      </c>
      <c r="B401" s="4" t="s">
        <v>299</v>
      </c>
      <c r="C401" s="5"/>
      <c r="D401" s="2">
        <v>17.149999999999999</v>
      </c>
      <c r="E401" s="2">
        <v>17.399999999999999</v>
      </c>
    </row>
    <row r="402" spans="1:5" ht="15" customHeight="1" x14ac:dyDescent="0.3">
      <c r="A402" s="3">
        <f t="shared" si="7"/>
        <v>35633</v>
      </c>
      <c r="B402" s="4" t="s">
        <v>148</v>
      </c>
      <c r="C402" s="5"/>
      <c r="D402" s="2">
        <v>17.21</v>
      </c>
      <c r="E402" s="2">
        <v>17.350000000000001</v>
      </c>
    </row>
    <row r="403" spans="1:5" ht="15" customHeight="1" x14ac:dyDescent="0.3">
      <c r="A403" s="3">
        <f t="shared" si="7"/>
        <v>35634</v>
      </c>
      <c r="B403" s="4" t="s">
        <v>149</v>
      </c>
      <c r="C403" s="5"/>
      <c r="D403" s="2">
        <v>17.39</v>
      </c>
      <c r="E403" s="2">
        <v>17.579999999999998</v>
      </c>
    </row>
    <row r="404" spans="1:5" ht="15" customHeight="1" x14ac:dyDescent="0.3">
      <c r="A404" s="3">
        <f t="shared" si="7"/>
        <v>35635</v>
      </c>
      <c r="B404" s="4" t="s">
        <v>150</v>
      </c>
      <c r="C404" s="5"/>
      <c r="D404" s="2">
        <v>17.440000000000001</v>
      </c>
      <c r="E404" s="2">
        <v>17.61</v>
      </c>
    </row>
    <row r="405" spans="1:5" ht="15" customHeight="1" x14ac:dyDescent="0.3">
      <c r="A405" s="3">
        <f t="shared" si="7"/>
        <v>35636</v>
      </c>
      <c r="B405" s="4" t="s">
        <v>151</v>
      </c>
      <c r="C405" s="5"/>
      <c r="D405" s="2">
        <v>17.72</v>
      </c>
      <c r="E405" s="2">
        <v>17.829999999999998</v>
      </c>
    </row>
    <row r="406" spans="1:5" ht="15" customHeight="1" x14ac:dyDescent="0.3">
      <c r="A406" s="3">
        <f t="shared" si="7"/>
        <v>35639</v>
      </c>
      <c r="B406" s="4" t="s">
        <v>300</v>
      </c>
      <c r="C406" s="5"/>
      <c r="D406" s="2">
        <v>17.690000000000001</v>
      </c>
      <c r="E406" s="2">
        <v>17.809999999999999</v>
      </c>
    </row>
    <row r="407" spans="1:5" ht="15" customHeight="1" x14ac:dyDescent="0.3">
      <c r="A407" s="3">
        <f t="shared" si="7"/>
        <v>35640</v>
      </c>
      <c r="B407" s="4" t="s">
        <v>153</v>
      </c>
      <c r="C407" s="5"/>
      <c r="D407" s="2">
        <v>17.91</v>
      </c>
      <c r="E407" s="2">
        <v>18.11</v>
      </c>
    </row>
    <row r="408" spans="1:5" ht="15" customHeight="1" x14ac:dyDescent="0.3">
      <c r="A408" s="3">
        <f t="shared" si="7"/>
        <v>35641</v>
      </c>
      <c r="B408" s="4" t="s">
        <v>154</v>
      </c>
      <c r="C408" s="5"/>
      <c r="D408" s="2">
        <v>18.2</v>
      </c>
      <c r="E408" s="2">
        <v>18.47</v>
      </c>
    </row>
    <row r="409" spans="1:5" ht="15" customHeight="1" x14ac:dyDescent="0.3">
      <c r="A409" s="3">
        <f t="shared" si="7"/>
        <v>35642</v>
      </c>
      <c r="B409" s="4" t="s">
        <v>155</v>
      </c>
      <c r="C409" s="5"/>
      <c r="D409" s="2">
        <v>18</v>
      </c>
      <c r="E409" s="2">
        <v>18.3</v>
      </c>
    </row>
    <row r="410" spans="1:5" ht="15" customHeight="1" x14ac:dyDescent="0.3">
      <c r="A410" s="3">
        <f t="shared" si="7"/>
        <v>35643</v>
      </c>
      <c r="B410" s="4" t="s">
        <v>156</v>
      </c>
      <c r="C410" s="5"/>
      <c r="D410" s="2">
        <v>18.010000000000002</v>
      </c>
      <c r="E410" s="2">
        <v>18.3</v>
      </c>
    </row>
    <row r="411" spans="1:5" ht="15" customHeight="1" x14ac:dyDescent="0.3">
      <c r="A411" s="3">
        <f t="shared" si="7"/>
        <v>35646</v>
      </c>
      <c r="B411" s="4" t="s">
        <v>301</v>
      </c>
      <c r="C411" s="5"/>
      <c r="D411" s="2">
        <v>18.510000000000002</v>
      </c>
      <c r="E411" s="2">
        <v>18.559999999999999</v>
      </c>
    </row>
    <row r="412" spans="1:5" ht="15" customHeight="1" x14ac:dyDescent="0.3">
      <c r="A412" s="3">
        <f t="shared" si="7"/>
        <v>35647</v>
      </c>
      <c r="B412" s="4" t="s">
        <v>158</v>
      </c>
      <c r="C412" s="5"/>
      <c r="D412" s="2">
        <v>18.48</v>
      </c>
      <c r="E412" s="2">
        <v>18.53</v>
      </c>
    </row>
    <row r="413" spans="1:5" ht="15" customHeight="1" x14ac:dyDescent="0.3">
      <c r="A413" s="3">
        <f t="shared" si="7"/>
        <v>35648</v>
      </c>
      <c r="B413" s="4" t="s">
        <v>159</v>
      </c>
      <c r="C413" s="5"/>
      <c r="D413" s="2">
        <v>18.21</v>
      </c>
      <c r="E413" s="2">
        <v>18.260000000000002</v>
      </c>
    </row>
    <row r="414" spans="1:5" ht="15" customHeight="1" x14ac:dyDescent="0.3">
      <c r="A414" s="3">
        <f t="shared" si="7"/>
        <v>35649</v>
      </c>
      <c r="B414" s="4" t="s">
        <v>160</v>
      </c>
      <c r="C414" s="5"/>
      <c r="D414" s="2">
        <v>17.68</v>
      </c>
      <c r="E414" s="2">
        <v>17.75</v>
      </c>
    </row>
    <row r="415" spans="1:5" ht="15" customHeight="1" x14ac:dyDescent="0.3">
      <c r="A415" s="3">
        <f t="shared" si="7"/>
        <v>35650</v>
      </c>
      <c r="B415" s="4" t="s">
        <v>161</v>
      </c>
      <c r="C415" s="5"/>
      <c r="D415" s="2">
        <v>17.45</v>
      </c>
      <c r="E415" s="2">
        <v>17.510000000000002</v>
      </c>
    </row>
    <row r="416" spans="1:5" ht="15" customHeight="1" x14ac:dyDescent="0.3">
      <c r="A416" s="3">
        <f t="shared" si="7"/>
        <v>35653</v>
      </c>
      <c r="B416" s="4" t="s">
        <v>302</v>
      </c>
      <c r="C416" s="5"/>
      <c r="D416" s="2">
        <v>17.48</v>
      </c>
      <c r="E416" s="2">
        <v>17.55</v>
      </c>
    </row>
    <row r="417" spans="1:5" ht="15" customHeight="1" x14ac:dyDescent="0.3">
      <c r="A417" s="3">
        <f t="shared" si="7"/>
        <v>35654</v>
      </c>
      <c r="B417" s="4" t="s">
        <v>163</v>
      </c>
      <c r="C417" s="5"/>
      <c r="D417" s="2">
        <v>17.670000000000002</v>
      </c>
      <c r="E417" s="2">
        <v>17.739999999999998</v>
      </c>
    </row>
    <row r="418" spans="1:5" ht="15" customHeight="1" x14ac:dyDescent="0.3">
      <c r="A418" s="3">
        <f t="shared" si="7"/>
        <v>35655</v>
      </c>
      <c r="B418" s="4" t="s">
        <v>164</v>
      </c>
      <c r="C418" s="5"/>
      <c r="D418" s="2">
        <v>17.93</v>
      </c>
      <c r="E418" s="2">
        <v>17.989999999999998</v>
      </c>
    </row>
    <row r="419" spans="1:5" ht="15" customHeight="1" x14ac:dyDescent="0.3">
      <c r="A419" s="3">
        <f t="shared" si="7"/>
        <v>35656</v>
      </c>
      <c r="B419" s="4" t="s">
        <v>165</v>
      </c>
      <c r="C419" s="5"/>
      <c r="D419" s="2">
        <v>17.95</v>
      </c>
      <c r="E419" s="2">
        <v>18.02</v>
      </c>
    </row>
    <row r="420" spans="1:5" ht="15" customHeight="1" x14ac:dyDescent="0.3">
      <c r="A420" s="3">
        <f t="shared" si="7"/>
        <v>35657</v>
      </c>
      <c r="B420" s="4" t="s">
        <v>166</v>
      </c>
      <c r="C420" s="5"/>
      <c r="D420" s="2">
        <v>17.82</v>
      </c>
      <c r="E420" s="2">
        <v>17.89</v>
      </c>
    </row>
    <row r="421" spans="1:5" ht="15" customHeight="1" x14ac:dyDescent="0.3">
      <c r="A421" s="3">
        <f t="shared" si="7"/>
        <v>35660</v>
      </c>
      <c r="B421" s="4" t="s">
        <v>303</v>
      </c>
      <c r="C421" s="5"/>
      <c r="D421" s="2">
        <v>17.72</v>
      </c>
      <c r="E421" s="2">
        <v>17.88</v>
      </c>
    </row>
    <row r="422" spans="1:5" ht="15" customHeight="1" x14ac:dyDescent="0.3">
      <c r="A422" s="3">
        <f t="shared" si="7"/>
        <v>35661</v>
      </c>
      <c r="B422" s="4" t="s">
        <v>168</v>
      </c>
      <c r="C422" s="5"/>
      <c r="D422" s="2">
        <v>17.89</v>
      </c>
      <c r="E422" s="2">
        <v>18.059999999999999</v>
      </c>
    </row>
    <row r="423" spans="1:5" ht="15" customHeight="1" x14ac:dyDescent="0.3">
      <c r="A423" s="3">
        <f t="shared" si="7"/>
        <v>35662</v>
      </c>
      <c r="B423" s="4" t="s">
        <v>169</v>
      </c>
      <c r="C423" s="5"/>
      <c r="D423" s="2">
        <v>17.739999999999998</v>
      </c>
      <c r="E423" s="2">
        <v>17.940000000000001</v>
      </c>
    </row>
    <row r="424" spans="1:5" ht="15" customHeight="1" x14ac:dyDescent="0.3">
      <c r="A424" s="3">
        <f t="shared" si="7"/>
        <v>35663</v>
      </c>
      <c r="B424" s="4" t="s">
        <v>170</v>
      </c>
      <c r="C424" s="5"/>
      <c r="D424" s="2">
        <v>17.52</v>
      </c>
      <c r="E424" s="2">
        <v>17.760000000000002</v>
      </c>
    </row>
    <row r="425" spans="1:5" ht="15" customHeight="1" x14ac:dyDescent="0.3">
      <c r="A425" s="3">
        <f t="shared" si="7"/>
        <v>35664</v>
      </c>
      <c r="B425" s="4" t="s">
        <v>171</v>
      </c>
      <c r="C425" s="5"/>
      <c r="D425" s="2">
        <v>17.63</v>
      </c>
      <c r="E425" s="2">
        <v>17.88</v>
      </c>
    </row>
    <row r="426" spans="1:5" ht="15" customHeight="1" x14ac:dyDescent="0.3">
      <c r="A426" s="3">
        <f t="shared" si="7"/>
        <v>35667</v>
      </c>
      <c r="B426" s="4" t="s">
        <v>304</v>
      </c>
      <c r="C426" s="5"/>
      <c r="D426" s="2">
        <v>17.05</v>
      </c>
      <c r="E426" s="2">
        <v>17.22</v>
      </c>
    </row>
    <row r="427" spans="1:5" ht="15" customHeight="1" x14ac:dyDescent="0.3">
      <c r="A427" s="3">
        <f t="shared" si="7"/>
        <v>35668</v>
      </c>
      <c r="B427" s="4" t="s">
        <v>173</v>
      </c>
      <c r="C427" s="5"/>
      <c r="D427" s="2">
        <v>17.34</v>
      </c>
      <c r="E427" s="2">
        <v>17.5</v>
      </c>
    </row>
    <row r="428" spans="1:5" ht="15" customHeight="1" x14ac:dyDescent="0.3">
      <c r="A428" s="3">
        <f t="shared" si="7"/>
        <v>35669</v>
      </c>
      <c r="B428" s="4" t="s">
        <v>174</v>
      </c>
      <c r="C428" s="5"/>
      <c r="D428" s="2">
        <v>17.739999999999998</v>
      </c>
      <c r="E428" s="2">
        <v>17.87</v>
      </c>
    </row>
    <row r="429" spans="1:5" ht="15" customHeight="1" x14ac:dyDescent="0.3">
      <c r="A429" s="3">
        <f t="shared" si="7"/>
        <v>35670</v>
      </c>
      <c r="B429" s="4" t="s">
        <v>175</v>
      </c>
      <c r="C429" s="5"/>
      <c r="D429" s="2">
        <v>17.63</v>
      </c>
      <c r="E429" s="2">
        <v>17.73</v>
      </c>
    </row>
    <row r="430" spans="1:5" ht="15" customHeight="1" x14ac:dyDescent="0.3">
      <c r="A430" s="3">
        <f t="shared" si="7"/>
        <v>35671</v>
      </c>
      <c r="B430" s="4" t="s">
        <v>176</v>
      </c>
      <c r="C430" s="5"/>
      <c r="D430" s="2">
        <v>17.79</v>
      </c>
      <c r="E430" s="2">
        <v>17.87</v>
      </c>
    </row>
    <row r="431" spans="1:5" ht="15" customHeight="1" x14ac:dyDescent="0.3">
      <c r="A431" s="3">
        <f t="shared" si="7"/>
        <v>35674</v>
      </c>
      <c r="B431" s="4" t="s">
        <v>305</v>
      </c>
      <c r="C431" s="5"/>
      <c r="D431" s="2">
        <v>17.71</v>
      </c>
      <c r="E431" s="2">
        <v>17.71</v>
      </c>
    </row>
    <row r="432" spans="1:5" ht="15" customHeight="1" x14ac:dyDescent="0.3">
      <c r="A432" s="3">
        <f t="shared" si="7"/>
        <v>35675</v>
      </c>
      <c r="B432" s="4" t="s">
        <v>178</v>
      </c>
      <c r="C432" s="5"/>
      <c r="D432" s="2">
        <v>17.920000000000002</v>
      </c>
      <c r="E432" s="2">
        <v>17.95</v>
      </c>
    </row>
    <row r="433" spans="1:5" ht="15" customHeight="1" x14ac:dyDescent="0.3">
      <c r="A433" s="3">
        <f t="shared" si="7"/>
        <v>35676</v>
      </c>
      <c r="B433" s="4" t="s">
        <v>179</v>
      </c>
      <c r="C433" s="5"/>
      <c r="D433" s="2">
        <v>17.940000000000001</v>
      </c>
      <c r="E433" s="2">
        <v>17.920000000000002</v>
      </c>
    </row>
    <row r="434" spans="1:5" ht="15" customHeight="1" x14ac:dyDescent="0.3">
      <c r="A434" s="3">
        <f t="shared" si="7"/>
        <v>35677</v>
      </c>
      <c r="B434" s="4" t="s">
        <v>180</v>
      </c>
      <c r="C434" s="5"/>
      <c r="D434" s="2">
        <v>17.7</v>
      </c>
      <c r="E434" s="2">
        <v>17.73</v>
      </c>
    </row>
    <row r="435" spans="1:5" ht="15" customHeight="1" x14ac:dyDescent="0.3">
      <c r="A435" s="3">
        <f t="shared" si="7"/>
        <v>35678</v>
      </c>
      <c r="B435" s="4" t="s">
        <v>181</v>
      </c>
      <c r="C435" s="5"/>
      <c r="D435" s="2">
        <v>17.920000000000002</v>
      </c>
      <c r="E435" s="2">
        <v>18.010000000000002</v>
      </c>
    </row>
    <row r="436" spans="1:5" ht="15" customHeight="1" x14ac:dyDescent="0.3">
      <c r="A436" s="3">
        <f t="shared" si="7"/>
        <v>35681</v>
      </c>
      <c r="B436" s="4" t="s">
        <v>306</v>
      </c>
      <c r="C436" s="5"/>
      <c r="D436" s="2">
        <v>17.63</v>
      </c>
      <c r="E436" s="2">
        <v>17.72</v>
      </c>
    </row>
    <row r="437" spans="1:5" ht="15" customHeight="1" x14ac:dyDescent="0.3">
      <c r="A437" s="3">
        <f t="shared" si="7"/>
        <v>35682</v>
      </c>
      <c r="B437" s="4" t="s">
        <v>183</v>
      </c>
      <c r="C437" s="5"/>
      <c r="D437" s="2">
        <v>17.66</v>
      </c>
      <c r="E437" s="2">
        <v>17.79</v>
      </c>
    </row>
    <row r="438" spans="1:5" ht="15" customHeight="1" x14ac:dyDescent="0.3">
      <c r="A438" s="3">
        <f t="shared" si="7"/>
        <v>35683</v>
      </c>
      <c r="B438" s="4" t="s">
        <v>184</v>
      </c>
      <c r="C438" s="5"/>
      <c r="D438" s="2">
        <v>17.850000000000001</v>
      </c>
      <c r="E438" s="2">
        <v>17.98</v>
      </c>
    </row>
    <row r="439" spans="1:5" ht="15" customHeight="1" x14ac:dyDescent="0.3">
      <c r="A439" s="3">
        <f t="shared" si="7"/>
        <v>35684</v>
      </c>
      <c r="B439" s="4" t="s">
        <v>185</v>
      </c>
      <c r="C439" s="5"/>
      <c r="D439" s="2">
        <v>17.7</v>
      </c>
      <c r="E439" s="2">
        <v>17.899999999999999</v>
      </c>
    </row>
    <row r="440" spans="1:5" ht="15" customHeight="1" x14ac:dyDescent="0.3">
      <c r="A440" s="3">
        <f t="shared" si="7"/>
        <v>35685</v>
      </c>
      <c r="B440" s="4" t="s">
        <v>186</v>
      </c>
      <c r="C440" s="5"/>
      <c r="D440" s="2">
        <v>17.79</v>
      </c>
      <c r="E440" s="2">
        <v>17.989999999999998</v>
      </c>
    </row>
    <row r="441" spans="1:5" ht="15" customHeight="1" x14ac:dyDescent="0.3">
      <c r="A441" s="3">
        <f t="shared" si="7"/>
        <v>35688</v>
      </c>
      <c r="B441" s="4" t="s">
        <v>307</v>
      </c>
      <c r="C441" s="5"/>
      <c r="D441" s="2">
        <v>17.77</v>
      </c>
      <c r="E441" s="2">
        <v>17.97</v>
      </c>
    </row>
    <row r="442" spans="1:5" ht="15" customHeight="1" x14ac:dyDescent="0.3">
      <c r="A442" s="3">
        <f t="shared" si="7"/>
        <v>35689</v>
      </c>
      <c r="B442" s="4" t="s">
        <v>188</v>
      </c>
      <c r="C442" s="5"/>
      <c r="D442" s="2">
        <v>17.93</v>
      </c>
      <c r="E442" s="2">
        <v>18.079999999999998</v>
      </c>
    </row>
    <row r="443" spans="1:5" ht="15" customHeight="1" x14ac:dyDescent="0.3">
      <c r="A443" s="3">
        <f t="shared" si="7"/>
        <v>35690</v>
      </c>
      <c r="B443" s="4" t="s">
        <v>189</v>
      </c>
      <c r="C443" s="5"/>
      <c r="D443" s="2">
        <v>17.8</v>
      </c>
      <c r="E443" s="2">
        <v>17.97</v>
      </c>
    </row>
    <row r="444" spans="1:5" ht="15" customHeight="1" x14ac:dyDescent="0.3">
      <c r="A444" s="3">
        <f t="shared" si="7"/>
        <v>35691</v>
      </c>
      <c r="B444" s="4" t="s">
        <v>190</v>
      </c>
      <c r="C444" s="5"/>
      <c r="D444" s="2">
        <v>17.77</v>
      </c>
      <c r="E444" s="2">
        <v>17.95</v>
      </c>
    </row>
    <row r="445" spans="1:5" ht="15" customHeight="1" x14ac:dyDescent="0.3">
      <c r="A445" s="3">
        <f t="shared" si="7"/>
        <v>35692</v>
      </c>
      <c r="B445" s="4" t="s">
        <v>191</v>
      </c>
      <c r="C445" s="5"/>
      <c r="D445" s="2">
        <v>17.809999999999999</v>
      </c>
      <c r="E445" s="2">
        <v>17.989999999999998</v>
      </c>
    </row>
    <row r="446" spans="1:5" ht="15" customHeight="1" x14ac:dyDescent="0.3">
      <c r="A446" s="3">
        <f t="shared" si="7"/>
        <v>35695</v>
      </c>
      <c r="B446" s="4" t="s">
        <v>308</v>
      </c>
      <c r="C446" s="5"/>
      <c r="D446" s="2">
        <v>18.010000000000002</v>
      </c>
      <c r="E446" s="2">
        <v>18.18</v>
      </c>
    </row>
    <row r="447" spans="1:5" ht="15" customHeight="1" x14ac:dyDescent="0.3">
      <c r="A447" s="3">
        <f t="shared" si="7"/>
        <v>35696</v>
      </c>
      <c r="B447" s="4" t="s">
        <v>193</v>
      </c>
      <c r="C447" s="5"/>
      <c r="D447" s="2">
        <v>18.03</v>
      </c>
      <c r="E447" s="2">
        <v>18.21</v>
      </c>
    </row>
    <row r="448" spans="1:5" ht="15" customHeight="1" x14ac:dyDescent="0.3">
      <c r="A448" s="3">
        <f t="shared" si="7"/>
        <v>35697</v>
      </c>
      <c r="B448" s="4" t="s">
        <v>194</v>
      </c>
      <c r="C448" s="5"/>
      <c r="D448" s="2">
        <v>18.23</v>
      </c>
      <c r="E448" s="2">
        <v>18.399999999999999</v>
      </c>
    </row>
    <row r="449" spans="1:5" ht="15" customHeight="1" x14ac:dyDescent="0.3">
      <c r="A449" s="3">
        <f t="shared" si="7"/>
        <v>35698</v>
      </c>
      <c r="B449" s="4" t="s">
        <v>195</v>
      </c>
      <c r="C449" s="5"/>
      <c r="D449" s="2">
        <v>18.45</v>
      </c>
      <c r="E449" s="2">
        <v>18.62</v>
      </c>
    </row>
    <row r="450" spans="1:5" ht="15" customHeight="1" x14ac:dyDescent="0.3">
      <c r="A450" s="3">
        <f t="shared" si="7"/>
        <v>35699</v>
      </c>
      <c r="B450" s="4" t="s">
        <v>196</v>
      </c>
      <c r="C450" s="5"/>
      <c r="D450" s="2">
        <v>18.77</v>
      </c>
      <c r="E450" s="2">
        <v>18.940000000000001</v>
      </c>
    </row>
    <row r="451" spans="1:5" ht="15" customHeight="1" x14ac:dyDescent="0.3">
      <c r="A451" s="3">
        <f t="shared" si="7"/>
        <v>35702</v>
      </c>
      <c r="B451" s="4" t="s">
        <v>309</v>
      </c>
      <c r="C451" s="5"/>
      <c r="D451" s="2">
        <v>18.97</v>
      </c>
      <c r="E451" s="2">
        <v>19.13</v>
      </c>
    </row>
    <row r="452" spans="1:5" ht="15" customHeight="1" x14ac:dyDescent="0.3">
      <c r="A452" s="3">
        <f t="shared" si="7"/>
        <v>35703</v>
      </c>
      <c r="B452" s="4" t="s">
        <v>198</v>
      </c>
      <c r="C452" s="5"/>
      <c r="D452" s="2">
        <v>18.72</v>
      </c>
      <c r="E452" s="2">
        <v>18.88</v>
      </c>
    </row>
    <row r="453" spans="1:5" ht="15" customHeight="1" x14ac:dyDescent="0.3">
      <c r="A453" s="3">
        <f t="shared" si="7"/>
        <v>35704</v>
      </c>
      <c r="B453" s="4" t="s">
        <v>199</v>
      </c>
      <c r="C453" s="5"/>
      <c r="D453" s="2">
        <v>18.62</v>
      </c>
      <c r="E453" s="2">
        <v>18.78</v>
      </c>
    </row>
    <row r="454" spans="1:5" ht="15" customHeight="1" x14ac:dyDescent="0.3">
      <c r="A454" s="3">
        <f t="shared" si="7"/>
        <v>35705</v>
      </c>
      <c r="B454" s="4" t="s">
        <v>200</v>
      </c>
      <c r="C454" s="5"/>
      <c r="D454" s="2">
        <v>19.399999999999999</v>
      </c>
      <c r="E454" s="2">
        <v>19.54</v>
      </c>
    </row>
    <row r="455" spans="1:5" ht="15" customHeight="1" x14ac:dyDescent="0.3">
      <c r="A455" s="3">
        <f t="shared" ref="A455:A517" si="8">DATE(1997, LEFT(B455, FIND("월", B455)-1), MID(B455, FIND("월", B455)+2, FIND("일", B455)-FIND("월", B455)-2))</f>
        <v>35706</v>
      </c>
      <c r="B455" s="4" t="s">
        <v>201</v>
      </c>
      <c r="C455" s="5"/>
      <c r="D455" s="2">
        <v>20.350000000000001</v>
      </c>
      <c r="E455" s="2">
        <v>20.41</v>
      </c>
    </row>
    <row r="456" spans="1:5" ht="15" customHeight="1" x14ac:dyDescent="0.3">
      <c r="A456" s="3">
        <f t="shared" si="8"/>
        <v>35709</v>
      </c>
      <c r="B456" s="4" t="s">
        <v>310</v>
      </c>
      <c r="C456" s="5"/>
      <c r="D456" s="2">
        <v>19.399999999999999</v>
      </c>
      <c r="E456" s="2">
        <v>19.47</v>
      </c>
    </row>
    <row r="457" spans="1:5" ht="15" customHeight="1" x14ac:dyDescent="0.3">
      <c r="A457" s="3">
        <f t="shared" si="8"/>
        <v>35710</v>
      </c>
      <c r="B457" s="4" t="s">
        <v>203</v>
      </c>
      <c r="C457" s="5"/>
      <c r="D457" s="2">
        <v>19.579999999999998</v>
      </c>
      <c r="E457" s="2">
        <v>19.600000000000001</v>
      </c>
    </row>
    <row r="458" spans="1:5" ht="15" customHeight="1" x14ac:dyDescent="0.3">
      <c r="A458" s="3">
        <f t="shared" si="8"/>
        <v>35711</v>
      </c>
      <c r="B458" s="4" t="s">
        <v>204</v>
      </c>
      <c r="C458" s="5"/>
      <c r="D458" s="2">
        <v>19.79</v>
      </c>
      <c r="E458" s="2">
        <v>19.760000000000002</v>
      </c>
    </row>
    <row r="459" spans="1:5" ht="15" customHeight="1" x14ac:dyDescent="0.3">
      <c r="A459" s="3">
        <f t="shared" si="8"/>
        <v>35712</v>
      </c>
      <c r="B459" s="4" t="s">
        <v>205</v>
      </c>
      <c r="C459" s="5"/>
      <c r="D459" s="2">
        <v>19.77</v>
      </c>
      <c r="E459" s="2">
        <v>19.75</v>
      </c>
    </row>
    <row r="460" spans="1:5" ht="15" customHeight="1" x14ac:dyDescent="0.3">
      <c r="A460" s="3">
        <f t="shared" si="8"/>
        <v>35713</v>
      </c>
      <c r="B460" s="4" t="s">
        <v>206</v>
      </c>
      <c r="C460" s="5"/>
      <c r="D460" s="2">
        <v>19.760000000000002</v>
      </c>
      <c r="E460" s="2">
        <v>19.75</v>
      </c>
    </row>
    <row r="461" spans="1:5" ht="15" customHeight="1" x14ac:dyDescent="0.3">
      <c r="A461" s="3">
        <f t="shared" si="8"/>
        <v>35716</v>
      </c>
      <c r="B461" s="4" t="s">
        <v>311</v>
      </c>
      <c r="C461" s="5"/>
      <c r="D461" s="2">
        <v>19.02</v>
      </c>
      <c r="E461" s="2">
        <v>19.02</v>
      </c>
    </row>
    <row r="462" spans="1:5" ht="15" customHeight="1" x14ac:dyDescent="0.3">
      <c r="A462" s="3">
        <f t="shared" si="8"/>
        <v>35717</v>
      </c>
      <c r="B462" s="4" t="s">
        <v>208</v>
      </c>
      <c r="C462" s="5"/>
      <c r="D462" s="2">
        <v>18.63</v>
      </c>
      <c r="E462" s="2">
        <v>18.64</v>
      </c>
    </row>
    <row r="463" spans="1:5" ht="15" customHeight="1" x14ac:dyDescent="0.3">
      <c r="A463" s="3">
        <f t="shared" si="8"/>
        <v>35718</v>
      </c>
      <c r="B463" s="4" t="s">
        <v>209</v>
      </c>
      <c r="C463" s="5"/>
      <c r="D463" s="2">
        <v>18.7</v>
      </c>
      <c r="E463" s="2">
        <v>18.71</v>
      </c>
    </row>
    <row r="464" spans="1:5" ht="15" customHeight="1" x14ac:dyDescent="0.3">
      <c r="A464" s="3">
        <f t="shared" si="8"/>
        <v>35719</v>
      </c>
      <c r="B464" s="4" t="s">
        <v>210</v>
      </c>
      <c r="C464" s="5"/>
      <c r="D464" s="2">
        <v>19.05</v>
      </c>
      <c r="E464" s="2">
        <v>19.16</v>
      </c>
    </row>
    <row r="465" spans="1:5" ht="15" customHeight="1" x14ac:dyDescent="0.3">
      <c r="A465" s="3">
        <f t="shared" si="8"/>
        <v>35720</v>
      </c>
      <c r="B465" s="4" t="s">
        <v>211</v>
      </c>
      <c r="C465" s="5"/>
      <c r="D465" s="2">
        <v>18.78</v>
      </c>
      <c r="E465" s="2">
        <v>18.920000000000002</v>
      </c>
    </row>
    <row r="466" spans="1:5" ht="15" customHeight="1" x14ac:dyDescent="0.3">
      <c r="A466" s="3">
        <f t="shared" si="8"/>
        <v>35723</v>
      </c>
      <c r="B466" s="4" t="s">
        <v>312</v>
      </c>
      <c r="C466" s="5"/>
      <c r="D466" s="2">
        <v>18.829999999999998</v>
      </c>
      <c r="E466" s="2">
        <v>18.97</v>
      </c>
    </row>
    <row r="467" spans="1:5" ht="15" customHeight="1" x14ac:dyDescent="0.3">
      <c r="A467" s="3">
        <f t="shared" si="8"/>
        <v>35724</v>
      </c>
      <c r="B467" s="4" t="s">
        <v>213</v>
      </c>
      <c r="C467" s="5"/>
      <c r="D467" s="2">
        <v>18.97</v>
      </c>
      <c r="E467" s="2">
        <v>19.09</v>
      </c>
    </row>
    <row r="468" spans="1:5" ht="15" customHeight="1" x14ac:dyDescent="0.3">
      <c r="A468" s="3">
        <f t="shared" si="8"/>
        <v>35725</v>
      </c>
      <c r="B468" s="4" t="s">
        <v>214</v>
      </c>
      <c r="C468" s="5"/>
      <c r="D468" s="2">
        <v>19.420000000000002</v>
      </c>
      <c r="E468" s="2">
        <v>19.54</v>
      </c>
    </row>
    <row r="469" spans="1:5" ht="15" customHeight="1" x14ac:dyDescent="0.3">
      <c r="A469" s="3">
        <f t="shared" si="8"/>
        <v>35726</v>
      </c>
      <c r="B469" s="4" t="s">
        <v>215</v>
      </c>
      <c r="C469" s="5"/>
      <c r="D469" s="2">
        <v>19.11</v>
      </c>
      <c r="E469" s="2">
        <v>19.239999999999998</v>
      </c>
    </row>
    <row r="470" spans="1:5" ht="15" customHeight="1" x14ac:dyDescent="0.3">
      <c r="A470" s="3">
        <f t="shared" si="8"/>
        <v>35727</v>
      </c>
      <c r="B470" s="4" t="s">
        <v>216</v>
      </c>
      <c r="C470" s="5"/>
      <c r="D470" s="2">
        <v>19.05</v>
      </c>
      <c r="E470" s="2">
        <v>19.149999999999999</v>
      </c>
    </row>
    <row r="471" spans="1:5" ht="15" customHeight="1" x14ac:dyDescent="0.3">
      <c r="A471" s="3">
        <f t="shared" si="8"/>
        <v>35730</v>
      </c>
      <c r="B471" s="4" t="s">
        <v>313</v>
      </c>
      <c r="C471" s="5"/>
      <c r="D471" s="2">
        <v>19.09</v>
      </c>
      <c r="E471" s="2">
        <v>19.22</v>
      </c>
    </row>
    <row r="472" spans="1:5" ht="15" customHeight="1" x14ac:dyDescent="0.3">
      <c r="A472" s="3">
        <f t="shared" si="8"/>
        <v>35731</v>
      </c>
      <c r="B472" s="4" t="s">
        <v>218</v>
      </c>
      <c r="C472" s="5"/>
      <c r="D472" s="2">
        <v>18.77</v>
      </c>
      <c r="E472" s="2">
        <v>18.899999999999999</v>
      </c>
    </row>
    <row r="473" spans="1:5" ht="15" customHeight="1" x14ac:dyDescent="0.3">
      <c r="A473" s="3">
        <f t="shared" si="8"/>
        <v>35732</v>
      </c>
      <c r="B473" s="4" t="s">
        <v>219</v>
      </c>
      <c r="C473" s="5"/>
      <c r="D473" s="2">
        <v>18.93</v>
      </c>
      <c r="E473" s="2">
        <v>19.13</v>
      </c>
    </row>
    <row r="474" spans="1:5" ht="15" customHeight="1" x14ac:dyDescent="0.3">
      <c r="A474" s="3">
        <f t="shared" si="8"/>
        <v>35733</v>
      </c>
      <c r="B474" s="4" t="s">
        <v>220</v>
      </c>
      <c r="C474" s="5"/>
      <c r="D474" s="2">
        <v>19.309999999999999</v>
      </c>
      <c r="E474" s="2">
        <v>19.46</v>
      </c>
    </row>
    <row r="475" spans="1:5" ht="15" customHeight="1" x14ac:dyDescent="0.3">
      <c r="A475" s="3">
        <f t="shared" si="8"/>
        <v>35734</v>
      </c>
      <c r="B475" s="4" t="s">
        <v>221</v>
      </c>
      <c r="C475" s="5"/>
      <c r="D475" s="2">
        <v>19.190000000000001</v>
      </c>
      <c r="E475" s="2">
        <v>19.34</v>
      </c>
    </row>
    <row r="476" spans="1:5" ht="15" customHeight="1" x14ac:dyDescent="0.3">
      <c r="A476" s="3">
        <f t="shared" si="8"/>
        <v>35737</v>
      </c>
      <c r="B476" s="4" t="s">
        <v>314</v>
      </c>
      <c r="C476" s="5"/>
      <c r="D476" s="2">
        <v>19.010000000000002</v>
      </c>
      <c r="E476" s="2">
        <v>19.13</v>
      </c>
    </row>
    <row r="477" spans="1:5" ht="15" customHeight="1" x14ac:dyDescent="0.3">
      <c r="A477" s="3">
        <f t="shared" si="8"/>
        <v>35738</v>
      </c>
      <c r="B477" s="4" t="s">
        <v>223</v>
      </c>
      <c r="C477" s="5"/>
      <c r="D477" s="2">
        <v>18.77</v>
      </c>
      <c r="E477" s="2">
        <v>18.88</v>
      </c>
    </row>
    <row r="478" spans="1:5" ht="15" customHeight="1" x14ac:dyDescent="0.3">
      <c r="A478" s="3">
        <f t="shared" si="8"/>
        <v>35739</v>
      </c>
      <c r="B478" s="4" t="s">
        <v>224</v>
      </c>
      <c r="C478" s="5"/>
      <c r="D478" s="2">
        <v>18.7</v>
      </c>
      <c r="E478" s="2">
        <v>18.8</v>
      </c>
    </row>
    <row r="479" spans="1:5" ht="15" customHeight="1" x14ac:dyDescent="0.3">
      <c r="A479" s="3">
        <f t="shared" si="8"/>
        <v>35740</v>
      </c>
      <c r="B479" s="4" t="s">
        <v>225</v>
      </c>
      <c r="C479" s="5"/>
      <c r="D479" s="2">
        <v>18.809999999999999</v>
      </c>
      <c r="E479" s="2">
        <v>18.93</v>
      </c>
    </row>
    <row r="480" spans="1:5" ht="15" customHeight="1" x14ac:dyDescent="0.3">
      <c r="A480" s="3">
        <f t="shared" si="8"/>
        <v>35741</v>
      </c>
      <c r="B480" s="4" t="s">
        <v>226</v>
      </c>
      <c r="C480" s="5"/>
      <c r="D480" s="2">
        <v>19.04</v>
      </c>
      <c r="E480" s="2">
        <v>19.149999999999999</v>
      </c>
    </row>
    <row r="481" spans="1:5" ht="15" customHeight="1" x14ac:dyDescent="0.3">
      <c r="A481" s="3">
        <f t="shared" si="8"/>
        <v>35744</v>
      </c>
      <c r="B481" s="4" t="s">
        <v>315</v>
      </c>
      <c r="C481" s="5"/>
      <c r="D481" s="2">
        <v>18.649999999999999</v>
      </c>
      <c r="E481" s="2">
        <v>18.760000000000002</v>
      </c>
    </row>
    <row r="482" spans="1:5" ht="15" customHeight="1" x14ac:dyDescent="0.3">
      <c r="A482" s="3">
        <f t="shared" si="8"/>
        <v>35745</v>
      </c>
      <c r="B482" s="4" t="s">
        <v>228</v>
      </c>
      <c r="C482" s="5"/>
      <c r="D482" s="2">
        <v>18.829999999999998</v>
      </c>
      <c r="E482" s="2">
        <v>18.95</v>
      </c>
    </row>
    <row r="483" spans="1:5" ht="15" customHeight="1" x14ac:dyDescent="0.3">
      <c r="A483" s="3">
        <f t="shared" si="8"/>
        <v>35746</v>
      </c>
      <c r="B483" s="4" t="s">
        <v>229</v>
      </c>
      <c r="C483" s="5"/>
      <c r="D483" s="2">
        <v>18.77</v>
      </c>
      <c r="E483" s="2">
        <v>18.88</v>
      </c>
    </row>
    <row r="484" spans="1:5" ht="15" customHeight="1" x14ac:dyDescent="0.3">
      <c r="A484" s="3">
        <f t="shared" si="8"/>
        <v>35747</v>
      </c>
      <c r="B484" s="4" t="s">
        <v>230</v>
      </c>
      <c r="C484" s="5"/>
      <c r="D484" s="2">
        <v>18.98</v>
      </c>
      <c r="E484" s="2">
        <v>19.100000000000001</v>
      </c>
    </row>
    <row r="485" spans="1:5" ht="15" customHeight="1" x14ac:dyDescent="0.3">
      <c r="A485" s="3">
        <f t="shared" si="8"/>
        <v>35748</v>
      </c>
      <c r="B485" s="4" t="s">
        <v>231</v>
      </c>
      <c r="C485" s="5"/>
      <c r="D485" s="2">
        <v>19.190000000000001</v>
      </c>
      <c r="E485" s="2">
        <v>19.3</v>
      </c>
    </row>
    <row r="486" spans="1:5" ht="15" customHeight="1" x14ac:dyDescent="0.3">
      <c r="A486" s="3">
        <f t="shared" si="8"/>
        <v>35751</v>
      </c>
      <c r="B486" s="4" t="s">
        <v>316</v>
      </c>
      <c r="C486" s="5"/>
      <c r="D486" s="2">
        <v>18.39</v>
      </c>
      <c r="E486" s="2">
        <v>18.53</v>
      </c>
    </row>
    <row r="487" spans="1:5" ht="15" customHeight="1" x14ac:dyDescent="0.3">
      <c r="A487" s="3">
        <f t="shared" si="8"/>
        <v>35752</v>
      </c>
      <c r="B487" s="4" t="s">
        <v>233</v>
      </c>
      <c r="C487" s="5"/>
      <c r="D487" s="2">
        <v>18.260000000000002</v>
      </c>
      <c r="E487" s="2">
        <v>18.399999999999999</v>
      </c>
    </row>
    <row r="488" spans="1:5" ht="15" customHeight="1" x14ac:dyDescent="0.3">
      <c r="A488" s="3">
        <f t="shared" si="8"/>
        <v>35753</v>
      </c>
      <c r="B488" s="4" t="s">
        <v>234</v>
      </c>
      <c r="C488" s="5"/>
      <c r="D488" s="2">
        <v>18.25</v>
      </c>
      <c r="E488" s="2">
        <v>18.41</v>
      </c>
    </row>
    <row r="489" spans="1:5" ht="15" customHeight="1" x14ac:dyDescent="0.3">
      <c r="A489" s="3">
        <f t="shared" si="8"/>
        <v>35754</v>
      </c>
      <c r="B489" s="4" t="s">
        <v>235</v>
      </c>
      <c r="C489" s="5"/>
      <c r="D489" s="2">
        <v>17.87</v>
      </c>
      <c r="E489" s="2">
        <v>18.03</v>
      </c>
    </row>
    <row r="490" spans="1:5" ht="15" customHeight="1" x14ac:dyDescent="0.3">
      <c r="A490" s="3">
        <f t="shared" si="8"/>
        <v>35755</v>
      </c>
      <c r="B490" s="4" t="s">
        <v>236</v>
      </c>
      <c r="C490" s="5"/>
      <c r="D490" s="2">
        <v>18.16</v>
      </c>
      <c r="E490" s="2">
        <v>18.29</v>
      </c>
    </row>
    <row r="491" spans="1:5" ht="15" customHeight="1" x14ac:dyDescent="0.3">
      <c r="A491" s="3">
        <f t="shared" si="8"/>
        <v>35758</v>
      </c>
      <c r="B491" s="4" t="s">
        <v>317</v>
      </c>
      <c r="C491" s="5"/>
      <c r="D491" s="2">
        <v>18.350000000000001</v>
      </c>
      <c r="E491" s="2">
        <v>18.47</v>
      </c>
    </row>
    <row r="492" spans="1:5" ht="15" customHeight="1" x14ac:dyDescent="0.3">
      <c r="A492" s="3">
        <f t="shared" si="8"/>
        <v>35759</v>
      </c>
      <c r="B492" s="4" t="s">
        <v>238</v>
      </c>
      <c r="C492" s="5"/>
      <c r="D492" s="2">
        <v>18.14</v>
      </c>
      <c r="E492" s="2">
        <v>18.29</v>
      </c>
    </row>
    <row r="493" spans="1:5" ht="15" customHeight="1" x14ac:dyDescent="0.3">
      <c r="A493" s="3">
        <f t="shared" si="8"/>
        <v>35760</v>
      </c>
      <c r="B493" s="4" t="s">
        <v>239</v>
      </c>
      <c r="C493" s="5"/>
      <c r="D493" s="2">
        <v>17.739999999999998</v>
      </c>
      <c r="E493" s="2">
        <v>17.88</v>
      </c>
    </row>
    <row r="494" spans="1:5" ht="15" customHeight="1" x14ac:dyDescent="0.3">
      <c r="A494" s="3">
        <f t="shared" si="8"/>
        <v>35761</v>
      </c>
      <c r="B494" s="4" t="s">
        <v>240</v>
      </c>
      <c r="C494" s="5"/>
      <c r="D494" s="2">
        <v>17.8</v>
      </c>
      <c r="E494" s="2">
        <v>17.96</v>
      </c>
    </row>
    <row r="495" spans="1:5" ht="15" customHeight="1" x14ac:dyDescent="0.3">
      <c r="A495" s="3">
        <f t="shared" si="8"/>
        <v>35762</v>
      </c>
      <c r="B495" s="4" t="s">
        <v>241</v>
      </c>
      <c r="C495" s="5"/>
      <c r="D495" s="2">
        <v>17.850000000000001</v>
      </c>
      <c r="E495" s="2">
        <v>18.010000000000002</v>
      </c>
    </row>
    <row r="496" spans="1:5" ht="15" customHeight="1" x14ac:dyDescent="0.3">
      <c r="A496" s="3">
        <f t="shared" si="8"/>
        <v>35765</v>
      </c>
      <c r="B496" s="4" t="s">
        <v>318</v>
      </c>
      <c r="C496" s="5"/>
      <c r="D496" s="2">
        <v>17.850000000000001</v>
      </c>
      <c r="E496" s="2">
        <v>18.010000000000002</v>
      </c>
    </row>
    <row r="497" spans="1:5" ht="15" customHeight="1" x14ac:dyDescent="0.3">
      <c r="A497" s="3">
        <f t="shared" si="8"/>
        <v>35766</v>
      </c>
      <c r="B497" s="4" t="s">
        <v>243</v>
      </c>
      <c r="C497" s="5"/>
      <c r="D497" s="2">
        <v>17.27</v>
      </c>
      <c r="E497" s="2">
        <v>17.36</v>
      </c>
    </row>
    <row r="498" spans="1:5" ht="15" customHeight="1" x14ac:dyDescent="0.3">
      <c r="A498" s="3">
        <f t="shared" si="8"/>
        <v>35767</v>
      </c>
      <c r="B498" s="4" t="s">
        <v>244</v>
      </c>
      <c r="C498" s="5"/>
      <c r="D498" s="2">
        <v>17.309999999999999</v>
      </c>
      <c r="E498" s="2">
        <v>17.399999999999999</v>
      </c>
    </row>
    <row r="499" spans="1:5" ht="15" customHeight="1" x14ac:dyDescent="0.3">
      <c r="A499" s="3">
        <f t="shared" si="8"/>
        <v>35768</v>
      </c>
      <c r="B499" s="4" t="s">
        <v>245</v>
      </c>
      <c r="C499" s="5"/>
      <c r="D499" s="2">
        <v>17.09</v>
      </c>
      <c r="E499" s="2">
        <v>17.16</v>
      </c>
    </row>
    <row r="500" spans="1:5" ht="15" customHeight="1" x14ac:dyDescent="0.3">
      <c r="A500" s="3">
        <f t="shared" si="8"/>
        <v>35769</v>
      </c>
      <c r="B500" s="4" t="s">
        <v>246</v>
      </c>
      <c r="C500" s="5"/>
      <c r="D500" s="2">
        <v>17.27</v>
      </c>
      <c r="E500" s="2">
        <v>17.32</v>
      </c>
    </row>
    <row r="501" spans="1:5" ht="15" customHeight="1" x14ac:dyDescent="0.3">
      <c r="A501" s="3">
        <f t="shared" si="8"/>
        <v>35772</v>
      </c>
      <c r="B501" s="4" t="s">
        <v>319</v>
      </c>
      <c r="C501" s="5"/>
      <c r="D501" s="2">
        <v>17.149999999999999</v>
      </c>
      <c r="E501" s="2">
        <v>17.21</v>
      </c>
    </row>
    <row r="502" spans="1:5" ht="15" customHeight="1" x14ac:dyDescent="0.3">
      <c r="A502" s="3">
        <f t="shared" si="8"/>
        <v>35773</v>
      </c>
      <c r="B502" s="4" t="s">
        <v>248</v>
      </c>
      <c r="C502" s="5"/>
      <c r="D502" s="2">
        <v>16.920000000000002</v>
      </c>
      <c r="E502" s="2">
        <v>16.989999999999998</v>
      </c>
    </row>
    <row r="503" spans="1:5" ht="15" customHeight="1" x14ac:dyDescent="0.3">
      <c r="A503" s="3">
        <f t="shared" si="8"/>
        <v>35774</v>
      </c>
      <c r="B503" s="4" t="s">
        <v>249</v>
      </c>
      <c r="C503" s="5"/>
      <c r="D503" s="2">
        <v>16.54</v>
      </c>
      <c r="E503" s="2">
        <v>16.61</v>
      </c>
    </row>
    <row r="504" spans="1:5" ht="15" customHeight="1" x14ac:dyDescent="0.3">
      <c r="A504" s="3">
        <f t="shared" si="8"/>
        <v>35775</v>
      </c>
      <c r="B504" s="4" t="s">
        <v>250</v>
      </c>
      <c r="C504" s="5"/>
      <c r="D504" s="2">
        <v>16.55</v>
      </c>
      <c r="E504" s="2">
        <v>16.62</v>
      </c>
    </row>
    <row r="505" spans="1:5" ht="15" customHeight="1" x14ac:dyDescent="0.3">
      <c r="A505" s="3">
        <f t="shared" si="8"/>
        <v>35776</v>
      </c>
      <c r="B505" s="4" t="s">
        <v>251</v>
      </c>
      <c r="C505" s="5"/>
      <c r="D505" s="2">
        <v>16.45</v>
      </c>
      <c r="E505" s="2">
        <v>16.54</v>
      </c>
    </row>
    <row r="506" spans="1:5" ht="15" customHeight="1" x14ac:dyDescent="0.3">
      <c r="A506" s="3">
        <f t="shared" si="8"/>
        <v>35779</v>
      </c>
      <c r="B506" s="4" t="s">
        <v>320</v>
      </c>
      <c r="C506" s="5"/>
      <c r="D506" s="2">
        <v>16.010000000000002</v>
      </c>
      <c r="E506" s="2">
        <v>16.12</v>
      </c>
    </row>
    <row r="507" spans="1:5" ht="15" customHeight="1" x14ac:dyDescent="0.3">
      <c r="A507" s="3">
        <f t="shared" si="8"/>
        <v>35780</v>
      </c>
      <c r="B507" s="4" t="s">
        <v>253</v>
      </c>
      <c r="C507" s="5"/>
      <c r="D507" s="2">
        <v>16.05</v>
      </c>
      <c r="E507" s="2">
        <v>16.190000000000001</v>
      </c>
    </row>
    <row r="508" spans="1:5" ht="15" customHeight="1" x14ac:dyDescent="0.3">
      <c r="A508" s="3">
        <f t="shared" si="8"/>
        <v>35781</v>
      </c>
      <c r="B508" s="4" t="s">
        <v>254</v>
      </c>
      <c r="C508" s="5"/>
      <c r="D508" s="2">
        <v>16</v>
      </c>
      <c r="E508" s="2">
        <v>16.16</v>
      </c>
    </row>
    <row r="509" spans="1:5" ht="15" customHeight="1" x14ac:dyDescent="0.3">
      <c r="A509" s="3">
        <f t="shared" si="8"/>
        <v>35782</v>
      </c>
      <c r="B509" s="4" t="s">
        <v>255</v>
      </c>
      <c r="C509" s="5"/>
      <c r="D509" s="2">
        <v>16.170000000000002</v>
      </c>
      <c r="E509" s="2">
        <v>16.309999999999999</v>
      </c>
    </row>
    <row r="510" spans="1:5" ht="15" customHeight="1" x14ac:dyDescent="0.3">
      <c r="A510" s="3">
        <f t="shared" si="8"/>
        <v>35783</v>
      </c>
      <c r="B510" s="4" t="s">
        <v>256</v>
      </c>
      <c r="C510" s="5"/>
      <c r="D510" s="2">
        <v>15.95</v>
      </c>
      <c r="E510" s="2">
        <v>16.05</v>
      </c>
    </row>
    <row r="511" spans="1:5" ht="15" customHeight="1" x14ac:dyDescent="0.3">
      <c r="A511" s="3">
        <f t="shared" si="8"/>
        <v>35786</v>
      </c>
      <c r="B511" s="4" t="s">
        <v>321</v>
      </c>
      <c r="C511" s="5"/>
      <c r="D511" s="2">
        <v>15.96</v>
      </c>
      <c r="E511" s="2">
        <v>16.05</v>
      </c>
    </row>
    <row r="512" spans="1:5" ht="15" customHeight="1" x14ac:dyDescent="0.3">
      <c r="A512" s="3">
        <f t="shared" si="8"/>
        <v>35787</v>
      </c>
      <c r="B512" s="4" t="s">
        <v>258</v>
      </c>
      <c r="C512" s="5"/>
      <c r="D512" s="2">
        <v>15.98</v>
      </c>
      <c r="E512" s="2">
        <v>16.079999999999998</v>
      </c>
    </row>
    <row r="513" spans="1:7" ht="15" customHeight="1" x14ac:dyDescent="0.3">
      <c r="A513" s="3">
        <f t="shared" si="8"/>
        <v>35788</v>
      </c>
      <c r="B513" s="4" t="s">
        <v>259</v>
      </c>
      <c r="C513" s="5"/>
      <c r="D513" s="2">
        <v>15.96</v>
      </c>
      <c r="E513" s="2">
        <v>16.059999999999999</v>
      </c>
    </row>
    <row r="514" spans="1:7" ht="15" customHeight="1" x14ac:dyDescent="0.3">
      <c r="A514" s="3">
        <f t="shared" si="8"/>
        <v>35790</v>
      </c>
      <c r="B514" s="4" t="s">
        <v>260</v>
      </c>
      <c r="C514" s="5"/>
      <c r="D514" s="2">
        <v>15.92</v>
      </c>
      <c r="E514" s="2">
        <v>16.07</v>
      </c>
    </row>
    <row r="515" spans="1:7" ht="15" customHeight="1" x14ac:dyDescent="0.3">
      <c r="A515" s="3">
        <f t="shared" si="8"/>
        <v>35793</v>
      </c>
      <c r="B515" s="4" t="s">
        <v>322</v>
      </c>
      <c r="C515" s="5"/>
      <c r="D515" s="2">
        <v>15.31</v>
      </c>
      <c r="E515" s="2">
        <v>15.31</v>
      </c>
    </row>
    <row r="516" spans="1:7" ht="15" customHeight="1" x14ac:dyDescent="0.3">
      <c r="A516" s="3">
        <f t="shared" si="8"/>
        <v>35794</v>
      </c>
      <c r="B516" s="4" t="s">
        <v>262</v>
      </c>
      <c r="C516" s="5"/>
      <c r="D516" s="2">
        <v>15.05</v>
      </c>
      <c r="E516" s="2">
        <v>15.07</v>
      </c>
    </row>
    <row r="517" spans="1:7" ht="15" customHeight="1" x14ac:dyDescent="0.3">
      <c r="A517" s="3">
        <f t="shared" si="8"/>
        <v>35795</v>
      </c>
      <c r="B517" s="4" t="s">
        <v>263</v>
      </c>
      <c r="C517" s="5"/>
      <c r="D517" s="2">
        <v>15.12</v>
      </c>
      <c r="E517" s="2">
        <v>15.15</v>
      </c>
    </row>
    <row r="518" spans="1:7" x14ac:dyDescent="0.3">
      <c r="A518" s="3">
        <f>DATE(1998, LEFT(B518, FIND("월", B518)-1), MID(B518, FIND("월", B518)+2, FIND("일", B518)-FIND("월", B518)-2))</f>
        <v>35797</v>
      </c>
      <c r="B518" s="4" t="s">
        <v>6</v>
      </c>
      <c r="C518" s="5"/>
      <c r="D518" s="2">
        <v>14.7</v>
      </c>
      <c r="E518" s="2">
        <v>16.420000000000002</v>
      </c>
      <c r="F518" s="2">
        <v>17.43</v>
      </c>
      <c r="G518" s="2">
        <v>14.72</v>
      </c>
    </row>
    <row r="519" spans="1:7" x14ac:dyDescent="0.3">
      <c r="A519" s="3">
        <f t="shared" ref="A519:A582" si="9">DATE(1998, LEFT(B519, FIND("월", B519)-1), MID(B519, FIND("월", B519)+2, FIND("일", B519)-FIND("월", B519)-2))</f>
        <v>35800</v>
      </c>
      <c r="B519" s="4" t="s">
        <v>9</v>
      </c>
      <c r="C519" s="5"/>
      <c r="D519" s="2">
        <v>14.07</v>
      </c>
      <c r="E519" s="2">
        <v>15.79</v>
      </c>
      <c r="F519" s="2">
        <v>16.89</v>
      </c>
      <c r="G519" s="2">
        <v>14.1</v>
      </c>
    </row>
    <row r="520" spans="1:7" x14ac:dyDescent="0.3">
      <c r="A520" s="3">
        <f t="shared" si="9"/>
        <v>35801</v>
      </c>
      <c r="B520" s="4" t="s">
        <v>264</v>
      </c>
      <c r="C520" s="5"/>
      <c r="D520" s="2">
        <v>13.63</v>
      </c>
      <c r="E520" s="2">
        <v>15.67</v>
      </c>
      <c r="F520" s="2">
        <v>16.91</v>
      </c>
      <c r="G520" s="2">
        <v>13.67</v>
      </c>
    </row>
    <row r="521" spans="1:7" x14ac:dyDescent="0.3">
      <c r="A521" s="3">
        <f t="shared" si="9"/>
        <v>35802</v>
      </c>
      <c r="B521" s="4" t="s">
        <v>265</v>
      </c>
      <c r="C521" s="5"/>
      <c r="D521" s="2">
        <v>13.39</v>
      </c>
      <c r="E521" s="2">
        <v>15.61</v>
      </c>
      <c r="F521" s="2">
        <v>16.82</v>
      </c>
      <c r="G521" s="2">
        <v>13.46</v>
      </c>
    </row>
    <row r="522" spans="1:7" x14ac:dyDescent="0.3">
      <c r="A522" s="3">
        <f t="shared" si="9"/>
        <v>35803</v>
      </c>
      <c r="B522" s="4" t="s">
        <v>10</v>
      </c>
      <c r="C522" s="5"/>
      <c r="D522" s="2">
        <v>13.27</v>
      </c>
      <c r="E522" s="2">
        <v>15.72</v>
      </c>
      <c r="F522" s="2">
        <v>16.97</v>
      </c>
      <c r="G522" s="2">
        <v>13.31</v>
      </c>
    </row>
    <row r="523" spans="1:7" x14ac:dyDescent="0.3">
      <c r="A523" s="3">
        <f t="shared" si="9"/>
        <v>35804</v>
      </c>
      <c r="B523" s="4" t="s">
        <v>11</v>
      </c>
      <c r="C523" s="5"/>
      <c r="D523" s="2">
        <v>13.14</v>
      </c>
      <c r="E523" s="2">
        <v>15.5</v>
      </c>
      <c r="F523" s="2">
        <v>16.63</v>
      </c>
      <c r="G523" s="2">
        <v>13.18</v>
      </c>
    </row>
    <row r="524" spans="1:7" x14ac:dyDescent="0.3">
      <c r="A524" s="3">
        <f t="shared" si="9"/>
        <v>35807</v>
      </c>
      <c r="B524" s="4" t="s">
        <v>14</v>
      </c>
      <c r="C524" s="5"/>
      <c r="D524" s="2">
        <v>13.05</v>
      </c>
      <c r="E524" s="2">
        <v>15.33</v>
      </c>
      <c r="F524" s="2">
        <v>16.47</v>
      </c>
      <c r="G524" s="2">
        <v>13.09</v>
      </c>
    </row>
    <row r="525" spans="1:7" x14ac:dyDescent="0.3">
      <c r="A525" s="3">
        <f t="shared" si="9"/>
        <v>35808</v>
      </c>
      <c r="B525" s="4" t="s">
        <v>266</v>
      </c>
      <c r="C525" s="5"/>
      <c r="D525" s="2">
        <v>13.19</v>
      </c>
      <c r="E525" s="2">
        <v>15.38</v>
      </c>
      <c r="F525" s="2">
        <v>16.43</v>
      </c>
      <c r="G525" s="2">
        <v>13.23</v>
      </c>
    </row>
    <row r="526" spans="1:7" x14ac:dyDescent="0.3">
      <c r="A526" s="3">
        <f t="shared" si="9"/>
        <v>35809</v>
      </c>
      <c r="B526" s="4" t="s">
        <v>267</v>
      </c>
      <c r="C526" s="5"/>
      <c r="D526" s="2">
        <v>13.12</v>
      </c>
      <c r="E526" s="2">
        <v>15.35</v>
      </c>
      <c r="F526" s="2">
        <v>16.45</v>
      </c>
      <c r="G526" s="2">
        <v>13.16</v>
      </c>
    </row>
    <row r="527" spans="1:7" x14ac:dyDescent="0.3">
      <c r="A527" s="3">
        <f t="shared" si="9"/>
        <v>35810</v>
      </c>
      <c r="B527" s="4" t="s">
        <v>15</v>
      </c>
      <c r="C527" s="5"/>
      <c r="D527" s="2">
        <v>12.88</v>
      </c>
      <c r="E527" s="2">
        <v>15.44</v>
      </c>
      <c r="F527" s="2">
        <v>16.34</v>
      </c>
      <c r="G527" s="2">
        <v>12.92</v>
      </c>
    </row>
    <row r="528" spans="1:7" x14ac:dyDescent="0.3">
      <c r="A528" s="3">
        <f t="shared" si="9"/>
        <v>35811</v>
      </c>
      <c r="B528" s="4" t="s">
        <v>16</v>
      </c>
      <c r="C528" s="5"/>
      <c r="D528" s="2">
        <v>13.49</v>
      </c>
      <c r="E528" s="2">
        <v>15.47</v>
      </c>
      <c r="F528" s="2">
        <v>16.510000000000002</v>
      </c>
      <c r="G528" s="2">
        <v>13.44</v>
      </c>
    </row>
    <row r="529" spans="1:7" x14ac:dyDescent="0.3">
      <c r="A529" s="3">
        <f t="shared" si="9"/>
        <v>35814</v>
      </c>
      <c r="B529" s="4" t="s">
        <v>19</v>
      </c>
      <c r="C529" s="5"/>
      <c r="D529" s="2">
        <v>13.75</v>
      </c>
      <c r="E529" s="2">
        <v>15.83</v>
      </c>
      <c r="F529" s="2" t="s">
        <v>323</v>
      </c>
      <c r="G529" s="2">
        <v>13.89</v>
      </c>
    </row>
    <row r="530" spans="1:7" x14ac:dyDescent="0.3">
      <c r="A530" s="3">
        <f t="shared" si="9"/>
        <v>35815</v>
      </c>
      <c r="B530" s="4" t="s">
        <v>268</v>
      </c>
      <c r="C530" s="5"/>
      <c r="D530" s="2">
        <v>13.18</v>
      </c>
      <c r="E530" s="2">
        <v>15.4</v>
      </c>
      <c r="F530" s="2">
        <v>16.420000000000002</v>
      </c>
      <c r="G530" s="2">
        <v>13.13</v>
      </c>
    </row>
    <row r="531" spans="1:7" x14ac:dyDescent="0.3">
      <c r="A531" s="3">
        <f t="shared" si="9"/>
        <v>35816</v>
      </c>
      <c r="B531" s="4" t="s">
        <v>269</v>
      </c>
      <c r="C531" s="5"/>
      <c r="D531" s="2">
        <v>12.95</v>
      </c>
      <c r="E531" s="2">
        <v>15.26</v>
      </c>
      <c r="F531" s="2">
        <v>16.36</v>
      </c>
      <c r="G531" s="2">
        <v>12.92</v>
      </c>
    </row>
    <row r="532" spans="1:7" x14ac:dyDescent="0.3">
      <c r="A532" s="3">
        <f t="shared" si="9"/>
        <v>35817</v>
      </c>
      <c r="B532" s="4" t="s">
        <v>20</v>
      </c>
      <c r="C532" s="5"/>
      <c r="D532" s="2">
        <v>12.79</v>
      </c>
      <c r="E532" s="2">
        <v>15</v>
      </c>
      <c r="F532" s="2">
        <v>16.04</v>
      </c>
      <c r="G532" s="2">
        <v>12.75</v>
      </c>
    </row>
    <row r="533" spans="1:7" x14ac:dyDescent="0.3">
      <c r="A533" s="3">
        <f t="shared" si="9"/>
        <v>35818</v>
      </c>
      <c r="B533" s="4" t="s">
        <v>21</v>
      </c>
      <c r="C533" s="5"/>
      <c r="D533" s="2">
        <v>12.64</v>
      </c>
      <c r="E533" s="2">
        <v>14.74</v>
      </c>
      <c r="F533" s="2">
        <v>15.74</v>
      </c>
      <c r="G533" s="2">
        <v>12.61</v>
      </c>
    </row>
    <row r="534" spans="1:7" x14ac:dyDescent="0.3">
      <c r="A534" s="3">
        <f t="shared" si="9"/>
        <v>35821</v>
      </c>
      <c r="B534" s="4" t="s">
        <v>24</v>
      </c>
      <c r="C534" s="5"/>
      <c r="D534" s="2">
        <v>13.65</v>
      </c>
      <c r="E534" s="2">
        <v>15.77</v>
      </c>
      <c r="F534" s="2">
        <v>16.82</v>
      </c>
      <c r="G534" s="2">
        <v>13.59</v>
      </c>
    </row>
    <row r="535" spans="1:7" x14ac:dyDescent="0.3">
      <c r="A535" s="3">
        <f t="shared" si="9"/>
        <v>35822</v>
      </c>
      <c r="B535" s="4" t="s">
        <v>270</v>
      </c>
      <c r="C535" s="5"/>
      <c r="D535" s="2">
        <v>13.68</v>
      </c>
      <c r="E535" s="2">
        <v>15.79</v>
      </c>
      <c r="F535" s="2">
        <v>16.98</v>
      </c>
      <c r="G535" s="2">
        <v>13.61</v>
      </c>
    </row>
    <row r="536" spans="1:7" x14ac:dyDescent="0.3">
      <c r="A536" s="3">
        <f t="shared" si="9"/>
        <v>35823</v>
      </c>
      <c r="B536" s="4" t="s">
        <v>271</v>
      </c>
      <c r="C536" s="5"/>
      <c r="D536" s="2">
        <v>14</v>
      </c>
      <c r="E536" s="2">
        <v>16.079999999999998</v>
      </c>
      <c r="F536" s="2">
        <v>17.309999999999999</v>
      </c>
      <c r="G536" s="2">
        <v>13.95</v>
      </c>
    </row>
    <row r="537" spans="1:7" x14ac:dyDescent="0.3">
      <c r="A537" s="3">
        <f t="shared" si="9"/>
        <v>35824</v>
      </c>
      <c r="B537" s="4" t="s">
        <v>25</v>
      </c>
      <c r="C537" s="5"/>
      <c r="D537" s="2">
        <v>14.24</v>
      </c>
      <c r="E537" s="2">
        <v>16.59</v>
      </c>
      <c r="F537" s="2">
        <v>17.82</v>
      </c>
      <c r="G537" s="2">
        <v>14.2</v>
      </c>
    </row>
    <row r="538" spans="1:7" x14ac:dyDescent="0.3">
      <c r="A538" s="3">
        <f t="shared" si="9"/>
        <v>35825</v>
      </c>
      <c r="B538" s="4" t="s">
        <v>26</v>
      </c>
      <c r="C538" s="5"/>
      <c r="D538" s="2">
        <v>13.72</v>
      </c>
      <c r="E538" s="2">
        <v>15.96</v>
      </c>
      <c r="F538" s="2">
        <v>17.21</v>
      </c>
      <c r="G538" s="2">
        <v>13.71</v>
      </c>
    </row>
    <row r="539" spans="1:7" x14ac:dyDescent="0.3">
      <c r="A539" s="3">
        <f t="shared" si="9"/>
        <v>35828</v>
      </c>
      <c r="B539" s="4" t="s">
        <v>29</v>
      </c>
      <c r="C539" s="5"/>
      <c r="D539" s="2">
        <v>13.42</v>
      </c>
      <c r="E539" s="2">
        <v>15.68</v>
      </c>
      <c r="F539" s="2">
        <v>17.05</v>
      </c>
      <c r="G539" s="2">
        <v>13.51</v>
      </c>
    </row>
    <row r="540" spans="1:7" x14ac:dyDescent="0.3">
      <c r="A540" s="3">
        <f t="shared" si="9"/>
        <v>35829</v>
      </c>
      <c r="B540" s="4" t="s">
        <v>272</v>
      </c>
      <c r="C540" s="5"/>
      <c r="D540" s="2">
        <v>12.61</v>
      </c>
      <c r="E540" s="2">
        <v>15.17</v>
      </c>
      <c r="F540" s="2">
        <v>16.5</v>
      </c>
      <c r="G540" s="2">
        <v>12.66</v>
      </c>
    </row>
    <row r="541" spans="1:7" x14ac:dyDescent="0.3">
      <c r="A541" s="3">
        <f t="shared" si="9"/>
        <v>35830</v>
      </c>
      <c r="B541" s="4" t="s">
        <v>273</v>
      </c>
      <c r="C541" s="5"/>
      <c r="D541" s="2">
        <v>12.62</v>
      </c>
      <c r="E541" s="2">
        <v>15.05</v>
      </c>
      <c r="F541" s="2">
        <v>16.37</v>
      </c>
      <c r="G541" s="2">
        <v>12.69</v>
      </c>
    </row>
    <row r="542" spans="1:7" x14ac:dyDescent="0.3">
      <c r="A542" s="3">
        <f t="shared" si="9"/>
        <v>35831</v>
      </c>
      <c r="B542" s="4" t="s">
        <v>30</v>
      </c>
      <c r="C542" s="5"/>
      <c r="D542" s="2">
        <v>12.74</v>
      </c>
      <c r="E542" s="2">
        <v>15.22</v>
      </c>
      <c r="F542" s="2">
        <v>16.579999999999998</v>
      </c>
      <c r="G542" s="2">
        <v>12.8</v>
      </c>
    </row>
    <row r="543" spans="1:7" x14ac:dyDescent="0.3">
      <c r="A543" s="3">
        <f t="shared" si="9"/>
        <v>35832</v>
      </c>
      <c r="B543" s="4" t="s">
        <v>31</v>
      </c>
      <c r="C543" s="5"/>
      <c r="D543" s="2">
        <v>12.93</v>
      </c>
      <c r="E543" s="2">
        <v>15.3</v>
      </c>
      <c r="F543" s="2">
        <v>16.7</v>
      </c>
      <c r="G543" s="2">
        <v>13</v>
      </c>
    </row>
    <row r="544" spans="1:7" x14ac:dyDescent="0.3">
      <c r="A544" s="3">
        <f t="shared" si="9"/>
        <v>35835</v>
      </c>
      <c r="B544" s="4" t="s">
        <v>34</v>
      </c>
      <c r="C544" s="5"/>
      <c r="D544" s="2">
        <v>12.81</v>
      </c>
      <c r="E544" s="2">
        <v>15.24</v>
      </c>
      <c r="F544" s="2">
        <v>16.63</v>
      </c>
      <c r="G544" s="2">
        <v>12.87</v>
      </c>
    </row>
    <row r="545" spans="1:7" x14ac:dyDescent="0.3">
      <c r="A545" s="3">
        <f t="shared" si="9"/>
        <v>35836</v>
      </c>
      <c r="B545" s="4" t="s">
        <v>274</v>
      </c>
      <c r="C545" s="5"/>
      <c r="D545" s="2">
        <v>12.73</v>
      </c>
      <c r="E545" s="2">
        <v>15.03</v>
      </c>
      <c r="F545" s="2">
        <v>16.43</v>
      </c>
      <c r="G545" s="2">
        <v>12.79</v>
      </c>
    </row>
    <row r="546" spans="1:7" x14ac:dyDescent="0.3">
      <c r="A546" s="3">
        <f t="shared" si="9"/>
        <v>35837</v>
      </c>
      <c r="B546" s="4" t="s">
        <v>275</v>
      </c>
      <c r="C546" s="5"/>
      <c r="D546" s="2">
        <v>12.58</v>
      </c>
      <c r="E546" s="2">
        <v>14.59</v>
      </c>
      <c r="F546" s="2">
        <v>16.149999999999999</v>
      </c>
      <c r="G546" s="2">
        <v>12.64</v>
      </c>
    </row>
    <row r="547" spans="1:7" x14ac:dyDescent="0.3">
      <c r="A547" s="3">
        <f t="shared" si="9"/>
        <v>35838</v>
      </c>
      <c r="B547" s="4" t="s">
        <v>35</v>
      </c>
      <c r="C547" s="5"/>
      <c r="D547" s="2">
        <v>12.3</v>
      </c>
      <c r="E547" s="2">
        <v>14.55</v>
      </c>
      <c r="F547" s="2">
        <v>15.96</v>
      </c>
      <c r="G547" s="2">
        <v>12.33</v>
      </c>
    </row>
    <row r="548" spans="1:7" x14ac:dyDescent="0.3">
      <c r="A548" s="3">
        <f t="shared" si="9"/>
        <v>35839</v>
      </c>
      <c r="B548" s="4" t="s">
        <v>36</v>
      </c>
      <c r="C548" s="5"/>
      <c r="D548" s="2">
        <v>12.26</v>
      </c>
      <c r="E548" s="2">
        <v>14.85</v>
      </c>
      <c r="F548" s="2">
        <v>16.02</v>
      </c>
      <c r="G548" s="2">
        <v>12.36</v>
      </c>
    </row>
    <row r="549" spans="1:7" x14ac:dyDescent="0.3">
      <c r="A549" s="3">
        <f t="shared" si="9"/>
        <v>35842</v>
      </c>
      <c r="B549" s="4" t="s">
        <v>39</v>
      </c>
      <c r="C549" s="5"/>
      <c r="D549" s="2">
        <v>12.4</v>
      </c>
      <c r="E549" s="2">
        <v>14.48</v>
      </c>
      <c r="F549" s="2" t="s">
        <v>323</v>
      </c>
      <c r="G549" s="2">
        <v>12.61</v>
      </c>
    </row>
    <row r="550" spans="1:7" x14ac:dyDescent="0.3">
      <c r="A550" s="3">
        <f t="shared" si="9"/>
        <v>35843</v>
      </c>
      <c r="B550" s="4" t="s">
        <v>276</v>
      </c>
      <c r="C550" s="5"/>
      <c r="D550" s="2">
        <v>12.27</v>
      </c>
      <c r="E550" s="2">
        <v>14.41</v>
      </c>
      <c r="F550" s="2">
        <v>15.66</v>
      </c>
      <c r="G550" s="2">
        <v>12.28</v>
      </c>
    </row>
    <row r="551" spans="1:7" x14ac:dyDescent="0.3">
      <c r="A551" s="3">
        <f t="shared" si="9"/>
        <v>35844</v>
      </c>
      <c r="B551" s="4" t="s">
        <v>277</v>
      </c>
      <c r="C551" s="5"/>
      <c r="D551" s="2">
        <v>12.75</v>
      </c>
      <c r="E551" s="2">
        <v>14.94</v>
      </c>
      <c r="F551" s="2">
        <v>16.25</v>
      </c>
      <c r="G551" s="2">
        <v>12.79</v>
      </c>
    </row>
    <row r="552" spans="1:7" x14ac:dyDescent="0.3">
      <c r="A552" s="3">
        <f t="shared" si="9"/>
        <v>35845</v>
      </c>
      <c r="B552" s="4" t="s">
        <v>40</v>
      </c>
      <c r="C552" s="5"/>
      <c r="D552" s="2">
        <v>12.45</v>
      </c>
      <c r="E552" s="2">
        <v>14.85</v>
      </c>
      <c r="F552" s="2">
        <v>16.16</v>
      </c>
      <c r="G552" s="2">
        <v>12.49</v>
      </c>
    </row>
    <row r="553" spans="1:7" x14ac:dyDescent="0.3">
      <c r="A553" s="3">
        <f t="shared" si="9"/>
        <v>35846</v>
      </c>
      <c r="B553" s="4" t="s">
        <v>41</v>
      </c>
      <c r="C553" s="5"/>
      <c r="D553" s="2">
        <v>12.3</v>
      </c>
      <c r="E553" s="2">
        <v>14.67</v>
      </c>
      <c r="F553" s="2">
        <v>16.149999999999999</v>
      </c>
      <c r="G553" s="2">
        <v>12.37</v>
      </c>
    </row>
    <row r="554" spans="1:7" x14ac:dyDescent="0.3">
      <c r="A554" s="3">
        <f t="shared" si="9"/>
        <v>35849</v>
      </c>
      <c r="B554" s="4" t="s">
        <v>44</v>
      </c>
      <c r="C554" s="5"/>
      <c r="D554" s="2">
        <v>11.59</v>
      </c>
      <c r="E554" s="2">
        <v>13.83</v>
      </c>
      <c r="F554" s="2">
        <v>15.37</v>
      </c>
      <c r="G554" s="2">
        <v>11.67</v>
      </c>
    </row>
    <row r="555" spans="1:7" x14ac:dyDescent="0.3">
      <c r="A555" s="3">
        <f t="shared" si="9"/>
        <v>35850</v>
      </c>
      <c r="B555" s="4" t="s">
        <v>278</v>
      </c>
      <c r="C555" s="5"/>
      <c r="D555" s="2">
        <v>11.48</v>
      </c>
      <c r="E555" s="2">
        <v>13.83</v>
      </c>
      <c r="F555" s="2">
        <v>15.31</v>
      </c>
      <c r="G555" s="2">
        <v>11.54</v>
      </c>
    </row>
    <row r="556" spans="1:7" x14ac:dyDescent="0.3">
      <c r="A556" s="3">
        <f t="shared" si="9"/>
        <v>35851</v>
      </c>
      <c r="B556" s="4" t="s">
        <v>279</v>
      </c>
      <c r="C556" s="5"/>
      <c r="D556" s="2">
        <v>11.67</v>
      </c>
      <c r="E556" s="2">
        <v>13.91</v>
      </c>
      <c r="F556" s="2">
        <v>15.45</v>
      </c>
      <c r="G556" s="2">
        <v>11.77</v>
      </c>
    </row>
    <row r="557" spans="1:7" x14ac:dyDescent="0.3">
      <c r="A557" s="3">
        <f t="shared" si="9"/>
        <v>35852</v>
      </c>
      <c r="B557" s="4" t="s">
        <v>45</v>
      </c>
      <c r="C557" s="5"/>
      <c r="D557" s="2">
        <v>11.71</v>
      </c>
      <c r="E557" s="2">
        <v>14.03</v>
      </c>
      <c r="F557" s="2">
        <v>15.35</v>
      </c>
      <c r="G557" s="2">
        <v>11.8</v>
      </c>
    </row>
    <row r="558" spans="1:7" x14ac:dyDescent="0.3">
      <c r="A558" s="3">
        <f t="shared" si="9"/>
        <v>35853</v>
      </c>
      <c r="B558" s="4" t="s">
        <v>46</v>
      </c>
      <c r="C558" s="5"/>
      <c r="D558" s="2">
        <v>11.84</v>
      </c>
      <c r="E558" s="2">
        <v>14.17</v>
      </c>
      <c r="F558" s="2">
        <v>15.44</v>
      </c>
      <c r="G558" s="2">
        <v>11.96</v>
      </c>
    </row>
    <row r="559" spans="1:7" x14ac:dyDescent="0.3">
      <c r="A559" s="3">
        <f t="shared" si="9"/>
        <v>35856</v>
      </c>
      <c r="B559" s="4" t="s">
        <v>324</v>
      </c>
      <c r="C559" s="5"/>
      <c r="D559" s="2">
        <v>11.6</v>
      </c>
      <c r="E559" s="2">
        <v>14.05</v>
      </c>
      <c r="F559" s="2">
        <v>15.34</v>
      </c>
      <c r="G559" s="2">
        <v>11.7</v>
      </c>
    </row>
    <row r="560" spans="1:7" x14ac:dyDescent="0.3">
      <c r="A560" s="3">
        <f t="shared" si="9"/>
        <v>35857</v>
      </c>
      <c r="B560" s="4" t="s">
        <v>280</v>
      </c>
      <c r="C560" s="5"/>
      <c r="D560" s="2">
        <v>11.58</v>
      </c>
      <c r="E560" s="2">
        <v>13.92</v>
      </c>
      <c r="F560" s="2">
        <v>15.27</v>
      </c>
      <c r="G560" s="2">
        <v>11.59</v>
      </c>
    </row>
    <row r="561" spans="1:7" x14ac:dyDescent="0.3">
      <c r="A561" s="3">
        <f t="shared" si="9"/>
        <v>35858</v>
      </c>
      <c r="B561" s="4" t="s">
        <v>50</v>
      </c>
      <c r="C561" s="5"/>
      <c r="D561" s="2">
        <v>11.75</v>
      </c>
      <c r="E561" s="2">
        <v>13.92</v>
      </c>
      <c r="F561" s="2">
        <v>15.32</v>
      </c>
      <c r="G561" s="2">
        <v>11.81</v>
      </c>
    </row>
    <row r="562" spans="1:7" x14ac:dyDescent="0.3">
      <c r="A562" s="3">
        <f t="shared" si="9"/>
        <v>35859</v>
      </c>
      <c r="B562" s="4" t="s">
        <v>51</v>
      </c>
      <c r="C562" s="5"/>
      <c r="D562" s="2">
        <v>11.91</v>
      </c>
      <c r="E562" s="2">
        <v>14</v>
      </c>
      <c r="F562" s="2">
        <v>15.33</v>
      </c>
      <c r="G562" s="2">
        <v>11.95</v>
      </c>
    </row>
    <row r="563" spans="1:7" x14ac:dyDescent="0.3">
      <c r="A563" s="3">
        <f t="shared" si="9"/>
        <v>35860</v>
      </c>
      <c r="B563" s="4" t="s">
        <v>52</v>
      </c>
      <c r="C563" s="5"/>
      <c r="D563" s="2">
        <v>11.39</v>
      </c>
      <c r="E563" s="2">
        <v>13.59</v>
      </c>
      <c r="F563" s="2">
        <v>14.91</v>
      </c>
      <c r="G563" s="2">
        <v>11.5</v>
      </c>
    </row>
    <row r="564" spans="1:7" x14ac:dyDescent="0.3">
      <c r="A564" s="3">
        <f t="shared" si="9"/>
        <v>35863</v>
      </c>
      <c r="B564" s="4" t="s">
        <v>325</v>
      </c>
      <c r="C564" s="5"/>
      <c r="D564" s="2">
        <v>10.68</v>
      </c>
      <c r="E564" s="2">
        <v>12.98</v>
      </c>
      <c r="F564" s="2">
        <v>14.33</v>
      </c>
      <c r="G564" s="2">
        <v>10.8</v>
      </c>
    </row>
    <row r="565" spans="1:7" x14ac:dyDescent="0.3">
      <c r="A565" s="3">
        <f t="shared" si="9"/>
        <v>35864</v>
      </c>
      <c r="B565" s="4" t="s">
        <v>281</v>
      </c>
      <c r="C565" s="5"/>
      <c r="D565" s="2">
        <v>10.64</v>
      </c>
      <c r="E565" s="2">
        <v>13</v>
      </c>
      <c r="F565" s="2">
        <v>14.26</v>
      </c>
      <c r="G565" s="2">
        <v>10.75</v>
      </c>
    </row>
    <row r="566" spans="1:7" x14ac:dyDescent="0.3">
      <c r="A566" s="3">
        <f t="shared" si="9"/>
        <v>35865</v>
      </c>
      <c r="B566" s="4" t="s">
        <v>55</v>
      </c>
      <c r="C566" s="5"/>
      <c r="D566" s="2">
        <v>10.59</v>
      </c>
      <c r="E566" s="2">
        <v>12.96</v>
      </c>
      <c r="F566" s="2">
        <v>14.18</v>
      </c>
      <c r="G566" s="2">
        <v>10.7</v>
      </c>
    </row>
    <row r="567" spans="1:7" x14ac:dyDescent="0.3">
      <c r="A567" s="3">
        <f t="shared" si="9"/>
        <v>35866</v>
      </c>
      <c r="B567" s="4" t="s">
        <v>56</v>
      </c>
      <c r="C567" s="5"/>
      <c r="D567" s="2">
        <v>10.58</v>
      </c>
      <c r="E567" s="2">
        <v>12.97</v>
      </c>
      <c r="F567" s="2">
        <v>14.2</v>
      </c>
      <c r="G567" s="2">
        <v>10.68</v>
      </c>
    </row>
    <row r="568" spans="1:7" x14ac:dyDescent="0.3">
      <c r="A568" s="3">
        <f t="shared" si="9"/>
        <v>35867</v>
      </c>
      <c r="B568" s="4" t="s">
        <v>57</v>
      </c>
      <c r="C568" s="5"/>
      <c r="D568" s="2">
        <v>10.31</v>
      </c>
      <c r="E568" s="2">
        <v>12.76</v>
      </c>
      <c r="F568" s="2">
        <v>14.06</v>
      </c>
      <c r="G568" s="2">
        <v>10.46</v>
      </c>
    </row>
    <row r="569" spans="1:7" x14ac:dyDescent="0.3">
      <c r="A569" s="3">
        <f t="shared" si="9"/>
        <v>35870</v>
      </c>
      <c r="B569" s="4" t="s">
        <v>326</v>
      </c>
      <c r="C569" s="5"/>
      <c r="D569" s="2">
        <v>10.14</v>
      </c>
      <c r="E569" s="2">
        <v>12.31</v>
      </c>
      <c r="F569" s="2">
        <v>13.28</v>
      </c>
      <c r="G569" s="2">
        <v>10.199999999999999</v>
      </c>
    </row>
    <row r="570" spans="1:7" x14ac:dyDescent="0.3">
      <c r="A570" s="3">
        <f t="shared" si="9"/>
        <v>35871</v>
      </c>
      <c r="B570" s="4" t="s">
        <v>282</v>
      </c>
      <c r="C570" s="5"/>
      <c r="D570" s="2">
        <v>10.199999999999999</v>
      </c>
      <c r="E570" s="2">
        <v>12.26</v>
      </c>
      <c r="F570" s="2">
        <v>13.21</v>
      </c>
      <c r="G570" s="2">
        <v>10.26</v>
      </c>
    </row>
    <row r="571" spans="1:7" x14ac:dyDescent="0.3">
      <c r="A571" s="3">
        <f t="shared" si="9"/>
        <v>35872</v>
      </c>
      <c r="B571" s="4" t="s">
        <v>60</v>
      </c>
      <c r="C571" s="5"/>
      <c r="D571" s="2">
        <v>10.8</v>
      </c>
      <c r="E571" s="2">
        <v>13.11</v>
      </c>
      <c r="F571" s="2">
        <v>14.34</v>
      </c>
      <c r="G571" s="2">
        <v>10.84</v>
      </c>
    </row>
    <row r="572" spans="1:7" x14ac:dyDescent="0.3">
      <c r="A572" s="3">
        <f t="shared" si="9"/>
        <v>35873</v>
      </c>
      <c r="B572" s="4" t="s">
        <v>61</v>
      </c>
      <c r="C572" s="5"/>
      <c r="D572" s="2">
        <v>10.88</v>
      </c>
      <c r="E572" s="2">
        <v>13.11</v>
      </c>
      <c r="F572" s="2">
        <v>14.31</v>
      </c>
      <c r="G572" s="2">
        <v>10.92</v>
      </c>
    </row>
    <row r="573" spans="1:7" x14ac:dyDescent="0.3">
      <c r="A573" s="3">
        <f t="shared" si="9"/>
        <v>35874</v>
      </c>
      <c r="B573" s="4" t="s">
        <v>62</v>
      </c>
      <c r="C573" s="5"/>
      <c r="D573" s="2">
        <v>11.02</v>
      </c>
      <c r="E573" s="2">
        <v>13.22</v>
      </c>
      <c r="F573" s="2">
        <v>14.32</v>
      </c>
      <c r="G573" s="2">
        <v>11.06</v>
      </c>
    </row>
    <row r="574" spans="1:7" x14ac:dyDescent="0.3">
      <c r="A574" s="3">
        <f t="shared" si="9"/>
        <v>35877</v>
      </c>
      <c r="B574" s="4" t="s">
        <v>327</v>
      </c>
      <c r="C574" s="5"/>
      <c r="D574" s="2">
        <v>12.88</v>
      </c>
      <c r="E574" s="2">
        <v>15.04</v>
      </c>
      <c r="F574" s="2">
        <v>16.510000000000002</v>
      </c>
      <c r="G574" s="2">
        <v>12.6</v>
      </c>
    </row>
    <row r="575" spans="1:7" x14ac:dyDescent="0.3">
      <c r="A575" s="3">
        <f t="shared" si="9"/>
        <v>35878</v>
      </c>
      <c r="B575" s="4" t="s">
        <v>283</v>
      </c>
      <c r="C575" s="5"/>
      <c r="D575" s="2">
        <v>12.42</v>
      </c>
      <c r="E575" s="2">
        <v>14.53</v>
      </c>
      <c r="F575" s="2">
        <v>15.92</v>
      </c>
      <c r="G575" s="2">
        <v>12.42</v>
      </c>
    </row>
    <row r="576" spans="1:7" x14ac:dyDescent="0.3">
      <c r="A576" s="3">
        <f t="shared" si="9"/>
        <v>35879</v>
      </c>
      <c r="B576" s="4" t="s">
        <v>65</v>
      </c>
      <c r="C576" s="5"/>
      <c r="D576" s="2">
        <v>13.04</v>
      </c>
      <c r="E576" s="2">
        <v>15.14</v>
      </c>
      <c r="F576" s="2">
        <v>16.48</v>
      </c>
      <c r="G576" s="2">
        <v>13.1</v>
      </c>
    </row>
    <row r="577" spans="1:7" x14ac:dyDescent="0.3">
      <c r="A577" s="3">
        <f t="shared" si="9"/>
        <v>35880</v>
      </c>
      <c r="B577" s="4" t="s">
        <v>66</v>
      </c>
      <c r="C577" s="5"/>
      <c r="D577" s="2">
        <v>13.35</v>
      </c>
      <c r="E577" s="2">
        <v>15.44</v>
      </c>
      <c r="F577" s="2">
        <v>16.829999999999998</v>
      </c>
      <c r="G577" s="2">
        <v>13.41</v>
      </c>
    </row>
    <row r="578" spans="1:7" x14ac:dyDescent="0.3">
      <c r="A578" s="3">
        <f t="shared" si="9"/>
        <v>35881</v>
      </c>
      <c r="B578" s="4" t="s">
        <v>67</v>
      </c>
      <c r="C578" s="5"/>
      <c r="D578" s="2">
        <v>13.15</v>
      </c>
      <c r="E578" s="2">
        <v>15.4</v>
      </c>
      <c r="F578" s="2">
        <v>16.760000000000002</v>
      </c>
      <c r="G578" s="2">
        <v>13.28</v>
      </c>
    </row>
    <row r="579" spans="1:7" x14ac:dyDescent="0.3">
      <c r="A579" s="3">
        <f t="shared" si="9"/>
        <v>35884</v>
      </c>
      <c r="B579" s="4" t="s">
        <v>328</v>
      </c>
      <c r="C579" s="5"/>
      <c r="D579" s="2">
        <v>12.55</v>
      </c>
      <c r="E579" s="2">
        <v>14.77</v>
      </c>
      <c r="F579" s="2">
        <v>16.21</v>
      </c>
      <c r="G579" s="2">
        <v>12.67</v>
      </c>
    </row>
    <row r="580" spans="1:7" x14ac:dyDescent="0.3">
      <c r="A580" s="3">
        <f t="shared" si="9"/>
        <v>35885</v>
      </c>
      <c r="B580" s="4" t="s">
        <v>284</v>
      </c>
      <c r="C580" s="5"/>
      <c r="D580" s="2">
        <v>12.07</v>
      </c>
      <c r="E580" s="2">
        <v>14.26</v>
      </c>
      <c r="F580" s="2">
        <v>15.61</v>
      </c>
      <c r="G580" s="2">
        <v>12.18</v>
      </c>
    </row>
    <row r="581" spans="1:7" x14ac:dyDescent="0.3">
      <c r="A581" s="3">
        <f t="shared" si="9"/>
        <v>35886</v>
      </c>
      <c r="B581" s="4" t="s">
        <v>70</v>
      </c>
      <c r="C581" s="5"/>
      <c r="D581" s="2">
        <v>11.91</v>
      </c>
      <c r="E581" s="2">
        <v>13.93</v>
      </c>
      <c r="F581" s="2">
        <v>15.54</v>
      </c>
      <c r="G581" s="2">
        <v>12.06</v>
      </c>
    </row>
    <row r="582" spans="1:7" x14ac:dyDescent="0.3">
      <c r="A582" s="3">
        <f t="shared" si="9"/>
        <v>35887</v>
      </c>
      <c r="B582" s="4" t="s">
        <v>71</v>
      </c>
      <c r="C582" s="5"/>
      <c r="D582" s="2">
        <v>12.09</v>
      </c>
      <c r="E582" s="2">
        <v>14.17</v>
      </c>
      <c r="F582" s="2">
        <v>15.74</v>
      </c>
      <c r="G582" s="2">
        <v>12.24</v>
      </c>
    </row>
    <row r="583" spans="1:7" x14ac:dyDescent="0.3">
      <c r="A583" s="3">
        <f t="shared" ref="A583:A646" si="10">DATE(1998, LEFT(B583, FIND("월", B583)-1), MID(B583, FIND("월", B583)+2, FIND("일", B583)-FIND("월", B583)-2))</f>
        <v>35888</v>
      </c>
      <c r="B583" s="4" t="s">
        <v>72</v>
      </c>
      <c r="C583" s="5"/>
      <c r="D583" s="2">
        <v>12.3</v>
      </c>
      <c r="E583" s="2">
        <v>14.41</v>
      </c>
      <c r="F583" s="2">
        <v>15.99</v>
      </c>
      <c r="G583" s="2">
        <v>12.47</v>
      </c>
    </row>
    <row r="584" spans="1:7" x14ac:dyDescent="0.3">
      <c r="A584" s="3">
        <f t="shared" si="10"/>
        <v>35891</v>
      </c>
      <c r="B584" s="4" t="s">
        <v>329</v>
      </c>
      <c r="C584" s="5"/>
      <c r="D584" s="2">
        <v>11.8</v>
      </c>
      <c r="E584" s="2">
        <v>13.87</v>
      </c>
      <c r="F584" s="2">
        <v>15.45</v>
      </c>
      <c r="G584" s="2">
        <v>11.97</v>
      </c>
    </row>
    <row r="585" spans="1:7" x14ac:dyDescent="0.3">
      <c r="A585" s="3">
        <f t="shared" si="10"/>
        <v>35892</v>
      </c>
      <c r="B585" s="4" t="s">
        <v>285</v>
      </c>
      <c r="C585" s="5"/>
      <c r="D585" s="2">
        <v>11.7</v>
      </c>
      <c r="E585" s="2">
        <v>13.68</v>
      </c>
      <c r="F585" s="2">
        <v>15.22</v>
      </c>
      <c r="G585" s="2">
        <v>11.82</v>
      </c>
    </row>
    <row r="586" spans="1:7" x14ac:dyDescent="0.3">
      <c r="A586" s="3">
        <f t="shared" si="10"/>
        <v>35893</v>
      </c>
      <c r="B586" s="4" t="s">
        <v>74</v>
      </c>
      <c r="C586" s="5"/>
      <c r="D586" s="2">
        <v>12.03</v>
      </c>
      <c r="E586" s="2">
        <v>13.98</v>
      </c>
      <c r="F586" s="2">
        <v>15.55</v>
      </c>
      <c r="G586" s="2">
        <v>12.13</v>
      </c>
    </row>
    <row r="587" spans="1:7" x14ac:dyDescent="0.3">
      <c r="A587" s="3">
        <f t="shared" si="10"/>
        <v>35894</v>
      </c>
      <c r="B587" s="4" t="s">
        <v>75</v>
      </c>
      <c r="C587" s="5"/>
      <c r="D587" s="2">
        <v>11.99</v>
      </c>
      <c r="E587" s="2">
        <v>14</v>
      </c>
      <c r="F587" s="2">
        <v>15.56</v>
      </c>
      <c r="G587" s="2">
        <v>12.08</v>
      </c>
    </row>
    <row r="588" spans="1:7" x14ac:dyDescent="0.3">
      <c r="A588" s="3">
        <f t="shared" si="10"/>
        <v>35898</v>
      </c>
      <c r="B588" s="4" t="s">
        <v>330</v>
      </c>
      <c r="C588" s="5"/>
      <c r="D588" s="2">
        <v>11.59</v>
      </c>
      <c r="E588" s="2" t="s">
        <v>323</v>
      </c>
      <c r="F588" s="2">
        <v>15.32</v>
      </c>
      <c r="G588" s="2">
        <v>11.92</v>
      </c>
    </row>
    <row r="589" spans="1:7" x14ac:dyDescent="0.3">
      <c r="A589" s="3">
        <f t="shared" si="10"/>
        <v>35899</v>
      </c>
      <c r="B589" s="4" t="s">
        <v>286</v>
      </c>
      <c r="C589" s="5"/>
      <c r="D589" s="2">
        <v>11.54</v>
      </c>
      <c r="E589" s="2">
        <v>13.45</v>
      </c>
      <c r="F589" s="2">
        <v>15.12</v>
      </c>
      <c r="G589" s="2">
        <v>11.64</v>
      </c>
    </row>
    <row r="590" spans="1:7" x14ac:dyDescent="0.3">
      <c r="A590" s="3">
        <f t="shared" si="10"/>
        <v>35900</v>
      </c>
      <c r="B590" s="4" t="s">
        <v>79</v>
      </c>
      <c r="C590" s="5"/>
      <c r="D590" s="2">
        <v>11.91</v>
      </c>
      <c r="E590" s="2">
        <v>13.48</v>
      </c>
      <c r="F590" s="2">
        <v>15.46</v>
      </c>
      <c r="G590" s="2">
        <v>12</v>
      </c>
    </row>
    <row r="591" spans="1:7" x14ac:dyDescent="0.3">
      <c r="A591" s="3">
        <f t="shared" si="10"/>
        <v>35901</v>
      </c>
      <c r="B591" s="4" t="s">
        <v>80</v>
      </c>
      <c r="C591" s="5"/>
      <c r="D591" s="2">
        <v>12.81</v>
      </c>
      <c r="E591" s="2">
        <v>14.64</v>
      </c>
      <c r="F591" s="2">
        <v>15.9</v>
      </c>
      <c r="G591" s="2">
        <v>12.77</v>
      </c>
    </row>
    <row r="592" spans="1:7" x14ac:dyDescent="0.3">
      <c r="A592" s="3">
        <f t="shared" si="10"/>
        <v>35902</v>
      </c>
      <c r="B592" s="4" t="s">
        <v>81</v>
      </c>
      <c r="C592" s="5"/>
      <c r="D592" s="2">
        <v>12.52</v>
      </c>
      <c r="E592" s="2">
        <v>14.36</v>
      </c>
      <c r="F592" s="2">
        <v>15.46</v>
      </c>
      <c r="G592" s="2">
        <v>12.48</v>
      </c>
    </row>
    <row r="593" spans="1:7" x14ac:dyDescent="0.3">
      <c r="A593" s="3">
        <f t="shared" si="10"/>
        <v>35905</v>
      </c>
      <c r="B593" s="4" t="s">
        <v>331</v>
      </c>
      <c r="C593" s="5"/>
      <c r="D593" s="2">
        <v>12.79</v>
      </c>
      <c r="E593" s="2">
        <v>14.39</v>
      </c>
      <c r="F593" s="2">
        <v>15.41</v>
      </c>
      <c r="G593" s="2">
        <v>12.71</v>
      </c>
    </row>
    <row r="594" spans="1:7" x14ac:dyDescent="0.3">
      <c r="A594" s="3">
        <f t="shared" si="10"/>
        <v>35906</v>
      </c>
      <c r="B594" s="4" t="s">
        <v>287</v>
      </c>
      <c r="C594" s="5"/>
      <c r="D594" s="2">
        <v>12.9</v>
      </c>
      <c r="E594" s="2">
        <v>14.51</v>
      </c>
      <c r="F594" s="2">
        <v>15.45</v>
      </c>
      <c r="G594" s="2">
        <v>12.86</v>
      </c>
    </row>
    <row r="595" spans="1:7" x14ac:dyDescent="0.3">
      <c r="A595" s="3">
        <f t="shared" si="10"/>
        <v>35907</v>
      </c>
      <c r="B595" s="4" t="s">
        <v>84</v>
      </c>
      <c r="C595" s="5"/>
      <c r="D595" s="2">
        <v>12.48</v>
      </c>
      <c r="E595" s="2">
        <v>14.1</v>
      </c>
      <c r="F595" s="2">
        <v>15.54</v>
      </c>
      <c r="G595" s="2">
        <v>12.44</v>
      </c>
    </row>
    <row r="596" spans="1:7" x14ac:dyDescent="0.3">
      <c r="A596" s="3">
        <f t="shared" si="10"/>
        <v>35908</v>
      </c>
      <c r="B596" s="4" t="s">
        <v>85</v>
      </c>
      <c r="C596" s="5"/>
      <c r="D596" s="2">
        <v>12.42</v>
      </c>
      <c r="E596" s="2">
        <v>13.98</v>
      </c>
      <c r="F596" s="2">
        <v>15.19</v>
      </c>
      <c r="G596" s="2">
        <v>12.38</v>
      </c>
    </row>
    <row r="597" spans="1:7" x14ac:dyDescent="0.3">
      <c r="A597" s="3">
        <f t="shared" si="10"/>
        <v>35909</v>
      </c>
      <c r="B597" s="4" t="s">
        <v>86</v>
      </c>
      <c r="C597" s="5"/>
      <c r="D597" s="2">
        <v>12.29</v>
      </c>
      <c r="E597" s="2">
        <v>13.9</v>
      </c>
      <c r="F597" s="2">
        <v>15.09</v>
      </c>
      <c r="G597" s="2">
        <v>12.25</v>
      </c>
    </row>
    <row r="598" spans="1:7" x14ac:dyDescent="0.3">
      <c r="A598" s="3">
        <f t="shared" si="10"/>
        <v>35912</v>
      </c>
      <c r="B598" s="4" t="s">
        <v>332</v>
      </c>
      <c r="C598" s="5"/>
      <c r="D598" s="2">
        <v>12.6</v>
      </c>
      <c r="E598" s="2">
        <v>14.21</v>
      </c>
      <c r="F598" s="2">
        <v>15.32</v>
      </c>
      <c r="G598" s="2">
        <v>12.58</v>
      </c>
    </row>
    <row r="599" spans="1:7" x14ac:dyDescent="0.3">
      <c r="A599" s="3">
        <f t="shared" si="10"/>
        <v>35913</v>
      </c>
      <c r="B599" s="4" t="s">
        <v>288</v>
      </c>
      <c r="C599" s="5"/>
      <c r="D599" s="2">
        <v>12.84</v>
      </c>
      <c r="E599" s="2">
        <v>14.6</v>
      </c>
      <c r="F599" s="2">
        <v>15.74</v>
      </c>
      <c r="G599" s="2">
        <v>12.81</v>
      </c>
    </row>
    <row r="600" spans="1:7" x14ac:dyDescent="0.3">
      <c r="A600" s="3">
        <f t="shared" si="10"/>
        <v>35914</v>
      </c>
      <c r="B600" s="4" t="s">
        <v>89</v>
      </c>
      <c r="C600" s="5"/>
      <c r="D600" s="2">
        <v>12.54</v>
      </c>
      <c r="E600" s="2">
        <v>14.25</v>
      </c>
      <c r="F600" s="2">
        <v>15.32</v>
      </c>
      <c r="G600" s="2">
        <v>12.48</v>
      </c>
    </row>
    <row r="601" spans="1:7" x14ac:dyDescent="0.3">
      <c r="A601" s="3">
        <f t="shared" si="10"/>
        <v>35915</v>
      </c>
      <c r="B601" s="4" t="s">
        <v>90</v>
      </c>
      <c r="C601" s="5"/>
      <c r="D601" s="2">
        <v>12.95</v>
      </c>
      <c r="E601" s="2">
        <v>14.46</v>
      </c>
      <c r="F601" s="2">
        <v>15.39</v>
      </c>
      <c r="G601" s="2">
        <v>12.88</v>
      </c>
    </row>
    <row r="602" spans="1:7" x14ac:dyDescent="0.3">
      <c r="A602" s="3">
        <f t="shared" si="10"/>
        <v>35916</v>
      </c>
      <c r="B602" s="4" t="s">
        <v>91</v>
      </c>
      <c r="C602" s="5"/>
      <c r="D602" s="2">
        <v>13.5</v>
      </c>
      <c r="E602" s="2">
        <v>15.13</v>
      </c>
      <c r="F602" s="2">
        <v>16.13</v>
      </c>
      <c r="G602" s="2">
        <v>13.36</v>
      </c>
    </row>
    <row r="603" spans="1:7" x14ac:dyDescent="0.3">
      <c r="A603" s="3">
        <f t="shared" si="10"/>
        <v>35919</v>
      </c>
      <c r="B603" s="4" t="s">
        <v>333</v>
      </c>
      <c r="C603" s="5"/>
      <c r="D603" s="2">
        <v>13.29</v>
      </c>
      <c r="E603" s="2" t="s">
        <v>323</v>
      </c>
      <c r="F603" s="2">
        <v>15.95</v>
      </c>
      <c r="G603" s="2">
        <v>13.2</v>
      </c>
    </row>
    <row r="604" spans="1:7" x14ac:dyDescent="0.3">
      <c r="A604" s="3">
        <f t="shared" si="10"/>
        <v>35920</v>
      </c>
      <c r="B604" s="4" t="s">
        <v>289</v>
      </c>
      <c r="C604" s="5"/>
      <c r="D604" s="2">
        <v>13.07</v>
      </c>
      <c r="E604" s="2">
        <v>14.64</v>
      </c>
      <c r="F604" s="2">
        <v>15.47</v>
      </c>
      <c r="G604" s="2">
        <v>12.92</v>
      </c>
    </row>
    <row r="605" spans="1:7" x14ac:dyDescent="0.3">
      <c r="A605" s="3">
        <f t="shared" si="10"/>
        <v>35921</v>
      </c>
      <c r="B605" s="4" t="s">
        <v>94</v>
      </c>
      <c r="C605" s="5"/>
      <c r="D605" s="2">
        <v>12.91</v>
      </c>
      <c r="E605" s="2">
        <v>14.49</v>
      </c>
      <c r="F605" s="2">
        <v>15.37</v>
      </c>
      <c r="G605" s="2">
        <v>12.79</v>
      </c>
    </row>
    <row r="606" spans="1:7" x14ac:dyDescent="0.3">
      <c r="A606" s="3">
        <f t="shared" si="10"/>
        <v>35922</v>
      </c>
      <c r="B606" s="4" t="s">
        <v>95</v>
      </c>
      <c r="C606" s="5"/>
      <c r="D606" s="2">
        <v>12.9</v>
      </c>
      <c r="E606" s="2">
        <v>14.47</v>
      </c>
      <c r="F606" s="2">
        <v>15.24</v>
      </c>
      <c r="G606" s="2">
        <v>12.77</v>
      </c>
    </row>
    <row r="607" spans="1:7" x14ac:dyDescent="0.3">
      <c r="A607" s="3">
        <f t="shared" si="10"/>
        <v>35923</v>
      </c>
      <c r="B607" s="4" t="s">
        <v>96</v>
      </c>
      <c r="C607" s="5"/>
      <c r="D607" s="2">
        <v>12.99</v>
      </c>
      <c r="E607" s="2">
        <v>14.69</v>
      </c>
      <c r="F607" s="2">
        <v>15.13</v>
      </c>
      <c r="G607" s="2">
        <v>12.85</v>
      </c>
    </row>
    <row r="608" spans="1:7" x14ac:dyDescent="0.3">
      <c r="A608" s="3">
        <f t="shared" si="10"/>
        <v>35926</v>
      </c>
      <c r="B608" s="4" t="s">
        <v>334</v>
      </c>
      <c r="C608" s="5"/>
      <c r="D608" s="2">
        <v>12.89</v>
      </c>
      <c r="E608" s="2">
        <v>14.84</v>
      </c>
      <c r="F608" s="2">
        <v>15.17</v>
      </c>
      <c r="G608" s="2">
        <v>12.75</v>
      </c>
    </row>
    <row r="609" spans="1:7" x14ac:dyDescent="0.3">
      <c r="A609" s="3">
        <f t="shared" si="10"/>
        <v>35927</v>
      </c>
      <c r="B609" s="4" t="s">
        <v>290</v>
      </c>
      <c r="C609" s="5"/>
      <c r="D609" s="2">
        <v>13.07</v>
      </c>
      <c r="E609" s="2">
        <v>15.11</v>
      </c>
      <c r="F609" s="2">
        <v>15.24</v>
      </c>
      <c r="G609" s="2">
        <v>12.93</v>
      </c>
    </row>
    <row r="610" spans="1:7" x14ac:dyDescent="0.3">
      <c r="A610" s="3">
        <f t="shared" si="10"/>
        <v>35928</v>
      </c>
      <c r="B610" s="4" t="s">
        <v>99</v>
      </c>
      <c r="C610" s="5"/>
      <c r="D610" s="2">
        <v>12.86</v>
      </c>
      <c r="E610" s="2">
        <v>14.68</v>
      </c>
      <c r="F610" s="2">
        <v>14.95</v>
      </c>
      <c r="G610" s="2">
        <v>12.73</v>
      </c>
    </row>
    <row r="611" spans="1:7" x14ac:dyDescent="0.3">
      <c r="A611" s="3">
        <f t="shared" si="10"/>
        <v>35929</v>
      </c>
      <c r="B611" s="4" t="s">
        <v>100</v>
      </c>
      <c r="C611" s="5"/>
      <c r="D611" s="2">
        <v>13.06</v>
      </c>
      <c r="E611" s="2">
        <v>14.68</v>
      </c>
      <c r="F611" s="2">
        <v>15.08</v>
      </c>
      <c r="G611" s="2">
        <v>12.92</v>
      </c>
    </row>
    <row r="612" spans="1:7" x14ac:dyDescent="0.3">
      <c r="A612" s="3">
        <f t="shared" si="10"/>
        <v>35930</v>
      </c>
      <c r="B612" s="4" t="s">
        <v>101</v>
      </c>
      <c r="C612" s="5"/>
      <c r="D612" s="2">
        <v>12.73</v>
      </c>
      <c r="E612" s="2">
        <v>14.4</v>
      </c>
      <c r="F612" s="2">
        <v>14.47</v>
      </c>
      <c r="G612" s="2">
        <v>12.59</v>
      </c>
    </row>
    <row r="613" spans="1:7" x14ac:dyDescent="0.3">
      <c r="A613" s="3">
        <f t="shared" si="10"/>
        <v>35933</v>
      </c>
      <c r="B613" s="4" t="s">
        <v>335</v>
      </c>
      <c r="C613" s="5"/>
      <c r="D613" s="2">
        <v>12.71</v>
      </c>
      <c r="E613" s="2">
        <v>14.46</v>
      </c>
      <c r="F613" s="2">
        <v>14.07</v>
      </c>
      <c r="G613" s="2">
        <v>12.63</v>
      </c>
    </row>
    <row r="614" spans="1:7" x14ac:dyDescent="0.3">
      <c r="A614" s="3">
        <f t="shared" si="10"/>
        <v>35934</v>
      </c>
      <c r="B614" s="4" t="s">
        <v>291</v>
      </c>
      <c r="C614" s="5"/>
      <c r="D614" s="2">
        <v>12.48</v>
      </c>
      <c r="E614" s="2">
        <v>14.38</v>
      </c>
      <c r="F614" s="2">
        <v>12.96</v>
      </c>
      <c r="G614" s="2">
        <v>12.42</v>
      </c>
    </row>
    <row r="615" spans="1:7" x14ac:dyDescent="0.3">
      <c r="A615" s="3">
        <f t="shared" si="10"/>
        <v>35935</v>
      </c>
      <c r="B615" s="4" t="s">
        <v>104</v>
      </c>
      <c r="C615" s="5"/>
      <c r="D615" s="2">
        <v>12</v>
      </c>
      <c r="E615" s="2">
        <v>13.72</v>
      </c>
      <c r="F615" s="2">
        <v>14.18</v>
      </c>
      <c r="G615" s="2">
        <v>11.95</v>
      </c>
    </row>
    <row r="616" spans="1:7" x14ac:dyDescent="0.3">
      <c r="A616" s="3">
        <f t="shared" si="10"/>
        <v>35936</v>
      </c>
      <c r="B616" s="4" t="s">
        <v>105</v>
      </c>
      <c r="C616" s="5"/>
      <c r="D616" s="2">
        <v>12.32</v>
      </c>
      <c r="E616" s="2">
        <v>13.98</v>
      </c>
      <c r="F616" s="2">
        <v>14.63</v>
      </c>
      <c r="G616" s="2">
        <v>12.25</v>
      </c>
    </row>
    <row r="617" spans="1:7" x14ac:dyDescent="0.3">
      <c r="A617" s="3">
        <f t="shared" si="10"/>
        <v>35937</v>
      </c>
      <c r="B617" s="4" t="s">
        <v>106</v>
      </c>
      <c r="C617" s="5"/>
      <c r="D617" s="2">
        <v>12.5</v>
      </c>
      <c r="E617" s="2">
        <v>14.06</v>
      </c>
      <c r="F617" s="2">
        <v>14.78</v>
      </c>
      <c r="G617" s="2">
        <v>12.44</v>
      </c>
    </row>
    <row r="618" spans="1:7" x14ac:dyDescent="0.3">
      <c r="A618" s="3">
        <f t="shared" si="10"/>
        <v>35941</v>
      </c>
      <c r="B618" s="4" t="s">
        <v>336</v>
      </c>
      <c r="C618" s="5"/>
      <c r="D618" s="2">
        <v>12.63</v>
      </c>
      <c r="E618" s="2">
        <v>14.14</v>
      </c>
      <c r="F618" s="2">
        <v>14.82</v>
      </c>
      <c r="G618" s="2">
        <v>12.56</v>
      </c>
    </row>
    <row r="619" spans="1:7" x14ac:dyDescent="0.3">
      <c r="A619" s="3">
        <f t="shared" si="10"/>
        <v>35942</v>
      </c>
      <c r="B619" s="4" t="s">
        <v>292</v>
      </c>
      <c r="C619" s="5"/>
      <c r="D619" s="2">
        <v>12.66</v>
      </c>
      <c r="E619" s="2">
        <v>14.23</v>
      </c>
      <c r="F619" s="2">
        <v>14.99</v>
      </c>
      <c r="G619" s="2">
        <v>12.59</v>
      </c>
    </row>
    <row r="620" spans="1:7" x14ac:dyDescent="0.3">
      <c r="A620" s="3">
        <f t="shared" si="10"/>
        <v>35943</v>
      </c>
      <c r="B620" s="4" t="s">
        <v>109</v>
      </c>
      <c r="C620" s="5"/>
      <c r="D620" s="2">
        <v>12.59</v>
      </c>
      <c r="E620" s="2">
        <v>14.13</v>
      </c>
      <c r="F620" s="2">
        <v>14.85</v>
      </c>
      <c r="G620" s="2">
        <v>12.52</v>
      </c>
    </row>
    <row r="621" spans="1:7" x14ac:dyDescent="0.3">
      <c r="A621" s="3">
        <f t="shared" si="10"/>
        <v>35944</v>
      </c>
      <c r="B621" s="4" t="s">
        <v>110</v>
      </c>
      <c r="C621" s="5"/>
      <c r="D621" s="2">
        <v>12.82</v>
      </c>
      <c r="E621" s="2">
        <v>14.37</v>
      </c>
      <c r="F621" s="2">
        <v>15.2</v>
      </c>
      <c r="G621" s="2">
        <v>12.77</v>
      </c>
    </row>
    <row r="622" spans="1:7" x14ac:dyDescent="0.3">
      <c r="A622" s="3">
        <f t="shared" si="10"/>
        <v>35947</v>
      </c>
      <c r="B622" s="4" t="s">
        <v>337</v>
      </c>
      <c r="C622" s="5"/>
      <c r="D622" s="2">
        <v>12.62</v>
      </c>
      <c r="E622" s="2">
        <v>14.23</v>
      </c>
      <c r="F622" s="2">
        <v>14.96</v>
      </c>
      <c r="G622" s="2">
        <v>12.57</v>
      </c>
    </row>
    <row r="623" spans="1:7" x14ac:dyDescent="0.3">
      <c r="A623" s="3">
        <f t="shared" si="10"/>
        <v>35948</v>
      </c>
      <c r="B623" s="4" t="s">
        <v>293</v>
      </c>
      <c r="C623" s="5"/>
      <c r="D623" s="2">
        <v>12.54</v>
      </c>
      <c r="E623" s="2">
        <v>14.14</v>
      </c>
      <c r="F623" s="2">
        <v>14.84</v>
      </c>
      <c r="G623" s="2">
        <v>12.48</v>
      </c>
    </row>
    <row r="624" spans="1:7" x14ac:dyDescent="0.3">
      <c r="A624" s="3">
        <f t="shared" si="10"/>
        <v>35949</v>
      </c>
      <c r="B624" s="4" t="s">
        <v>113</v>
      </c>
      <c r="C624" s="5"/>
      <c r="D624" s="2">
        <v>12.52</v>
      </c>
      <c r="E624" s="2">
        <v>14.04</v>
      </c>
      <c r="F624" s="2">
        <v>14.81</v>
      </c>
      <c r="G624" s="2">
        <v>12.49</v>
      </c>
    </row>
    <row r="625" spans="1:7" x14ac:dyDescent="0.3">
      <c r="A625" s="3">
        <f t="shared" si="10"/>
        <v>35950</v>
      </c>
      <c r="B625" s="4" t="s">
        <v>114</v>
      </c>
      <c r="C625" s="5"/>
      <c r="D625" s="2">
        <v>12.92</v>
      </c>
      <c r="E625" s="2">
        <v>14.48</v>
      </c>
      <c r="F625" s="2">
        <v>15.12</v>
      </c>
      <c r="G625" s="2">
        <v>12.84</v>
      </c>
    </row>
    <row r="626" spans="1:7" x14ac:dyDescent="0.3">
      <c r="A626" s="3">
        <f t="shared" si="10"/>
        <v>35951</v>
      </c>
      <c r="B626" s="4" t="s">
        <v>115</v>
      </c>
      <c r="C626" s="5"/>
      <c r="D626" s="2">
        <v>13.08</v>
      </c>
      <c r="E626" s="2">
        <v>14.6</v>
      </c>
      <c r="F626" s="2">
        <v>15.07</v>
      </c>
      <c r="G626" s="2">
        <v>13</v>
      </c>
    </row>
    <row r="627" spans="1:7" x14ac:dyDescent="0.3">
      <c r="A627" s="3">
        <f t="shared" si="10"/>
        <v>35954</v>
      </c>
      <c r="B627" s="4" t="s">
        <v>338</v>
      </c>
      <c r="C627" s="5"/>
      <c r="D627" s="2">
        <v>12.52</v>
      </c>
      <c r="E627" s="2">
        <v>14.22</v>
      </c>
      <c r="F627" s="2">
        <v>14.55</v>
      </c>
      <c r="G627" s="2">
        <v>12.52</v>
      </c>
    </row>
    <row r="628" spans="1:7" x14ac:dyDescent="0.3">
      <c r="A628" s="3">
        <f t="shared" si="10"/>
        <v>35955</v>
      </c>
      <c r="B628" s="4" t="s">
        <v>294</v>
      </c>
      <c r="C628" s="5"/>
      <c r="D628" s="2">
        <v>11.73</v>
      </c>
      <c r="E628" s="2">
        <v>13.49</v>
      </c>
      <c r="F628" s="2">
        <v>13.85</v>
      </c>
      <c r="G628" s="2">
        <v>11.78</v>
      </c>
    </row>
    <row r="629" spans="1:7" x14ac:dyDescent="0.3">
      <c r="A629" s="3">
        <f t="shared" si="10"/>
        <v>35956</v>
      </c>
      <c r="B629" s="4" t="s">
        <v>118</v>
      </c>
      <c r="C629" s="5"/>
      <c r="D629" s="2">
        <v>11.68</v>
      </c>
      <c r="E629" s="2">
        <v>13.33</v>
      </c>
      <c r="F629" s="2">
        <v>13.48</v>
      </c>
      <c r="G629" s="2">
        <v>11.73</v>
      </c>
    </row>
    <row r="630" spans="1:7" x14ac:dyDescent="0.3">
      <c r="A630" s="3">
        <f t="shared" si="10"/>
        <v>35957</v>
      </c>
      <c r="B630" s="4" t="s">
        <v>119</v>
      </c>
      <c r="C630" s="5"/>
      <c r="D630" s="2">
        <v>11.13</v>
      </c>
      <c r="E630" s="2">
        <v>12.87</v>
      </c>
      <c r="F630" s="2">
        <v>12.75</v>
      </c>
      <c r="G630" s="2">
        <v>11.17</v>
      </c>
    </row>
    <row r="631" spans="1:7" x14ac:dyDescent="0.3">
      <c r="A631" s="3">
        <f t="shared" si="10"/>
        <v>35958</v>
      </c>
      <c r="B631" s="4" t="s">
        <v>120</v>
      </c>
      <c r="C631" s="5"/>
      <c r="D631" s="2">
        <v>11.24</v>
      </c>
      <c r="E631" s="2">
        <v>12.41</v>
      </c>
      <c r="F631" s="2">
        <v>12.59</v>
      </c>
      <c r="G631" s="2">
        <v>11.27</v>
      </c>
    </row>
    <row r="632" spans="1:7" x14ac:dyDescent="0.3">
      <c r="A632" s="3">
        <f t="shared" si="10"/>
        <v>35961</v>
      </c>
      <c r="B632" s="4" t="s">
        <v>339</v>
      </c>
      <c r="C632" s="5"/>
      <c r="D632" s="2">
        <v>10.39</v>
      </c>
      <c r="E632" s="2">
        <v>12.17</v>
      </c>
      <c r="F632" s="2">
        <v>11.56</v>
      </c>
      <c r="G632" s="2">
        <v>10.43</v>
      </c>
    </row>
    <row r="633" spans="1:7" x14ac:dyDescent="0.3">
      <c r="A633" s="3">
        <f t="shared" si="10"/>
        <v>35962</v>
      </c>
      <c r="B633" s="4" t="s">
        <v>295</v>
      </c>
      <c r="C633" s="5"/>
      <c r="D633" s="2">
        <v>11.13</v>
      </c>
      <c r="E633" s="2">
        <v>12.72</v>
      </c>
      <c r="F633" s="2">
        <v>11.98</v>
      </c>
      <c r="G633" s="2">
        <v>11.22</v>
      </c>
    </row>
    <row r="634" spans="1:7" x14ac:dyDescent="0.3">
      <c r="A634" s="3">
        <f t="shared" si="10"/>
        <v>35963</v>
      </c>
      <c r="B634" s="4" t="s">
        <v>123</v>
      </c>
      <c r="C634" s="5"/>
      <c r="D634" s="2">
        <v>11.39</v>
      </c>
      <c r="E634" s="2">
        <v>13.06</v>
      </c>
      <c r="F634" s="2">
        <v>12.6</v>
      </c>
      <c r="G634" s="2">
        <v>11.46</v>
      </c>
    </row>
    <row r="635" spans="1:7" x14ac:dyDescent="0.3">
      <c r="A635" s="3">
        <f t="shared" si="10"/>
        <v>35964</v>
      </c>
      <c r="B635" s="4" t="s">
        <v>124</v>
      </c>
      <c r="C635" s="5"/>
      <c r="D635" s="2">
        <v>11.03</v>
      </c>
      <c r="E635" s="2">
        <v>12.78</v>
      </c>
      <c r="F635" s="2">
        <v>11.77</v>
      </c>
      <c r="G635" s="2">
        <v>11.1</v>
      </c>
    </row>
    <row r="636" spans="1:7" x14ac:dyDescent="0.3">
      <c r="A636" s="3">
        <f t="shared" si="10"/>
        <v>35965</v>
      </c>
      <c r="B636" s="4" t="s">
        <v>125</v>
      </c>
      <c r="C636" s="5"/>
      <c r="D636" s="2">
        <v>11.25</v>
      </c>
      <c r="E636" s="2">
        <v>12.85</v>
      </c>
      <c r="F636" s="2">
        <v>11.84</v>
      </c>
      <c r="G636" s="2">
        <v>11.32</v>
      </c>
    </row>
    <row r="637" spans="1:7" x14ac:dyDescent="0.3">
      <c r="A637" s="3">
        <f t="shared" si="10"/>
        <v>35968</v>
      </c>
      <c r="B637" s="4" t="s">
        <v>340</v>
      </c>
      <c r="C637" s="5"/>
      <c r="D637" s="2">
        <v>11.7</v>
      </c>
      <c r="E637" s="2">
        <v>13.24</v>
      </c>
      <c r="F637" s="2">
        <v>13.43</v>
      </c>
      <c r="G637" s="2">
        <v>11.72</v>
      </c>
    </row>
    <row r="638" spans="1:7" x14ac:dyDescent="0.3">
      <c r="A638" s="3">
        <f t="shared" si="10"/>
        <v>35969</v>
      </c>
      <c r="B638" s="4" t="s">
        <v>296</v>
      </c>
      <c r="C638" s="5"/>
      <c r="D638" s="2">
        <v>12.33</v>
      </c>
      <c r="E638" s="2">
        <v>13.92</v>
      </c>
      <c r="F638" s="2">
        <v>14.52</v>
      </c>
      <c r="G638" s="2">
        <v>12.34</v>
      </c>
    </row>
    <row r="639" spans="1:7" x14ac:dyDescent="0.3">
      <c r="A639" s="3">
        <f t="shared" si="10"/>
        <v>35970</v>
      </c>
      <c r="B639" s="4" t="s">
        <v>128</v>
      </c>
      <c r="C639" s="5"/>
      <c r="D639" s="2">
        <v>11.83</v>
      </c>
      <c r="E639" s="2">
        <v>13.61</v>
      </c>
      <c r="F639" s="2">
        <v>14.6</v>
      </c>
      <c r="G639" s="2">
        <v>11.84</v>
      </c>
    </row>
    <row r="640" spans="1:7" x14ac:dyDescent="0.3">
      <c r="A640" s="3">
        <f t="shared" si="10"/>
        <v>35971</v>
      </c>
      <c r="B640" s="4" t="s">
        <v>129</v>
      </c>
      <c r="C640" s="5"/>
      <c r="D640" s="2">
        <v>11.43</v>
      </c>
      <c r="E640" s="2">
        <v>13.11</v>
      </c>
      <c r="F640" s="2">
        <v>14.03</v>
      </c>
      <c r="G640" s="2">
        <v>11.46</v>
      </c>
    </row>
    <row r="641" spans="1:7" x14ac:dyDescent="0.3">
      <c r="A641" s="3">
        <f t="shared" si="10"/>
        <v>35972</v>
      </c>
      <c r="B641" s="4" t="s">
        <v>130</v>
      </c>
      <c r="C641" s="5"/>
      <c r="D641" s="2">
        <v>11.49</v>
      </c>
      <c r="E641" s="2">
        <v>13.21</v>
      </c>
      <c r="F641" s="2">
        <v>14.13</v>
      </c>
      <c r="G641" s="2">
        <v>11.53</v>
      </c>
    </row>
    <row r="642" spans="1:7" x14ac:dyDescent="0.3">
      <c r="A642" s="3">
        <f t="shared" si="10"/>
        <v>35975</v>
      </c>
      <c r="B642" s="4" t="s">
        <v>341</v>
      </c>
      <c r="C642" s="5"/>
      <c r="D642" s="2">
        <v>11.5</v>
      </c>
      <c r="E642" s="2">
        <v>13.19</v>
      </c>
      <c r="F642" s="2">
        <v>14.07</v>
      </c>
      <c r="G642" s="2">
        <v>11.58</v>
      </c>
    </row>
    <row r="643" spans="1:7" x14ac:dyDescent="0.3">
      <c r="A643" s="3">
        <f t="shared" si="10"/>
        <v>35976</v>
      </c>
      <c r="B643" s="4" t="s">
        <v>297</v>
      </c>
      <c r="C643" s="5"/>
      <c r="D643" s="2">
        <v>11.7</v>
      </c>
      <c r="E643" s="2">
        <v>13.38</v>
      </c>
      <c r="F643" s="2">
        <v>14.18</v>
      </c>
      <c r="G643" s="2">
        <v>11.75</v>
      </c>
    </row>
    <row r="644" spans="1:7" x14ac:dyDescent="0.3">
      <c r="A644" s="3">
        <f t="shared" si="10"/>
        <v>35977</v>
      </c>
      <c r="B644" s="4" t="s">
        <v>133</v>
      </c>
      <c r="C644" s="5"/>
      <c r="D644" s="2">
        <v>11.82</v>
      </c>
      <c r="E644" s="2">
        <v>13.42</v>
      </c>
      <c r="F644" s="2">
        <v>14.37</v>
      </c>
      <c r="G644" s="2">
        <v>12.07</v>
      </c>
    </row>
    <row r="645" spans="1:7" x14ac:dyDescent="0.3">
      <c r="A645" s="3">
        <f t="shared" si="10"/>
        <v>35978</v>
      </c>
      <c r="B645" s="4" t="s">
        <v>134</v>
      </c>
      <c r="C645" s="5"/>
      <c r="D645" s="2">
        <v>11.97</v>
      </c>
      <c r="E645" s="2">
        <v>13.57</v>
      </c>
      <c r="F645" s="2">
        <v>14.5</v>
      </c>
      <c r="G645" s="2">
        <v>12.06</v>
      </c>
    </row>
    <row r="646" spans="1:7" x14ac:dyDescent="0.3">
      <c r="A646" s="3">
        <f t="shared" si="10"/>
        <v>35979</v>
      </c>
      <c r="B646" s="4" t="s">
        <v>135</v>
      </c>
      <c r="C646" s="5"/>
      <c r="D646" s="2">
        <v>11.83</v>
      </c>
      <c r="E646" s="2">
        <v>13.55</v>
      </c>
      <c r="F646" s="2" t="s">
        <v>323</v>
      </c>
      <c r="G646" s="2">
        <v>11.92</v>
      </c>
    </row>
    <row r="647" spans="1:7" x14ac:dyDescent="0.3">
      <c r="A647" s="3">
        <f t="shared" ref="A647:A710" si="11">DATE(1998, LEFT(B647, FIND("월", B647)-1), MID(B647, FIND("월", B647)+2, FIND("일", B647)-FIND("월", B647)-2))</f>
        <v>35982</v>
      </c>
      <c r="B647" s="4" t="s">
        <v>342</v>
      </c>
      <c r="C647" s="5"/>
      <c r="D647" s="2">
        <v>11.38</v>
      </c>
      <c r="E647" s="2">
        <v>12.95</v>
      </c>
      <c r="F647" s="2">
        <v>13.92</v>
      </c>
      <c r="G647" s="2">
        <v>11.53</v>
      </c>
    </row>
    <row r="648" spans="1:7" x14ac:dyDescent="0.3">
      <c r="A648" s="3">
        <f t="shared" si="11"/>
        <v>35983</v>
      </c>
      <c r="B648" s="4" t="s">
        <v>343</v>
      </c>
      <c r="C648" s="5"/>
      <c r="D648" s="2">
        <v>11.27</v>
      </c>
      <c r="E648" s="2">
        <v>12.75</v>
      </c>
      <c r="F648" s="2">
        <v>13.62</v>
      </c>
      <c r="G648" s="2">
        <v>11.27</v>
      </c>
    </row>
    <row r="649" spans="1:7" x14ac:dyDescent="0.3">
      <c r="A649" s="3">
        <f t="shared" si="11"/>
        <v>35984</v>
      </c>
      <c r="B649" s="4" t="s">
        <v>138</v>
      </c>
      <c r="C649" s="5"/>
      <c r="D649" s="2">
        <v>11.68</v>
      </c>
      <c r="E649" s="2">
        <v>13.12</v>
      </c>
      <c r="F649" s="2">
        <v>13.85</v>
      </c>
      <c r="G649" s="2">
        <v>11.72</v>
      </c>
    </row>
    <row r="650" spans="1:7" x14ac:dyDescent="0.3">
      <c r="A650" s="3">
        <f t="shared" si="11"/>
        <v>35985</v>
      </c>
      <c r="B650" s="4" t="s">
        <v>139</v>
      </c>
      <c r="C650" s="5"/>
      <c r="D650" s="2">
        <v>11.75</v>
      </c>
      <c r="E650" s="2">
        <v>13.03</v>
      </c>
      <c r="F650" s="2">
        <v>13.88</v>
      </c>
      <c r="G650" s="2">
        <v>11.71</v>
      </c>
    </row>
    <row r="651" spans="1:7" x14ac:dyDescent="0.3">
      <c r="A651" s="3">
        <f t="shared" si="11"/>
        <v>35986</v>
      </c>
      <c r="B651" s="4" t="s">
        <v>140</v>
      </c>
      <c r="C651" s="5"/>
      <c r="D651" s="2">
        <v>11.53</v>
      </c>
      <c r="E651" s="2">
        <v>12.86</v>
      </c>
      <c r="F651" s="2">
        <v>13.87</v>
      </c>
      <c r="G651" s="2">
        <v>11.5</v>
      </c>
    </row>
    <row r="652" spans="1:7" x14ac:dyDescent="0.3">
      <c r="A652" s="3">
        <f t="shared" si="11"/>
        <v>35989</v>
      </c>
      <c r="B652" s="4" t="s">
        <v>344</v>
      </c>
      <c r="C652" s="5"/>
      <c r="D652" s="2">
        <v>11.48</v>
      </c>
      <c r="E652" s="2">
        <v>12.71</v>
      </c>
      <c r="F652" s="2">
        <v>13.91</v>
      </c>
      <c r="G652" s="2">
        <v>11.45</v>
      </c>
    </row>
    <row r="653" spans="1:7" x14ac:dyDescent="0.3">
      <c r="A653" s="3">
        <f t="shared" si="11"/>
        <v>35990</v>
      </c>
      <c r="B653" s="4" t="s">
        <v>298</v>
      </c>
      <c r="C653" s="5"/>
      <c r="D653" s="2">
        <v>11.89</v>
      </c>
      <c r="E653" s="2">
        <v>13.02</v>
      </c>
      <c r="F653" s="2">
        <v>14.55</v>
      </c>
      <c r="G653" s="2">
        <v>11.86</v>
      </c>
    </row>
    <row r="654" spans="1:7" x14ac:dyDescent="0.3">
      <c r="A654" s="3">
        <f t="shared" si="11"/>
        <v>35991</v>
      </c>
      <c r="B654" s="4" t="s">
        <v>143</v>
      </c>
      <c r="C654" s="5"/>
      <c r="D654" s="2">
        <v>12.02</v>
      </c>
      <c r="E654" s="2">
        <v>12.93</v>
      </c>
      <c r="F654" s="2">
        <v>14.87</v>
      </c>
      <c r="G654" s="2">
        <v>11.97</v>
      </c>
    </row>
    <row r="655" spans="1:7" x14ac:dyDescent="0.3">
      <c r="A655" s="3">
        <f t="shared" si="11"/>
        <v>35992</v>
      </c>
      <c r="B655" s="4" t="s">
        <v>144</v>
      </c>
      <c r="C655" s="5"/>
      <c r="D655" s="2">
        <v>12.17</v>
      </c>
      <c r="E655" s="2">
        <v>12.78</v>
      </c>
      <c r="F655" s="2">
        <v>14.52</v>
      </c>
      <c r="G655" s="2">
        <v>12.08</v>
      </c>
    </row>
    <row r="656" spans="1:7" x14ac:dyDescent="0.3">
      <c r="A656" s="3">
        <f t="shared" si="11"/>
        <v>35993</v>
      </c>
      <c r="B656" s="4" t="s">
        <v>145</v>
      </c>
      <c r="C656" s="5"/>
      <c r="D656" s="2">
        <v>12.12</v>
      </c>
      <c r="E656" s="2">
        <v>12.8</v>
      </c>
      <c r="F656" s="2">
        <v>13.98</v>
      </c>
      <c r="G656" s="2">
        <v>12.02</v>
      </c>
    </row>
    <row r="657" spans="1:7" x14ac:dyDescent="0.3">
      <c r="A657" s="3">
        <f t="shared" si="11"/>
        <v>35996</v>
      </c>
      <c r="B657" s="4" t="s">
        <v>345</v>
      </c>
      <c r="C657" s="5"/>
      <c r="D657" s="2">
        <v>11.75</v>
      </c>
      <c r="E657" s="2">
        <v>12.36</v>
      </c>
      <c r="F657" s="2">
        <v>13.34</v>
      </c>
      <c r="G657" s="2">
        <v>11.62</v>
      </c>
    </row>
    <row r="658" spans="1:7" x14ac:dyDescent="0.3">
      <c r="A658" s="3">
        <f t="shared" si="11"/>
        <v>35997</v>
      </c>
      <c r="B658" s="4" t="s">
        <v>299</v>
      </c>
      <c r="C658" s="5"/>
      <c r="D658" s="2">
        <v>12.42</v>
      </c>
      <c r="E658" s="2">
        <v>12.9</v>
      </c>
      <c r="F658" s="2">
        <v>13.79</v>
      </c>
      <c r="G658" s="2">
        <v>12.32</v>
      </c>
    </row>
    <row r="659" spans="1:7" x14ac:dyDescent="0.3">
      <c r="A659" s="3">
        <f t="shared" si="11"/>
        <v>35998</v>
      </c>
      <c r="B659" s="4" t="s">
        <v>148</v>
      </c>
      <c r="C659" s="5"/>
      <c r="D659" s="2">
        <v>12.61</v>
      </c>
      <c r="E659" s="2">
        <v>12.87</v>
      </c>
      <c r="F659" s="2">
        <v>14.16</v>
      </c>
      <c r="G659" s="2">
        <v>12.42</v>
      </c>
    </row>
    <row r="660" spans="1:7" x14ac:dyDescent="0.3">
      <c r="A660" s="3">
        <f t="shared" si="11"/>
        <v>35999</v>
      </c>
      <c r="B660" s="4" t="s">
        <v>149</v>
      </c>
      <c r="C660" s="5"/>
      <c r="D660" s="2">
        <v>12.85</v>
      </c>
      <c r="E660" s="2">
        <v>12.7</v>
      </c>
      <c r="F660" s="2">
        <v>13.88</v>
      </c>
      <c r="G660" s="2">
        <v>12.63</v>
      </c>
    </row>
    <row r="661" spans="1:7" x14ac:dyDescent="0.3">
      <c r="A661" s="3">
        <f t="shared" si="11"/>
        <v>36000</v>
      </c>
      <c r="B661" s="4" t="s">
        <v>150</v>
      </c>
      <c r="C661" s="5"/>
      <c r="D661" s="2">
        <v>12.99</v>
      </c>
      <c r="E661" s="2">
        <v>12.83</v>
      </c>
      <c r="F661" s="2">
        <v>13.87</v>
      </c>
      <c r="G661" s="2">
        <v>12.86</v>
      </c>
    </row>
    <row r="662" spans="1:7" x14ac:dyDescent="0.3">
      <c r="A662" s="3">
        <f t="shared" si="11"/>
        <v>36003</v>
      </c>
      <c r="B662" s="4" t="s">
        <v>346</v>
      </c>
      <c r="C662" s="5"/>
      <c r="D662" s="2">
        <v>12.82</v>
      </c>
      <c r="E662" s="2">
        <v>13.12</v>
      </c>
      <c r="F662" s="2">
        <v>14.22</v>
      </c>
      <c r="G662" s="2">
        <v>12.71</v>
      </c>
    </row>
    <row r="663" spans="1:7" x14ac:dyDescent="0.3">
      <c r="A663" s="3">
        <f t="shared" si="11"/>
        <v>36004</v>
      </c>
      <c r="B663" s="4" t="s">
        <v>300</v>
      </c>
      <c r="C663" s="5"/>
      <c r="D663" s="2">
        <v>12.75</v>
      </c>
      <c r="E663" s="2">
        <v>13.19</v>
      </c>
      <c r="F663" s="2">
        <v>14.27</v>
      </c>
      <c r="G663" s="2">
        <v>12.63</v>
      </c>
    </row>
    <row r="664" spans="1:7" x14ac:dyDescent="0.3">
      <c r="A664" s="3">
        <f t="shared" si="11"/>
        <v>36005</v>
      </c>
      <c r="B664" s="4" t="s">
        <v>153</v>
      </c>
      <c r="C664" s="5"/>
      <c r="D664" s="2">
        <v>12.82</v>
      </c>
      <c r="E664" s="2">
        <v>13.06</v>
      </c>
      <c r="F664" s="2">
        <v>14.09</v>
      </c>
      <c r="G664" s="2">
        <v>12.7</v>
      </c>
    </row>
    <row r="665" spans="1:7" x14ac:dyDescent="0.3">
      <c r="A665" s="3">
        <f t="shared" si="11"/>
        <v>36006</v>
      </c>
      <c r="B665" s="4" t="s">
        <v>154</v>
      </c>
      <c r="C665" s="5"/>
      <c r="D665" s="2">
        <v>12.86</v>
      </c>
      <c r="E665" s="2">
        <v>13.08</v>
      </c>
      <c r="F665" s="2">
        <v>14.21</v>
      </c>
      <c r="G665" s="2">
        <v>12.74</v>
      </c>
    </row>
    <row r="666" spans="1:7" x14ac:dyDescent="0.3">
      <c r="A666" s="3">
        <f t="shared" si="11"/>
        <v>36007</v>
      </c>
      <c r="B666" s="4" t="s">
        <v>155</v>
      </c>
      <c r="C666" s="5"/>
      <c r="D666" s="2">
        <v>12.9</v>
      </c>
      <c r="E666" s="2">
        <v>13.09</v>
      </c>
      <c r="F666" s="2">
        <v>14.21</v>
      </c>
      <c r="G666" s="2">
        <v>12.76</v>
      </c>
    </row>
    <row r="667" spans="1:7" x14ac:dyDescent="0.3">
      <c r="A667" s="3">
        <f t="shared" si="11"/>
        <v>36010</v>
      </c>
      <c r="B667" s="4" t="s">
        <v>347</v>
      </c>
      <c r="C667" s="5"/>
      <c r="D667" s="2">
        <v>12.29</v>
      </c>
      <c r="E667" s="2">
        <v>12.56</v>
      </c>
      <c r="F667" s="2">
        <v>13.7</v>
      </c>
      <c r="G667" s="2">
        <v>12.2</v>
      </c>
    </row>
    <row r="668" spans="1:7" x14ac:dyDescent="0.3">
      <c r="A668" s="3">
        <f t="shared" si="11"/>
        <v>36011</v>
      </c>
      <c r="B668" s="4" t="s">
        <v>301</v>
      </c>
      <c r="C668" s="5"/>
      <c r="D668" s="2">
        <v>12.3</v>
      </c>
      <c r="E668" s="2">
        <v>12.7</v>
      </c>
      <c r="F668" s="2">
        <v>13.75</v>
      </c>
      <c r="G668" s="2">
        <v>12.17</v>
      </c>
    </row>
    <row r="669" spans="1:7" x14ac:dyDescent="0.3">
      <c r="A669" s="3">
        <f t="shared" si="11"/>
        <v>36012</v>
      </c>
      <c r="B669" s="4" t="s">
        <v>158</v>
      </c>
      <c r="C669" s="5"/>
      <c r="D669" s="2">
        <v>12.19</v>
      </c>
      <c r="E669" s="2">
        <v>12.57</v>
      </c>
      <c r="F669" s="2">
        <v>13.68</v>
      </c>
      <c r="G669" s="2">
        <v>12.07</v>
      </c>
    </row>
    <row r="670" spans="1:7" x14ac:dyDescent="0.3">
      <c r="A670" s="3">
        <f t="shared" si="11"/>
        <v>36013</v>
      </c>
      <c r="B670" s="4" t="s">
        <v>159</v>
      </c>
      <c r="C670" s="5"/>
      <c r="D670" s="2">
        <v>12.18</v>
      </c>
      <c r="E670" s="2">
        <v>12.61</v>
      </c>
      <c r="F670" s="2">
        <v>13.76</v>
      </c>
      <c r="G670" s="2">
        <v>12.08</v>
      </c>
    </row>
    <row r="671" spans="1:7" x14ac:dyDescent="0.3">
      <c r="A671" s="3">
        <f t="shared" si="11"/>
        <v>36014</v>
      </c>
      <c r="B671" s="4" t="s">
        <v>160</v>
      </c>
      <c r="C671" s="5"/>
      <c r="D671" s="2">
        <v>12.09</v>
      </c>
      <c r="E671" s="2">
        <v>12.59</v>
      </c>
      <c r="F671" s="2">
        <v>13.8</v>
      </c>
      <c r="G671" s="2">
        <v>11.99</v>
      </c>
    </row>
    <row r="672" spans="1:7" x14ac:dyDescent="0.3">
      <c r="A672" s="3">
        <f t="shared" si="11"/>
        <v>36017</v>
      </c>
      <c r="B672" s="4" t="s">
        <v>348</v>
      </c>
      <c r="C672" s="5"/>
      <c r="D672" s="2">
        <v>11.54</v>
      </c>
      <c r="E672" s="2">
        <v>11.91</v>
      </c>
      <c r="F672" s="2">
        <v>13.05</v>
      </c>
      <c r="G672" s="2">
        <v>11.42</v>
      </c>
    </row>
    <row r="673" spans="1:7" x14ac:dyDescent="0.3">
      <c r="A673" s="3">
        <f t="shared" si="11"/>
        <v>36018</v>
      </c>
      <c r="B673" s="4" t="s">
        <v>302</v>
      </c>
      <c r="C673" s="5"/>
      <c r="D673" s="2">
        <v>11.56</v>
      </c>
      <c r="E673" s="2">
        <v>11.64</v>
      </c>
      <c r="F673" s="2">
        <v>12.76</v>
      </c>
      <c r="G673" s="2">
        <v>11.42</v>
      </c>
    </row>
    <row r="674" spans="1:7" x14ac:dyDescent="0.3">
      <c r="A674" s="3">
        <f t="shared" si="11"/>
        <v>36019</v>
      </c>
      <c r="B674" s="4" t="s">
        <v>163</v>
      </c>
      <c r="C674" s="5"/>
      <c r="D674" s="2">
        <v>11.82</v>
      </c>
      <c r="E674" s="2">
        <v>11.77</v>
      </c>
      <c r="F674" s="2">
        <v>12.71</v>
      </c>
      <c r="G674" s="2">
        <v>11.68</v>
      </c>
    </row>
    <row r="675" spans="1:7" x14ac:dyDescent="0.3">
      <c r="A675" s="3">
        <f t="shared" si="11"/>
        <v>36020</v>
      </c>
      <c r="B675" s="4" t="s">
        <v>164</v>
      </c>
      <c r="C675" s="5"/>
      <c r="D675" s="2">
        <v>12.68</v>
      </c>
      <c r="E675" s="2">
        <v>12.09</v>
      </c>
      <c r="F675" s="2">
        <v>13.21</v>
      </c>
      <c r="G675" s="2">
        <v>12.56</v>
      </c>
    </row>
    <row r="676" spans="1:7" x14ac:dyDescent="0.3">
      <c r="A676" s="3">
        <f t="shared" si="11"/>
        <v>36021</v>
      </c>
      <c r="B676" s="4" t="s">
        <v>165</v>
      </c>
      <c r="C676" s="5"/>
      <c r="D676" s="2">
        <v>12.66</v>
      </c>
      <c r="E676" s="2">
        <v>12.05</v>
      </c>
      <c r="F676" s="2">
        <v>13.35</v>
      </c>
      <c r="G676" s="2">
        <v>12.53</v>
      </c>
    </row>
    <row r="677" spans="1:7" x14ac:dyDescent="0.3">
      <c r="A677" s="3">
        <f t="shared" si="11"/>
        <v>36024</v>
      </c>
      <c r="B677" s="4" t="s">
        <v>349</v>
      </c>
      <c r="C677" s="5"/>
      <c r="D677" s="2">
        <v>12.08</v>
      </c>
      <c r="E677" s="2">
        <v>12.28</v>
      </c>
      <c r="F677" s="2">
        <v>13.2</v>
      </c>
      <c r="G677" s="2">
        <v>11.9</v>
      </c>
    </row>
    <row r="678" spans="1:7" x14ac:dyDescent="0.3">
      <c r="A678" s="3">
        <f t="shared" si="11"/>
        <v>36025</v>
      </c>
      <c r="B678" s="4" t="s">
        <v>303</v>
      </c>
      <c r="C678" s="5"/>
      <c r="D678" s="2">
        <v>12.04</v>
      </c>
      <c r="E678" s="2">
        <v>12.09</v>
      </c>
      <c r="F678" s="2">
        <v>12.92</v>
      </c>
      <c r="G678" s="2">
        <v>11.88</v>
      </c>
    </row>
    <row r="679" spans="1:7" x14ac:dyDescent="0.3">
      <c r="A679" s="3">
        <f t="shared" si="11"/>
        <v>36026</v>
      </c>
      <c r="B679" s="4" t="s">
        <v>168</v>
      </c>
      <c r="C679" s="5"/>
      <c r="D679" s="2">
        <v>12.21</v>
      </c>
      <c r="E679" s="2">
        <v>12.29</v>
      </c>
      <c r="F679" s="2">
        <v>13.16</v>
      </c>
      <c r="G679" s="2">
        <v>12.08</v>
      </c>
    </row>
    <row r="680" spans="1:7" x14ac:dyDescent="0.3">
      <c r="A680" s="3">
        <f t="shared" si="11"/>
        <v>36027</v>
      </c>
      <c r="B680" s="4" t="s">
        <v>169</v>
      </c>
      <c r="C680" s="5"/>
      <c r="D680" s="2">
        <v>12.47</v>
      </c>
      <c r="E680" s="2">
        <v>12.64</v>
      </c>
      <c r="F680" s="2">
        <v>13.54</v>
      </c>
      <c r="G680" s="2">
        <v>12.39</v>
      </c>
    </row>
    <row r="681" spans="1:7" x14ac:dyDescent="0.3">
      <c r="A681" s="3">
        <f t="shared" si="11"/>
        <v>36028</v>
      </c>
      <c r="B681" s="4" t="s">
        <v>170</v>
      </c>
      <c r="C681" s="5"/>
      <c r="D681" s="2">
        <v>12.27</v>
      </c>
      <c r="E681" s="2">
        <v>12.27</v>
      </c>
      <c r="F681" s="2">
        <v>13.37</v>
      </c>
      <c r="G681" s="2">
        <v>12.16</v>
      </c>
    </row>
    <row r="682" spans="1:7" x14ac:dyDescent="0.3">
      <c r="A682" s="3">
        <f t="shared" si="11"/>
        <v>36031</v>
      </c>
      <c r="B682" s="4" t="s">
        <v>350</v>
      </c>
      <c r="C682" s="5"/>
      <c r="D682" s="2">
        <v>12.64</v>
      </c>
      <c r="E682" s="2">
        <v>12.55</v>
      </c>
      <c r="F682" s="2">
        <v>13.64</v>
      </c>
      <c r="G682" s="2">
        <v>12.47</v>
      </c>
    </row>
    <row r="683" spans="1:7" x14ac:dyDescent="0.3">
      <c r="A683" s="3">
        <f t="shared" si="11"/>
        <v>36032</v>
      </c>
      <c r="B683" s="4" t="s">
        <v>304</v>
      </c>
      <c r="C683" s="5"/>
      <c r="D683" s="2">
        <v>12.86</v>
      </c>
      <c r="E683" s="2">
        <v>12.68</v>
      </c>
      <c r="F683" s="2">
        <v>13.77</v>
      </c>
      <c r="G683" s="2">
        <v>12.53</v>
      </c>
    </row>
    <row r="684" spans="1:7" x14ac:dyDescent="0.3">
      <c r="A684" s="3">
        <f t="shared" si="11"/>
        <v>36033</v>
      </c>
      <c r="B684" s="4" t="s">
        <v>173</v>
      </c>
      <c r="C684" s="5"/>
      <c r="D684" s="2">
        <v>12.57</v>
      </c>
      <c r="E684" s="2">
        <v>12.5</v>
      </c>
      <c r="F684" s="2">
        <v>13.58</v>
      </c>
      <c r="G684" s="2">
        <v>12.25</v>
      </c>
    </row>
    <row r="685" spans="1:7" x14ac:dyDescent="0.3">
      <c r="A685" s="3">
        <f t="shared" si="11"/>
        <v>36034</v>
      </c>
      <c r="B685" s="4" t="s">
        <v>174</v>
      </c>
      <c r="C685" s="5"/>
      <c r="D685" s="2">
        <v>12.33</v>
      </c>
      <c r="E685" s="2">
        <v>12.28</v>
      </c>
      <c r="F685" s="2">
        <v>13.23</v>
      </c>
      <c r="G685" s="2">
        <v>12</v>
      </c>
    </row>
    <row r="686" spans="1:7" x14ac:dyDescent="0.3">
      <c r="A686" s="3">
        <f t="shared" si="11"/>
        <v>36035</v>
      </c>
      <c r="B686" s="4" t="s">
        <v>175</v>
      </c>
      <c r="C686" s="5"/>
      <c r="D686" s="2">
        <v>12.67</v>
      </c>
      <c r="E686" s="2">
        <v>12.56</v>
      </c>
      <c r="F686" s="2">
        <v>13.5</v>
      </c>
      <c r="G686" s="2">
        <v>12.28</v>
      </c>
    </row>
    <row r="687" spans="1:7" x14ac:dyDescent="0.3">
      <c r="A687" s="3">
        <f t="shared" si="11"/>
        <v>36038</v>
      </c>
      <c r="B687" s="4" t="s">
        <v>351</v>
      </c>
      <c r="C687" s="5"/>
      <c r="D687" s="2">
        <v>12.42</v>
      </c>
      <c r="E687" s="2" t="s">
        <v>323</v>
      </c>
      <c r="F687" s="2">
        <v>13.34</v>
      </c>
      <c r="G687" s="2">
        <v>12.13</v>
      </c>
    </row>
    <row r="688" spans="1:7" x14ac:dyDescent="0.3">
      <c r="A688" s="3">
        <f t="shared" si="11"/>
        <v>36039</v>
      </c>
      <c r="B688" s="4" t="s">
        <v>305</v>
      </c>
      <c r="C688" s="5"/>
      <c r="D688" s="2">
        <v>12.31</v>
      </c>
      <c r="E688" s="2">
        <v>12.59</v>
      </c>
      <c r="F688" s="2">
        <v>13.73</v>
      </c>
      <c r="G688" s="2">
        <v>12.07</v>
      </c>
    </row>
    <row r="689" spans="1:7" x14ac:dyDescent="0.3">
      <c r="A689" s="3">
        <f t="shared" si="11"/>
        <v>36040</v>
      </c>
      <c r="B689" s="4" t="s">
        <v>178</v>
      </c>
      <c r="C689" s="5"/>
      <c r="D689" s="2">
        <v>11.86</v>
      </c>
      <c r="E689" s="2">
        <v>12.46</v>
      </c>
      <c r="F689" s="2">
        <v>13.67</v>
      </c>
      <c r="G689" s="2">
        <v>11.79</v>
      </c>
    </row>
    <row r="690" spans="1:7" x14ac:dyDescent="0.3">
      <c r="A690" s="3">
        <f t="shared" si="11"/>
        <v>36041</v>
      </c>
      <c r="B690" s="4" t="s">
        <v>179</v>
      </c>
      <c r="C690" s="5"/>
      <c r="D690" s="2">
        <v>12.73</v>
      </c>
      <c r="E690" s="2">
        <v>13.44</v>
      </c>
      <c r="F690" s="2">
        <v>14.67</v>
      </c>
      <c r="G690" s="2">
        <v>12.6</v>
      </c>
    </row>
    <row r="691" spans="1:7" x14ac:dyDescent="0.3">
      <c r="A691" s="3">
        <f t="shared" si="11"/>
        <v>36042</v>
      </c>
      <c r="B691" s="4" t="s">
        <v>180</v>
      </c>
      <c r="C691" s="5"/>
      <c r="D691" s="2">
        <v>12.62</v>
      </c>
      <c r="E691" s="2">
        <v>13.31</v>
      </c>
      <c r="F691" s="2">
        <v>14.59</v>
      </c>
      <c r="G691" s="2">
        <v>12.5</v>
      </c>
    </row>
    <row r="692" spans="1:7" x14ac:dyDescent="0.3">
      <c r="A692" s="3">
        <f t="shared" si="11"/>
        <v>36045</v>
      </c>
      <c r="B692" s="4" t="s">
        <v>352</v>
      </c>
      <c r="C692" s="5"/>
      <c r="D692" s="2">
        <v>12.44</v>
      </c>
      <c r="E692" s="2">
        <v>13.06</v>
      </c>
      <c r="F692" s="2" t="s">
        <v>323</v>
      </c>
      <c r="G692" s="2">
        <v>12.29</v>
      </c>
    </row>
    <row r="693" spans="1:7" x14ac:dyDescent="0.3">
      <c r="A693" s="3">
        <f t="shared" si="11"/>
        <v>36046</v>
      </c>
      <c r="B693" s="4" t="s">
        <v>306</v>
      </c>
      <c r="C693" s="5"/>
      <c r="D693" s="2">
        <v>12.41</v>
      </c>
      <c r="E693" s="2">
        <v>12.99</v>
      </c>
      <c r="F693" s="2">
        <v>14.29</v>
      </c>
      <c r="G693" s="2">
        <v>12.04</v>
      </c>
    </row>
    <row r="694" spans="1:7" x14ac:dyDescent="0.3">
      <c r="A694" s="3">
        <f t="shared" si="11"/>
        <v>36047</v>
      </c>
      <c r="B694" s="4" t="s">
        <v>183</v>
      </c>
      <c r="C694" s="5"/>
      <c r="D694" s="2">
        <v>12.14</v>
      </c>
      <c r="E694" s="2">
        <v>12.76</v>
      </c>
      <c r="F694" s="2">
        <v>14.12</v>
      </c>
      <c r="G694" s="2">
        <v>11.74</v>
      </c>
    </row>
    <row r="695" spans="1:7" x14ac:dyDescent="0.3">
      <c r="A695" s="3">
        <f t="shared" si="11"/>
        <v>36048</v>
      </c>
      <c r="B695" s="4" t="s">
        <v>184</v>
      </c>
      <c r="C695" s="5"/>
      <c r="D695" s="2">
        <v>12.59</v>
      </c>
      <c r="E695" s="2">
        <v>13.27</v>
      </c>
      <c r="F695" s="2">
        <v>14.67</v>
      </c>
      <c r="G695" s="2">
        <v>12.18</v>
      </c>
    </row>
    <row r="696" spans="1:7" x14ac:dyDescent="0.3">
      <c r="A696" s="3">
        <f t="shared" si="11"/>
        <v>36049</v>
      </c>
      <c r="B696" s="4" t="s">
        <v>185</v>
      </c>
      <c r="C696" s="5"/>
      <c r="D696" s="2">
        <v>12.34</v>
      </c>
      <c r="E696" s="2">
        <v>12.93</v>
      </c>
      <c r="F696" s="2">
        <v>14.34</v>
      </c>
      <c r="G696" s="2">
        <v>11.9</v>
      </c>
    </row>
    <row r="697" spans="1:7" x14ac:dyDescent="0.3">
      <c r="A697" s="3">
        <f t="shared" si="11"/>
        <v>36052</v>
      </c>
      <c r="B697" s="4" t="s">
        <v>353</v>
      </c>
      <c r="C697" s="5"/>
      <c r="D697" s="2">
        <v>12.42</v>
      </c>
      <c r="E697" s="2">
        <v>12.85</v>
      </c>
      <c r="F697" s="2">
        <v>14.42</v>
      </c>
      <c r="G697" s="2">
        <v>11.93</v>
      </c>
    </row>
    <row r="698" spans="1:7" x14ac:dyDescent="0.3">
      <c r="A698" s="3">
        <f t="shared" si="11"/>
        <v>36053</v>
      </c>
      <c r="B698" s="4" t="s">
        <v>307</v>
      </c>
      <c r="C698" s="5"/>
      <c r="D698" s="2">
        <v>12.63</v>
      </c>
      <c r="E698" s="2">
        <v>13.02</v>
      </c>
      <c r="F698" s="2">
        <v>14.57</v>
      </c>
      <c r="G698" s="2">
        <v>12.17</v>
      </c>
    </row>
    <row r="699" spans="1:7" x14ac:dyDescent="0.3">
      <c r="A699" s="3">
        <f t="shared" si="11"/>
        <v>36054</v>
      </c>
      <c r="B699" s="4" t="s">
        <v>188</v>
      </c>
      <c r="C699" s="5"/>
      <c r="D699" s="2">
        <v>12.87</v>
      </c>
      <c r="E699" s="2">
        <v>13.26</v>
      </c>
      <c r="F699" s="2">
        <v>14.53</v>
      </c>
      <c r="G699" s="2">
        <v>12.34</v>
      </c>
    </row>
    <row r="700" spans="1:7" x14ac:dyDescent="0.3">
      <c r="A700" s="3">
        <f t="shared" si="11"/>
        <v>36055</v>
      </c>
      <c r="B700" s="4" t="s">
        <v>189</v>
      </c>
      <c r="C700" s="5"/>
      <c r="D700" s="2">
        <v>13.24</v>
      </c>
      <c r="E700" s="2">
        <v>13.54</v>
      </c>
      <c r="F700" s="2">
        <v>14.86</v>
      </c>
      <c r="G700" s="2">
        <v>12.66</v>
      </c>
    </row>
    <row r="701" spans="1:7" x14ac:dyDescent="0.3">
      <c r="A701" s="3">
        <f t="shared" si="11"/>
        <v>36056</v>
      </c>
      <c r="B701" s="4" t="s">
        <v>190</v>
      </c>
      <c r="C701" s="5"/>
      <c r="D701" s="2">
        <v>13.82</v>
      </c>
      <c r="E701" s="2">
        <v>14.17</v>
      </c>
      <c r="F701" s="2">
        <v>15.49</v>
      </c>
      <c r="G701" s="2">
        <v>13.24</v>
      </c>
    </row>
    <row r="702" spans="1:7" x14ac:dyDescent="0.3">
      <c r="A702" s="3">
        <f t="shared" si="11"/>
        <v>36059</v>
      </c>
      <c r="B702" s="4" t="s">
        <v>354</v>
      </c>
      <c r="C702" s="5"/>
      <c r="D702" s="2">
        <v>13.99</v>
      </c>
      <c r="E702" s="2">
        <v>14.38</v>
      </c>
      <c r="F702" s="2">
        <v>15.49</v>
      </c>
      <c r="G702" s="2">
        <v>13.36</v>
      </c>
    </row>
    <row r="703" spans="1:7" x14ac:dyDescent="0.3">
      <c r="A703" s="3">
        <f t="shared" si="11"/>
        <v>36060</v>
      </c>
      <c r="B703" s="4" t="s">
        <v>308</v>
      </c>
      <c r="C703" s="5"/>
      <c r="D703" s="2">
        <v>14.05</v>
      </c>
      <c r="E703" s="2">
        <v>14.49</v>
      </c>
      <c r="F703" s="2">
        <v>15.67</v>
      </c>
      <c r="G703" s="2">
        <v>13.47</v>
      </c>
    </row>
    <row r="704" spans="1:7" x14ac:dyDescent="0.3">
      <c r="A704" s="3">
        <f t="shared" si="11"/>
        <v>36061</v>
      </c>
      <c r="B704" s="4" t="s">
        <v>193</v>
      </c>
      <c r="C704" s="5"/>
      <c r="D704" s="2">
        <v>14</v>
      </c>
      <c r="E704" s="2">
        <v>14.52</v>
      </c>
      <c r="F704" s="2">
        <v>15.81</v>
      </c>
      <c r="G704" s="2">
        <v>13.42</v>
      </c>
    </row>
    <row r="705" spans="1:7" x14ac:dyDescent="0.3">
      <c r="A705" s="3">
        <f t="shared" si="11"/>
        <v>36062</v>
      </c>
      <c r="B705" s="4" t="s">
        <v>194</v>
      </c>
      <c r="C705" s="5"/>
      <c r="D705" s="2">
        <v>14.25</v>
      </c>
      <c r="E705" s="2">
        <v>14.68</v>
      </c>
      <c r="F705" s="2">
        <v>15.98</v>
      </c>
      <c r="G705" s="2">
        <v>13.65</v>
      </c>
    </row>
    <row r="706" spans="1:7" x14ac:dyDescent="0.3">
      <c r="A706" s="3">
        <f t="shared" si="11"/>
        <v>36063</v>
      </c>
      <c r="B706" s="4" t="s">
        <v>195</v>
      </c>
      <c r="C706" s="5"/>
      <c r="D706" s="2">
        <v>13.97</v>
      </c>
      <c r="E706" s="2">
        <v>14.43</v>
      </c>
      <c r="F706" s="2">
        <v>15.75</v>
      </c>
      <c r="G706" s="2">
        <v>13.43</v>
      </c>
    </row>
    <row r="707" spans="1:7" x14ac:dyDescent="0.3">
      <c r="A707" s="3">
        <f t="shared" si="11"/>
        <v>36066</v>
      </c>
      <c r="B707" s="4" t="s">
        <v>355</v>
      </c>
      <c r="C707" s="5"/>
      <c r="D707" s="2">
        <v>13.81</v>
      </c>
      <c r="E707" s="2">
        <v>14.35</v>
      </c>
      <c r="F707" s="2">
        <v>15.64</v>
      </c>
      <c r="G707" s="2">
        <v>13.3</v>
      </c>
    </row>
    <row r="708" spans="1:7" x14ac:dyDescent="0.3">
      <c r="A708" s="3">
        <f t="shared" si="11"/>
        <v>36067</v>
      </c>
      <c r="B708" s="4" t="s">
        <v>309</v>
      </c>
      <c r="C708" s="5"/>
      <c r="D708" s="2">
        <v>14.05</v>
      </c>
      <c r="E708" s="2">
        <v>14.61</v>
      </c>
      <c r="F708" s="2">
        <v>15.98</v>
      </c>
      <c r="G708" s="2">
        <v>13.53</v>
      </c>
    </row>
    <row r="709" spans="1:7" x14ac:dyDescent="0.3">
      <c r="A709" s="3">
        <f t="shared" si="11"/>
        <v>36068</v>
      </c>
      <c r="B709" s="4" t="s">
        <v>198</v>
      </c>
      <c r="C709" s="5"/>
      <c r="D709" s="2">
        <v>14.28</v>
      </c>
      <c r="E709" s="2">
        <v>14.68</v>
      </c>
      <c r="F709" s="2">
        <v>16.14</v>
      </c>
      <c r="G709" s="2">
        <v>13.69</v>
      </c>
    </row>
    <row r="710" spans="1:7" x14ac:dyDescent="0.3">
      <c r="A710" s="3">
        <f t="shared" si="11"/>
        <v>36069</v>
      </c>
      <c r="B710" s="4" t="s">
        <v>199</v>
      </c>
      <c r="C710" s="5"/>
      <c r="D710" s="2">
        <v>13.88</v>
      </c>
      <c r="E710" s="2">
        <v>14.11</v>
      </c>
      <c r="F710" s="2">
        <v>15.43</v>
      </c>
      <c r="G710" s="2">
        <v>13.31</v>
      </c>
    </row>
    <row r="711" spans="1:7" x14ac:dyDescent="0.3">
      <c r="A711" s="3">
        <f t="shared" ref="A711:A774" si="12">DATE(1998, LEFT(B711, FIND("월", B711)-1), MID(B711, FIND("월", B711)+2, FIND("일", B711)-FIND("월", B711)-2))</f>
        <v>36070</v>
      </c>
      <c r="B711" s="4" t="s">
        <v>200</v>
      </c>
      <c r="C711" s="5"/>
      <c r="D711" s="2">
        <v>14.18</v>
      </c>
      <c r="E711" s="2">
        <v>14.36</v>
      </c>
      <c r="F711" s="2">
        <v>15.64</v>
      </c>
      <c r="G711" s="2">
        <v>13.6</v>
      </c>
    </row>
    <row r="712" spans="1:7" x14ac:dyDescent="0.3">
      <c r="A712" s="3">
        <f t="shared" si="12"/>
        <v>36073</v>
      </c>
      <c r="B712" s="4" t="s">
        <v>356</v>
      </c>
      <c r="C712" s="5"/>
      <c r="D712" s="2">
        <v>13.85</v>
      </c>
      <c r="E712" s="2">
        <v>14.07</v>
      </c>
      <c r="F712" s="2">
        <v>15.39</v>
      </c>
      <c r="G712" s="2">
        <v>13.3</v>
      </c>
    </row>
    <row r="713" spans="1:7" x14ac:dyDescent="0.3">
      <c r="A713" s="3">
        <f t="shared" si="12"/>
        <v>36074</v>
      </c>
      <c r="B713" s="4" t="s">
        <v>310</v>
      </c>
      <c r="C713" s="5"/>
      <c r="D713" s="2">
        <v>13.92</v>
      </c>
      <c r="E713" s="2">
        <v>14.12</v>
      </c>
      <c r="F713" s="2">
        <v>15.5</v>
      </c>
      <c r="G713" s="2">
        <v>13.38</v>
      </c>
    </row>
    <row r="714" spans="1:7" x14ac:dyDescent="0.3">
      <c r="A714" s="3">
        <f t="shared" si="12"/>
        <v>36075</v>
      </c>
      <c r="B714" s="4" t="s">
        <v>203</v>
      </c>
      <c r="C714" s="5"/>
      <c r="D714" s="2">
        <v>13.27</v>
      </c>
      <c r="E714" s="2">
        <v>13.78</v>
      </c>
      <c r="F714" s="2">
        <v>15.06</v>
      </c>
      <c r="G714" s="2">
        <v>13</v>
      </c>
    </row>
    <row r="715" spans="1:7" x14ac:dyDescent="0.3">
      <c r="A715" s="3">
        <f t="shared" si="12"/>
        <v>36076</v>
      </c>
      <c r="B715" s="4" t="s">
        <v>204</v>
      </c>
      <c r="C715" s="5"/>
      <c r="D715" s="2">
        <v>12.69</v>
      </c>
      <c r="E715" s="2">
        <v>13.18</v>
      </c>
      <c r="F715" s="2">
        <v>14.42</v>
      </c>
      <c r="G715" s="2">
        <v>12.32</v>
      </c>
    </row>
    <row r="716" spans="1:7" x14ac:dyDescent="0.3">
      <c r="A716" s="3">
        <f t="shared" si="12"/>
        <v>36077</v>
      </c>
      <c r="B716" s="4" t="s">
        <v>205</v>
      </c>
      <c r="C716" s="5"/>
      <c r="D716" s="2">
        <v>12.82</v>
      </c>
      <c r="E716" s="2">
        <v>13.27</v>
      </c>
      <c r="F716" s="2">
        <v>14.58</v>
      </c>
      <c r="G716" s="2">
        <v>12.39</v>
      </c>
    </row>
    <row r="717" spans="1:7" x14ac:dyDescent="0.3">
      <c r="A717" s="3">
        <f t="shared" si="12"/>
        <v>36080</v>
      </c>
      <c r="B717" s="4" t="s">
        <v>357</v>
      </c>
      <c r="C717" s="5"/>
      <c r="D717" s="2">
        <v>12.57</v>
      </c>
      <c r="E717" s="2">
        <v>13.1</v>
      </c>
      <c r="F717" s="2">
        <v>14.44</v>
      </c>
      <c r="G717" s="2">
        <v>12.2</v>
      </c>
    </row>
    <row r="718" spans="1:7" x14ac:dyDescent="0.3">
      <c r="A718" s="3">
        <f t="shared" si="12"/>
        <v>36081</v>
      </c>
      <c r="B718" s="4" t="s">
        <v>311</v>
      </c>
      <c r="C718" s="5"/>
      <c r="D718" s="2">
        <v>12.42</v>
      </c>
      <c r="E718" s="2">
        <v>13.03</v>
      </c>
      <c r="F718" s="2">
        <v>14.23</v>
      </c>
      <c r="G718" s="2">
        <v>12.14</v>
      </c>
    </row>
    <row r="719" spans="1:7" x14ac:dyDescent="0.3">
      <c r="A719" s="3">
        <f t="shared" si="12"/>
        <v>36082</v>
      </c>
      <c r="B719" s="4" t="s">
        <v>208</v>
      </c>
      <c r="C719" s="5"/>
      <c r="D719" s="2">
        <v>12.15</v>
      </c>
      <c r="E719" s="2">
        <v>12.69</v>
      </c>
      <c r="F719" s="2">
        <v>14.05</v>
      </c>
      <c r="G719" s="2">
        <v>11.91</v>
      </c>
    </row>
    <row r="720" spans="1:7" x14ac:dyDescent="0.3">
      <c r="A720" s="3">
        <f t="shared" si="12"/>
        <v>36083</v>
      </c>
      <c r="B720" s="4" t="s">
        <v>209</v>
      </c>
      <c r="C720" s="5"/>
      <c r="D720" s="2">
        <v>12.16</v>
      </c>
      <c r="E720" s="2">
        <v>12.58</v>
      </c>
      <c r="F720" s="2">
        <v>14.05</v>
      </c>
      <c r="G720" s="2">
        <v>11.93</v>
      </c>
    </row>
    <row r="721" spans="1:7" x14ac:dyDescent="0.3">
      <c r="A721" s="3">
        <f t="shared" si="12"/>
        <v>36084</v>
      </c>
      <c r="B721" s="4" t="s">
        <v>210</v>
      </c>
      <c r="C721" s="5"/>
      <c r="D721" s="2">
        <v>12.8</v>
      </c>
      <c r="E721" s="2">
        <v>13.13</v>
      </c>
      <c r="F721" s="2">
        <v>14.15</v>
      </c>
      <c r="G721" s="2">
        <v>12</v>
      </c>
    </row>
    <row r="722" spans="1:7" x14ac:dyDescent="0.3">
      <c r="A722" s="3">
        <f t="shared" si="12"/>
        <v>36087</v>
      </c>
      <c r="B722" s="4" t="s">
        <v>358</v>
      </c>
      <c r="C722" s="5"/>
      <c r="D722" s="2">
        <v>11.8</v>
      </c>
      <c r="E722" s="2">
        <v>12.39</v>
      </c>
      <c r="F722" s="2">
        <v>13.35</v>
      </c>
      <c r="G722" s="2">
        <v>11.15</v>
      </c>
    </row>
    <row r="723" spans="1:7" x14ac:dyDescent="0.3">
      <c r="A723" s="3">
        <f t="shared" si="12"/>
        <v>36088</v>
      </c>
      <c r="B723" s="4" t="s">
        <v>312</v>
      </c>
      <c r="C723" s="5"/>
      <c r="D723" s="2">
        <v>11.89</v>
      </c>
      <c r="E723" s="2">
        <v>12.36</v>
      </c>
      <c r="F723" s="2">
        <v>13.43</v>
      </c>
      <c r="G723" s="2">
        <v>11.21</v>
      </c>
    </row>
    <row r="724" spans="1:7" x14ac:dyDescent="0.3">
      <c r="A724" s="3">
        <f t="shared" si="12"/>
        <v>36089</v>
      </c>
      <c r="B724" s="4" t="s">
        <v>213</v>
      </c>
      <c r="C724" s="5"/>
      <c r="D724" s="2">
        <v>12.44</v>
      </c>
      <c r="E724" s="2">
        <v>12.85</v>
      </c>
      <c r="F724" s="2">
        <v>14.08</v>
      </c>
      <c r="G724" s="2">
        <v>11.77</v>
      </c>
    </row>
    <row r="725" spans="1:7" x14ac:dyDescent="0.3">
      <c r="A725" s="3">
        <f t="shared" si="12"/>
        <v>36090</v>
      </c>
      <c r="B725" s="4" t="s">
        <v>214</v>
      </c>
      <c r="C725" s="5"/>
      <c r="D725" s="2">
        <v>12.46</v>
      </c>
      <c r="E725" s="2">
        <v>12.76</v>
      </c>
      <c r="F725" s="2">
        <v>13.97</v>
      </c>
      <c r="G725" s="2">
        <v>11.79</v>
      </c>
    </row>
    <row r="726" spans="1:7" x14ac:dyDescent="0.3">
      <c r="A726" s="3">
        <f t="shared" si="12"/>
        <v>36091</v>
      </c>
      <c r="B726" s="4" t="s">
        <v>215</v>
      </c>
      <c r="C726" s="5"/>
      <c r="D726" s="2">
        <v>12.5</v>
      </c>
      <c r="E726" s="2">
        <v>12.76</v>
      </c>
      <c r="F726" s="2">
        <v>14.05</v>
      </c>
      <c r="G726" s="2">
        <v>11.8</v>
      </c>
    </row>
    <row r="727" spans="1:7" x14ac:dyDescent="0.3">
      <c r="A727" s="3">
        <f t="shared" si="12"/>
        <v>36094</v>
      </c>
      <c r="B727" s="4" t="s">
        <v>359</v>
      </c>
      <c r="C727" s="5"/>
      <c r="D727" s="2">
        <v>12.86</v>
      </c>
      <c r="E727" s="2">
        <v>13.04</v>
      </c>
      <c r="F727" s="2">
        <v>14.23</v>
      </c>
      <c r="G727" s="2">
        <v>12.14</v>
      </c>
    </row>
    <row r="728" spans="1:7" x14ac:dyDescent="0.3">
      <c r="A728" s="3">
        <f t="shared" si="12"/>
        <v>36095</v>
      </c>
      <c r="B728" s="4" t="s">
        <v>313</v>
      </c>
      <c r="C728" s="5"/>
      <c r="D728" s="2">
        <v>12.86</v>
      </c>
      <c r="E728" s="2">
        <v>12.96</v>
      </c>
      <c r="F728" s="2">
        <v>14.13</v>
      </c>
      <c r="G728" s="2">
        <v>12.18</v>
      </c>
    </row>
    <row r="729" spans="1:7" x14ac:dyDescent="0.3">
      <c r="A729" s="3">
        <f t="shared" si="12"/>
        <v>36096</v>
      </c>
      <c r="B729" s="4" t="s">
        <v>218</v>
      </c>
      <c r="C729" s="5"/>
      <c r="D729" s="2">
        <v>12.86</v>
      </c>
      <c r="E729" s="2">
        <v>13.19</v>
      </c>
      <c r="F729" s="2">
        <v>14.29</v>
      </c>
      <c r="G729" s="2">
        <v>12.24</v>
      </c>
    </row>
    <row r="730" spans="1:7" x14ac:dyDescent="0.3">
      <c r="A730" s="3">
        <f t="shared" si="12"/>
        <v>36097</v>
      </c>
      <c r="B730" s="4" t="s">
        <v>219</v>
      </c>
      <c r="C730" s="5"/>
      <c r="D730" s="2">
        <v>12.8</v>
      </c>
      <c r="E730" s="2">
        <v>13.08</v>
      </c>
      <c r="F730" s="2">
        <v>14.24</v>
      </c>
      <c r="G730" s="2">
        <v>12.2</v>
      </c>
    </row>
    <row r="731" spans="1:7" x14ac:dyDescent="0.3">
      <c r="A731" s="3">
        <f t="shared" si="12"/>
        <v>36098</v>
      </c>
      <c r="B731" s="4" t="s">
        <v>220</v>
      </c>
      <c r="C731" s="5"/>
      <c r="D731" s="2">
        <v>12.85</v>
      </c>
      <c r="E731" s="2">
        <v>13.22</v>
      </c>
      <c r="F731" s="2">
        <v>14.42</v>
      </c>
      <c r="G731" s="2">
        <v>12.24</v>
      </c>
    </row>
    <row r="732" spans="1:7" x14ac:dyDescent="0.3">
      <c r="A732" s="3">
        <f t="shared" si="12"/>
        <v>36101</v>
      </c>
      <c r="B732" s="4" t="s">
        <v>360</v>
      </c>
      <c r="C732" s="5"/>
      <c r="D732" s="2">
        <v>12.57</v>
      </c>
      <c r="E732" s="2">
        <v>13.06</v>
      </c>
      <c r="F732" s="2">
        <v>14.36</v>
      </c>
      <c r="G732" s="2">
        <v>11.99</v>
      </c>
    </row>
    <row r="733" spans="1:7" x14ac:dyDescent="0.3">
      <c r="A733" s="3">
        <f t="shared" si="12"/>
        <v>36102</v>
      </c>
      <c r="B733" s="4" t="s">
        <v>314</v>
      </c>
      <c r="C733" s="5"/>
      <c r="D733" s="2">
        <v>12.62</v>
      </c>
      <c r="E733" s="2">
        <v>12.84</v>
      </c>
      <c r="F733" s="2">
        <v>14.2</v>
      </c>
      <c r="G733" s="2">
        <v>12.05</v>
      </c>
    </row>
    <row r="734" spans="1:7" x14ac:dyDescent="0.3">
      <c r="A734" s="3">
        <f t="shared" si="12"/>
        <v>36103</v>
      </c>
      <c r="B734" s="4" t="s">
        <v>223</v>
      </c>
      <c r="C734" s="5"/>
      <c r="D734" s="2">
        <v>12.5</v>
      </c>
      <c r="E734" s="2">
        <v>12.82</v>
      </c>
      <c r="F734" s="2">
        <v>14.14</v>
      </c>
      <c r="G734" s="2">
        <v>11.83</v>
      </c>
    </row>
    <row r="735" spans="1:7" x14ac:dyDescent="0.3">
      <c r="A735" s="3">
        <f t="shared" si="12"/>
        <v>36104</v>
      </c>
      <c r="B735" s="4" t="s">
        <v>224</v>
      </c>
      <c r="C735" s="5"/>
      <c r="D735" s="2">
        <v>12.39</v>
      </c>
      <c r="E735" s="2">
        <v>12.5</v>
      </c>
      <c r="F735" s="2">
        <v>13.97</v>
      </c>
      <c r="G735" s="2">
        <v>11.63</v>
      </c>
    </row>
    <row r="736" spans="1:7" x14ac:dyDescent="0.3">
      <c r="A736" s="3">
        <f t="shared" si="12"/>
        <v>36105</v>
      </c>
      <c r="B736" s="4" t="s">
        <v>225</v>
      </c>
      <c r="C736" s="5"/>
      <c r="D736" s="2">
        <v>12.48</v>
      </c>
      <c r="E736" s="2">
        <v>12.35</v>
      </c>
      <c r="F736" s="2">
        <v>13.87</v>
      </c>
      <c r="G736" s="2">
        <v>11.73</v>
      </c>
    </row>
    <row r="737" spans="1:7" x14ac:dyDescent="0.3">
      <c r="A737" s="3">
        <f t="shared" si="12"/>
        <v>36108</v>
      </c>
      <c r="B737" s="4" t="s">
        <v>361</v>
      </c>
      <c r="C737" s="5"/>
      <c r="D737" s="2">
        <v>12.18</v>
      </c>
      <c r="E737" s="2">
        <v>11.9</v>
      </c>
      <c r="F737" s="2">
        <v>13.38</v>
      </c>
      <c r="G737" s="2">
        <v>11.57</v>
      </c>
    </row>
    <row r="738" spans="1:7" x14ac:dyDescent="0.3">
      <c r="A738" s="3">
        <f t="shared" si="12"/>
        <v>36109</v>
      </c>
      <c r="B738" s="4" t="s">
        <v>315</v>
      </c>
      <c r="C738" s="5"/>
      <c r="D738" s="2">
        <v>11.77</v>
      </c>
      <c r="E738" s="2">
        <v>12.04</v>
      </c>
      <c r="F738" s="2">
        <v>13.52</v>
      </c>
      <c r="G738" s="2">
        <v>11.61</v>
      </c>
    </row>
    <row r="739" spans="1:7" x14ac:dyDescent="0.3">
      <c r="A739" s="3">
        <f t="shared" si="12"/>
        <v>36110</v>
      </c>
      <c r="B739" s="4" t="s">
        <v>228</v>
      </c>
      <c r="C739" s="5"/>
      <c r="D739" s="2">
        <v>11.85</v>
      </c>
      <c r="E739" s="2">
        <v>12.11</v>
      </c>
      <c r="F739" s="2">
        <v>13.55</v>
      </c>
      <c r="G739" s="2">
        <v>11.67</v>
      </c>
    </row>
    <row r="740" spans="1:7" x14ac:dyDescent="0.3">
      <c r="A740" s="3">
        <f t="shared" si="12"/>
        <v>36111</v>
      </c>
      <c r="B740" s="4" t="s">
        <v>229</v>
      </c>
      <c r="C740" s="5"/>
      <c r="D740" s="2">
        <v>12.15</v>
      </c>
      <c r="E740" s="2">
        <v>12.41</v>
      </c>
      <c r="F740" s="2">
        <v>13.84</v>
      </c>
      <c r="G740" s="2">
        <v>11.97</v>
      </c>
    </row>
    <row r="741" spans="1:7" x14ac:dyDescent="0.3">
      <c r="A741" s="3">
        <f t="shared" si="12"/>
        <v>36112</v>
      </c>
      <c r="B741" s="4" t="s">
        <v>230</v>
      </c>
      <c r="C741" s="5"/>
      <c r="D741" s="2">
        <v>11.71</v>
      </c>
      <c r="E741" s="2">
        <v>12.44</v>
      </c>
      <c r="F741" s="2">
        <v>13.57</v>
      </c>
      <c r="G741" s="2">
        <v>11.54</v>
      </c>
    </row>
    <row r="742" spans="1:7" x14ac:dyDescent="0.3">
      <c r="A742" s="3">
        <f t="shared" si="12"/>
        <v>36115</v>
      </c>
      <c r="B742" s="4" t="s">
        <v>362</v>
      </c>
      <c r="C742" s="5"/>
      <c r="D742" s="2">
        <v>11.47</v>
      </c>
      <c r="E742" s="2">
        <v>11.73</v>
      </c>
      <c r="F742" s="2">
        <v>12.82</v>
      </c>
      <c r="G742" s="2">
        <v>10.88</v>
      </c>
    </row>
    <row r="743" spans="1:7" x14ac:dyDescent="0.3">
      <c r="A743" s="3">
        <f t="shared" si="12"/>
        <v>36116</v>
      </c>
      <c r="B743" s="4" t="s">
        <v>316</v>
      </c>
      <c r="C743" s="5"/>
      <c r="D743" s="2">
        <v>11.34</v>
      </c>
      <c r="E743" s="2">
        <v>11.43</v>
      </c>
      <c r="F743" s="2">
        <v>12.45</v>
      </c>
      <c r="G743" s="2">
        <v>9.84</v>
      </c>
    </row>
    <row r="744" spans="1:7" x14ac:dyDescent="0.3">
      <c r="A744" s="3">
        <f t="shared" si="12"/>
        <v>36117</v>
      </c>
      <c r="B744" s="4" t="s">
        <v>233</v>
      </c>
      <c r="C744" s="5"/>
      <c r="D744" s="2">
        <v>11.49</v>
      </c>
      <c r="E744" s="2">
        <v>11.55</v>
      </c>
      <c r="F744" s="2">
        <v>12.14</v>
      </c>
      <c r="G744" s="2">
        <v>10.97</v>
      </c>
    </row>
    <row r="745" spans="1:7" x14ac:dyDescent="0.3">
      <c r="A745" s="3">
        <f t="shared" si="12"/>
        <v>36118</v>
      </c>
      <c r="B745" s="4" t="s">
        <v>234</v>
      </c>
      <c r="C745" s="5"/>
      <c r="D745" s="2">
        <v>11.57</v>
      </c>
      <c r="E745" s="2">
        <v>11.49</v>
      </c>
      <c r="F745" s="2">
        <v>12.15</v>
      </c>
      <c r="G745" s="2">
        <v>11.15</v>
      </c>
    </row>
    <row r="746" spans="1:7" x14ac:dyDescent="0.3">
      <c r="A746" s="3">
        <f t="shared" si="12"/>
        <v>36119</v>
      </c>
      <c r="B746" s="4" t="s">
        <v>235</v>
      </c>
      <c r="C746" s="5"/>
      <c r="D746" s="2">
        <v>11.79</v>
      </c>
      <c r="E746" s="2">
        <v>11.68</v>
      </c>
      <c r="F746" s="2">
        <v>12.14</v>
      </c>
      <c r="G746" s="2">
        <v>11.34</v>
      </c>
    </row>
    <row r="747" spans="1:7" x14ac:dyDescent="0.3">
      <c r="A747" s="3">
        <f t="shared" si="12"/>
        <v>36122</v>
      </c>
      <c r="B747" s="4" t="s">
        <v>363</v>
      </c>
      <c r="C747" s="5"/>
      <c r="D747" s="2">
        <v>11.62</v>
      </c>
      <c r="E747" s="2">
        <v>11.3</v>
      </c>
      <c r="F747" s="2">
        <v>12.45</v>
      </c>
      <c r="G747" s="2">
        <v>11.2</v>
      </c>
    </row>
    <row r="748" spans="1:7" x14ac:dyDescent="0.3">
      <c r="A748" s="3">
        <f t="shared" si="12"/>
        <v>36123</v>
      </c>
      <c r="B748" s="4" t="s">
        <v>317</v>
      </c>
      <c r="C748" s="5"/>
      <c r="D748" s="2">
        <v>11.68</v>
      </c>
      <c r="E748" s="2">
        <v>11.19</v>
      </c>
      <c r="F748" s="2">
        <v>12.12</v>
      </c>
      <c r="G748" s="2">
        <v>11.08</v>
      </c>
    </row>
    <row r="749" spans="1:7" x14ac:dyDescent="0.3">
      <c r="A749" s="3">
        <f t="shared" si="12"/>
        <v>36124</v>
      </c>
      <c r="B749" s="4" t="s">
        <v>238</v>
      </c>
      <c r="C749" s="5"/>
      <c r="D749" s="2">
        <v>11.03</v>
      </c>
      <c r="E749" s="2">
        <v>10.9</v>
      </c>
      <c r="F749" s="2">
        <v>11.86</v>
      </c>
      <c r="G749" s="2">
        <v>10.68</v>
      </c>
    </row>
    <row r="750" spans="1:7" x14ac:dyDescent="0.3">
      <c r="A750" s="3">
        <f t="shared" si="12"/>
        <v>36125</v>
      </c>
      <c r="B750" s="4" t="s">
        <v>239</v>
      </c>
      <c r="C750" s="5"/>
      <c r="D750" s="2" t="s">
        <v>323</v>
      </c>
      <c r="E750" s="2">
        <v>11</v>
      </c>
      <c r="F750" s="2" t="s">
        <v>323</v>
      </c>
      <c r="G750" s="2" t="s">
        <v>323</v>
      </c>
    </row>
    <row r="751" spans="1:7" x14ac:dyDescent="0.3">
      <c r="A751" s="3">
        <f t="shared" si="12"/>
        <v>36126</v>
      </c>
      <c r="B751" s="4" t="s">
        <v>240</v>
      </c>
      <c r="C751" s="5"/>
      <c r="D751" s="2" t="s">
        <v>323</v>
      </c>
      <c r="E751" s="2">
        <v>11.14</v>
      </c>
      <c r="F751" s="2" t="s">
        <v>323</v>
      </c>
      <c r="G751" s="2" t="s">
        <v>323</v>
      </c>
    </row>
    <row r="752" spans="1:7" x14ac:dyDescent="0.3">
      <c r="A752" s="3">
        <f t="shared" si="12"/>
        <v>36129</v>
      </c>
      <c r="B752" s="4" t="s">
        <v>364</v>
      </c>
      <c r="C752" s="5"/>
      <c r="D752" s="2">
        <v>11.03</v>
      </c>
      <c r="E752" s="2">
        <v>10.46</v>
      </c>
      <c r="F752" s="2">
        <v>11.22</v>
      </c>
      <c r="G752" s="2">
        <v>10.68</v>
      </c>
    </row>
    <row r="753" spans="1:7" x14ac:dyDescent="0.3">
      <c r="A753" s="3">
        <f t="shared" si="12"/>
        <v>36130</v>
      </c>
      <c r="B753" s="4" t="s">
        <v>318</v>
      </c>
      <c r="C753" s="5"/>
      <c r="D753" s="2">
        <v>9.8000000000000007</v>
      </c>
      <c r="E753" s="2">
        <v>10.220000000000001</v>
      </c>
      <c r="F753" s="2">
        <v>11.13</v>
      </c>
      <c r="G753" s="2">
        <v>9.5500000000000007</v>
      </c>
    </row>
    <row r="754" spans="1:7" x14ac:dyDescent="0.3">
      <c r="A754" s="3">
        <f t="shared" si="12"/>
        <v>36131</v>
      </c>
      <c r="B754" s="4" t="s">
        <v>243</v>
      </c>
      <c r="C754" s="5"/>
      <c r="D754" s="2">
        <v>9.89</v>
      </c>
      <c r="E754" s="2">
        <v>10.36</v>
      </c>
      <c r="F754" s="2">
        <v>11.24</v>
      </c>
      <c r="G754" s="2">
        <v>9.7100000000000009</v>
      </c>
    </row>
    <row r="755" spans="1:7" x14ac:dyDescent="0.3">
      <c r="A755" s="3">
        <f t="shared" si="12"/>
        <v>36132</v>
      </c>
      <c r="B755" s="4" t="s">
        <v>244</v>
      </c>
      <c r="C755" s="5"/>
      <c r="D755" s="2">
        <v>9.7899999999999991</v>
      </c>
      <c r="E755" s="2">
        <v>10.18</v>
      </c>
      <c r="F755" s="2">
        <v>11.19</v>
      </c>
      <c r="G755" s="2">
        <v>9.59</v>
      </c>
    </row>
    <row r="756" spans="1:7" x14ac:dyDescent="0.3">
      <c r="A756" s="3">
        <f t="shared" si="12"/>
        <v>36133</v>
      </c>
      <c r="B756" s="4" t="s">
        <v>245</v>
      </c>
      <c r="C756" s="5"/>
      <c r="D756" s="2">
        <v>9.7899999999999991</v>
      </c>
      <c r="E756" s="2">
        <v>10.19</v>
      </c>
      <c r="F756" s="2">
        <v>11.17</v>
      </c>
      <c r="G756" s="2">
        <v>9.58</v>
      </c>
    </row>
    <row r="757" spans="1:7" x14ac:dyDescent="0.3">
      <c r="A757" s="3">
        <f t="shared" si="12"/>
        <v>36136</v>
      </c>
      <c r="B757" s="4" t="s">
        <v>365</v>
      </c>
      <c r="C757" s="5"/>
      <c r="D757" s="2">
        <v>10</v>
      </c>
      <c r="E757" s="2">
        <v>10.26</v>
      </c>
      <c r="F757" s="2">
        <v>11.47</v>
      </c>
      <c r="G757" s="2">
        <v>9.64</v>
      </c>
    </row>
    <row r="758" spans="1:7" x14ac:dyDescent="0.3">
      <c r="A758" s="3">
        <f t="shared" si="12"/>
        <v>36137</v>
      </c>
      <c r="B758" s="4" t="s">
        <v>319</v>
      </c>
      <c r="C758" s="5"/>
      <c r="D758" s="2">
        <v>9.9700000000000006</v>
      </c>
      <c r="E758" s="2">
        <v>10.11</v>
      </c>
      <c r="F758" s="2">
        <v>11.3</v>
      </c>
      <c r="G758" s="2">
        <v>9.57</v>
      </c>
    </row>
    <row r="759" spans="1:7" x14ac:dyDescent="0.3">
      <c r="A759" s="3">
        <f t="shared" si="12"/>
        <v>36138</v>
      </c>
      <c r="B759" s="4" t="s">
        <v>248</v>
      </c>
      <c r="C759" s="5"/>
      <c r="D759" s="2">
        <v>10.029999999999999</v>
      </c>
      <c r="E759" s="2">
        <v>9.98</v>
      </c>
      <c r="F759" s="2">
        <v>11.16</v>
      </c>
      <c r="G759" s="2">
        <v>9.6</v>
      </c>
    </row>
    <row r="760" spans="1:7" x14ac:dyDescent="0.3">
      <c r="A760" s="3">
        <f t="shared" si="12"/>
        <v>36139</v>
      </c>
      <c r="B760" s="4" t="s">
        <v>249</v>
      </c>
      <c r="C760" s="5"/>
      <c r="D760" s="2">
        <v>9.8699999999999992</v>
      </c>
      <c r="E760" s="2">
        <v>9.64</v>
      </c>
      <c r="F760" s="2">
        <v>10.72</v>
      </c>
      <c r="G760" s="2">
        <v>9.42</v>
      </c>
    </row>
    <row r="761" spans="1:7" x14ac:dyDescent="0.3">
      <c r="A761" s="3">
        <f t="shared" si="12"/>
        <v>36140</v>
      </c>
      <c r="B761" s="4" t="s">
        <v>250</v>
      </c>
      <c r="C761" s="5"/>
      <c r="D761" s="2">
        <v>10.01</v>
      </c>
      <c r="E761" s="2">
        <v>9.82</v>
      </c>
      <c r="F761" s="2">
        <v>10.79</v>
      </c>
      <c r="G761" s="2">
        <v>9.65</v>
      </c>
    </row>
    <row r="762" spans="1:7" x14ac:dyDescent="0.3">
      <c r="A762" s="3">
        <f t="shared" si="12"/>
        <v>36143</v>
      </c>
      <c r="B762" s="4" t="s">
        <v>366</v>
      </c>
      <c r="C762" s="5"/>
      <c r="D762" s="2">
        <v>10.41</v>
      </c>
      <c r="E762" s="2">
        <v>10.130000000000001</v>
      </c>
      <c r="F762" s="2">
        <v>11.29</v>
      </c>
      <c r="G762" s="2">
        <v>10.050000000000001</v>
      </c>
    </row>
    <row r="763" spans="1:7" x14ac:dyDescent="0.3">
      <c r="A763" s="3">
        <f t="shared" si="12"/>
        <v>36144</v>
      </c>
      <c r="B763" s="4" t="s">
        <v>320</v>
      </c>
      <c r="C763" s="5"/>
      <c r="D763" s="2">
        <v>10.39</v>
      </c>
      <c r="E763" s="2">
        <v>10.23</v>
      </c>
      <c r="F763" s="2">
        <v>11.55</v>
      </c>
      <c r="G763" s="2">
        <v>10.050000000000001</v>
      </c>
    </row>
    <row r="764" spans="1:7" x14ac:dyDescent="0.3">
      <c r="A764" s="3">
        <f t="shared" si="12"/>
        <v>36145</v>
      </c>
      <c r="B764" s="4" t="s">
        <v>253</v>
      </c>
      <c r="C764" s="5"/>
      <c r="D764" s="2">
        <v>11.33</v>
      </c>
      <c r="E764" s="2">
        <v>11</v>
      </c>
      <c r="F764" s="2">
        <v>12.38</v>
      </c>
      <c r="G764" s="2">
        <v>10.98</v>
      </c>
    </row>
    <row r="765" spans="1:7" x14ac:dyDescent="0.3">
      <c r="A765" s="3">
        <f t="shared" si="12"/>
        <v>36146</v>
      </c>
      <c r="B765" s="4" t="s">
        <v>254</v>
      </c>
      <c r="C765" s="5"/>
      <c r="D765" s="2">
        <v>10.039999999999999</v>
      </c>
      <c r="E765" s="2">
        <v>10.09</v>
      </c>
      <c r="F765" s="2">
        <v>11.03</v>
      </c>
      <c r="G765" s="2">
        <v>9.66</v>
      </c>
    </row>
    <row r="766" spans="1:7" x14ac:dyDescent="0.3">
      <c r="A766" s="3">
        <f t="shared" si="12"/>
        <v>36147</v>
      </c>
      <c r="B766" s="4" t="s">
        <v>255</v>
      </c>
      <c r="C766" s="5"/>
      <c r="D766" s="2">
        <v>9.9700000000000006</v>
      </c>
      <c r="E766" s="2">
        <v>9.98</v>
      </c>
      <c r="F766" s="2">
        <v>10.95</v>
      </c>
      <c r="G766" s="2">
        <v>9.6199999999999992</v>
      </c>
    </row>
    <row r="767" spans="1:7" x14ac:dyDescent="0.3">
      <c r="A767" s="3">
        <f t="shared" si="12"/>
        <v>36150</v>
      </c>
      <c r="B767" s="4" t="s">
        <v>367</v>
      </c>
      <c r="C767" s="5"/>
      <c r="D767" s="2">
        <v>9.82</v>
      </c>
      <c r="E767" s="2">
        <v>9.75</v>
      </c>
      <c r="F767" s="2">
        <v>10.81</v>
      </c>
      <c r="G767" s="2">
        <v>9.5399999999999991</v>
      </c>
    </row>
    <row r="768" spans="1:7" x14ac:dyDescent="0.3">
      <c r="A768" s="3">
        <f t="shared" si="12"/>
        <v>36151</v>
      </c>
      <c r="B768" s="4" t="s">
        <v>321</v>
      </c>
      <c r="C768" s="5"/>
      <c r="D768" s="2">
        <v>10.050000000000001</v>
      </c>
      <c r="E768" s="2">
        <v>10.01</v>
      </c>
      <c r="F768" s="2">
        <v>11.12</v>
      </c>
      <c r="G768" s="2">
        <v>9.8000000000000007</v>
      </c>
    </row>
    <row r="769" spans="1:7" x14ac:dyDescent="0.3">
      <c r="A769" s="3">
        <f t="shared" si="12"/>
        <v>36152</v>
      </c>
      <c r="B769" s="4" t="s">
        <v>258</v>
      </c>
      <c r="C769" s="5"/>
      <c r="D769" s="2">
        <v>10.039999999999999</v>
      </c>
      <c r="E769" s="2">
        <v>10.17</v>
      </c>
      <c r="F769" s="2">
        <v>11.33</v>
      </c>
      <c r="G769" s="2">
        <v>9.82</v>
      </c>
    </row>
    <row r="770" spans="1:7" x14ac:dyDescent="0.3">
      <c r="A770" s="3">
        <f t="shared" si="12"/>
        <v>36153</v>
      </c>
      <c r="B770" s="4" t="s">
        <v>259</v>
      </c>
      <c r="C770" s="5"/>
      <c r="D770" s="2">
        <v>10.039999999999999</v>
      </c>
      <c r="E770" s="2">
        <v>10.11</v>
      </c>
      <c r="F770" s="2">
        <v>11.23</v>
      </c>
      <c r="G770" s="2">
        <v>9.74</v>
      </c>
    </row>
    <row r="771" spans="1:7" x14ac:dyDescent="0.3">
      <c r="A771" s="3">
        <f t="shared" si="12"/>
        <v>36157</v>
      </c>
      <c r="B771" s="4" t="s">
        <v>368</v>
      </c>
      <c r="C771" s="5"/>
      <c r="D771" s="2">
        <v>10.34</v>
      </c>
      <c r="E771" s="2" t="s">
        <v>323</v>
      </c>
      <c r="F771" s="2">
        <v>11.46</v>
      </c>
      <c r="G771" s="2">
        <v>10.07</v>
      </c>
    </row>
    <row r="772" spans="1:7" x14ac:dyDescent="0.3">
      <c r="A772" s="3">
        <f t="shared" si="12"/>
        <v>36158</v>
      </c>
      <c r="B772" s="4" t="s">
        <v>322</v>
      </c>
      <c r="C772" s="5"/>
      <c r="D772" s="2">
        <v>10.37</v>
      </c>
      <c r="E772" s="2">
        <v>10.61</v>
      </c>
      <c r="F772" s="2">
        <v>11.72</v>
      </c>
      <c r="G772" s="2">
        <v>10.17</v>
      </c>
    </row>
    <row r="773" spans="1:7" x14ac:dyDescent="0.3">
      <c r="A773" s="3">
        <f t="shared" si="12"/>
        <v>36159</v>
      </c>
      <c r="B773" s="4" t="s">
        <v>262</v>
      </c>
      <c r="C773" s="5"/>
      <c r="D773" s="2">
        <v>10.25</v>
      </c>
      <c r="E773" s="2">
        <v>10.53</v>
      </c>
      <c r="F773" s="2">
        <v>11.75</v>
      </c>
      <c r="G773" s="2">
        <v>10.06</v>
      </c>
    </row>
    <row r="774" spans="1:7" x14ac:dyDescent="0.3">
      <c r="A774" s="3">
        <f t="shared" si="12"/>
        <v>36160</v>
      </c>
      <c r="B774" s="4" t="s">
        <v>263</v>
      </c>
      <c r="C774" s="5"/>
      <c r="D774" s="2">
        <v>10.73</v>
      </c>
      <c r="E774" s="2">
        <v>10.53</v>
      </c>
      <c r="F774" s="2">
        <v>12.05</v>
      </c>
      <c r="G774" s="2">
        <v>10.55</v>
      </c>
    </row>
    <row r="775" spans="1:7" x14ac:dyDescent="0.3">
      <c r="A775" s="3">
        <f>DATE(1999, LEFT(B775, FIND("월", B775)-1), MID(B775, FIND("월", B775)+2, FIND("일", B775)-FIND("월", B775)-2))</f>
        <v>36164</v>
      </c>
      <c r="B775" s="4" t="s">
        <v>8</v>
      </c>
      <c r="C775" s="5"/>
      <c r="D775" s="2">
        <v>10.47</v>
      </c>
      <c r="E775" s="2">
        <v>10.96</v>
      </c>
      <c r="F775" s="2">
        <v>12.34</v>
      </c>
      <c r="G775" s="2">
        <v>10.33</v>
      </c>
    </row>
    <row r="776" spans="1:7" x14ac:dyDescent="0.3">
      <c r="A776" s="3">
        <f t="shared" ref="A776:A839" si="13">DATE(1999, LEFT(B776, FIND("월", B776)-1), MID(B776, FIND("월", B776)+2, FIND("일", B776)-FIND("월", B776)-2))</f>
        <v>36165</v>
      </c>
      <c r="B776" s="4" t="s">
        <v>9</v>
      </c>
      <c r="C776" s="5"/>
      <c r="D776" s="2">
        <v>9.9700000000000006</v>
      </c>
      <c r="E776" s="2">
        <v>10.53</v>
      </c>
      <c r="F776" s="2">
        <v>11.99</v>
      </c>
      <c r="G776" s="2">
        <v>9.8800000000000008</v>
      </c>
    </row>
    <row r="777" spans="1:7" x14ac:dyDescent="0.3">
      <c r="A777" s="3">
        <f t="shared" si="13"/>
        <v>36166</v>
      </c>
      <c r="B777" s="4" t="s">
        <v>264</v>
      </c>
      <c r="C777" s="5"/>
      <c r="D777" s="2">
        <v>10.66</v>
      </c>
      <c r="E777" s="2">
        <v>11.46</v>
      </c>
      <c r="F777" s="2">
        <v>12.8</v>
      </c>
      <c r="G777" s="2">
        <v>10.6</v>
      </c>
    </row>
    <row r="778" spans="1:7" x14ac:dyDescent="0.3">
      <c r="A778" s="3">
        <f t="shared" si="13"/>
        <v>36167</v>
      </c>
      <c r="B778" s="4" t="s">
        <v>265</v>
      </c>
      <c r="C778" s="5"/>
      <c r="D778" s="2">
        <v>10.68</v>
      </c>
      <c r="E778" s="2">
        <v>11.53</v>
      </c>
      <c r="F778" s="2">
        <v>13.09</v>
      </c>
      <c r="G778" s="2">
        <v>10.44</v>
      </c>
    </row>
    <row r="779" spans="1:7" x14ac:dyDescent="0.3">
      <c r="A779" s="3">
        <f t="shared" si="13"/>
        <v>36168</v>
      </c>
      <c r="B779" s="4" t="s">
        <v>10</v>
      </c>
      <c r="C779" s="5"/>
      <c r="D779" s="2">
        <v>11.2</v>
      </c>
      <c r="E779" s="2">
        <v>11.73</v>
      </c>
      <c r="F779" s="2">
        <v>13.07</v>
      </c>
      <c r="G779" s="2">
        <v>10.68</v>
      </c>
    </row>
    <row r="780" spans="1:7" x14ac:dyDescent="0.3">
      <c r="A780" s="3">
        <f t="shared" si="13"/>
        <v>36171</v>
      </c>
      <c r="B780" s="4" t="s">
        <v>13</v>
      </c>
      <c r="C780" s="5"/>
      <c r="D780" s="2">
        <v>11.55</v>
      </c>
      <c r="E780" s="2">
        <v>12.04</v>
      </c>
      <c r="F780" s="2">
        <v>13.44</v>
      </c>
      <c r="G780" s="2">
        <v>11.1</v>
      </c>
    </row>
    <row r="781" spans="1:7" x14ac:dyDescent="0.3">
      <c r="A781" s="3">
        <f t="shared" si="13"/>
        <v>36172</v>
      </c>
      <c r="B781" s="4" t="s">
        <v>14</v>
      </c>
      <c r="C781" s="5"/>
      <c r="D781" s="2">
        <v>11.23</v>
      </c>
      <c r="E781" s="2">
        <v>11.5</v>
      </c>
      <c r="F781" s="2">
        <v>12.89</v>
      </c>
      <c r="G781" s="2">
        <v>10.67</v>
      </c>
    </row>
    <row r="782" spans="1:7" x14ac:dyDescent="0.3">
      <c r="A782" s="3">
        <f t="shared" si="13"/>
        <v>36173</v>
      </c>
      <c r="B782" s="4" t="s">
        <v>266</v>
      </c>
      <c r="C782" s="5"/>
      <c r="D782" s="2">
        <v>10.7</v>
      </c>
      <c r="E782" s="2">
        <v>11.06</v>
      </c>
      <c r="F782" s="2">
        <v>12.31</v>
      </c>
      <c r="G782" s="2">
        <v>10.28</v>
      </c>
    </row>
    <row r="783" spans="1:7" x14ac:dyDescent="0.3">
      <c r="A783" s="3">
        <f t="shared" si="13"/>
        <v>36174</v>
      </c>
      <c r="B783" s="4" t="s">
        <v>267</v>
      </c>
      <c r="C783" s="5"/>
      <c r="D783" s="2">
        <v>10.75</v>
      </c>
      <c r="E783" s="2">
        <v>11.18</v>
      </c>
      <c r="F783" s="2">
        <v>12.15</v>
      </c>
      <c r="G783" s="2">
        <v>10.33</v>
      </c>
    </row>
    <row r="784" spans="1:7" x14ac:dyDescent="0.3">
      <c r="A784" s="3">
        <f t="shared" si="13"/>
        <v>36175</v>
      </c>
      <c r="B784" s="4" t="s">
        <v>15</v>
      </c>
      <c r="C784" s="5"/>
      <c r="D784" s="2">
        <v>10.48</v>
      </c>
      <c r="E784" s="2">
        <v>10.79</v>
      </c>
      <c r="F784" s="2">
        <v>12.11</v>
      </c>
      <c r="G784" s="2">
        <v>10.31</v>
      </c>
    </row>
    <row r="785" spans="1:7" x14ac:dyDescent="0.3">
      <c r="A785" s="3">
        <f t="shared" si="13"/>
        <v>36178</v>
      </c>
      <c r="B785" s="4" t="s">
        <v>18</v>
      </c>
      <c r="C785" s="5"/>
      <c r="D785" s="2">
        <v>10.79</v>
      </c>
      <c r="E785" s="2">
        <v>10.71</v>
      </c>
      <c r="F785" s="2" t="s">
        <v>323</v>
      </c>
      <c r="G785" s="2">
        <v>10.39</v>
      </c>
    </row>
    <row r="786" spans="1:7" x14ac:dyDescent="0.3">
      <c r="A786" s="3">
        <f t="shared" si="13"/>
        <v>36179</v>
      </c>
      <c r="B786" s="4" t="s">
        <v>19</v>
      </c>
      <c r="C786" s="5"/>
      <c r="D786" s="2">
        <v>10.7</v>
      </c>
      <c r="E786" s="2">
        <v>10.81</v>
      </c>
      <c r="F786" s="2">
        <v>12.08</v>
      </c>
      <c r="G786" s="2">
        <v>10.29</v>
      </c>
    </row>
    <row r="787" spans="1:7" x14ac:dyDescent="0.3">
      <c r="A787" s="3">
        <f t="shared" si="13"/>
        <v>36180</v>
      </c>
      <c r="B787" s="4" t="s">
        <v>268</v>
      </c>
      <c r="C787" s="5"/>
      <c r="D787" s="2">
        <v>10.38</v>
      </c>
      <c r="E787" s="2">
        <v>10.51</v>
      </c>
      <c r="F787" s="2">
        <v>11.81</v>
      </c>
      <c r="G787" s="2">
        <v>10.02</v>
      </c>
    </row>
    <row r="788" spans="1:7" x14ac:dyDescent="0.3">
      <c r="A788" s="3">
        <f t="shared" si="13"/>
        <v>36181</v>
      </c>
      <c r="B788" s="4" t="s">
        <v>269</v>
      </c>
      <c r="C788" s="5"/>
      <c r="D788" s="2">
        <v>10.88</v>
      </c>
      <c r="E788" s="2">
        <v>10.98</v>
      </c>
      <c r="F788" s="2">
        <v>12.46</v>
      </c>
      <c r="G788" s="2">
        <v>10.51</v>
      </c>
    </row>
    <row r="789" spans="1:7" x14ac:dyDescent="0.3">
      <c r="A789" s="3">
        <f t="shared" si="13"/>
        <v>36182</v>
      </c>
      <c r="B789" s="4" t="s">
        <v>20</v>
      </c>
      <c r="C789" s="5"/>
      <c r="D789" s="2">
        <v>11.07</v>
      </c>
      <c r="E789" s="2">
        <v>11.1</v>
      </c>
      <c r="F789" s="2">
        <v>12.69</v>
      </c>
      <c r="G789" s="2">
        <v>10.82</v>
      </c>
    </row>
    <row r="790" spans="1:7" x14ac:dyDescent="0.3">
      <c r="A790" s="3">
        <f t="shared" si="13"/>
        <v>36185</v>
      </c>
      <c r="B790" s="4" t="s">
        <v>23</v>
      </c>
      <c r="C790" s="5"/>
      <c r="D790" s="2">
        <v>10.8</v>
      </c>
      <c r="E790" s="2">
        <v>10.85</v>
      </c>
      <c r="F790" s="2">
        <v>12.44</v>
      </c>
      <c r="G790" s="2">
        <v>10.38</v>
      </c>
    </row>
    <row r="791" spans="1:7" x14ac:dyDescent="0.3">
      <c r="A791" s="3">
        <f t="shared" si="13"/>
        <v>36186</v>
      </c>
      <c r="B791" s="4" t="s">
        <v>24</v>
      </c>
      <c r="C791" s="5"/>
      <c r="D791" s="2">
        <v>10.61</v>
      </c>
      <c r="E791" s="2">
        <v>10.64</v>
      </c>
      <c r="F791" s="2">
        <v>12.06</v>
      </c>
      <c r="G791" s="2">
        <v>10.220000000000001</v>
      </c>
    </row>
    <row r="792" spans="1:7" x14ac:dyDescent="0.3">
      <c r="A792" s="3">
        <f t="shared" si="13"/>
        <v>36187</v>
      </c>
      <c r="B792" s="4" t="s">
        <v>270</v>
      </c>
      <c r="C792" s="5"/>
      <c r="D792" s="2">
        <v>10.82</v>
      </c>
      <c r="E792" s="2">
        <v>10.88</v>
      </c>
      <c r="F792" s="2">
        <v>12.32</v>
      </c>
      <c r="G792" s="2">
        <v>10.58</v>
      </c>
    </row>
    <row r="793" spans="1:7" x14ac:dyDescent="0.3">
      <c r="A793" s="3">
        <f t="shared" si="13"/>
        <v>36188</v>
      </c>
      <c r="B793" s="4" t="s">
        <v>271</v>
      </c>
      <c r="C793" s="5"/>
      <c r="D793" s="2">
        <v>10.8</v>
      </c>
      <c r="E793" s="2">
        <v>11</v>
      </c>
      <c r="F793" s="2">
        <v>12.45</v>
      </c>
      <c r="G793" s="2">
        <v>10.46</v>
      </c>
    </row>
    <row r="794" spans="1:7" x14ac:dyDescent="0.3">
      <c r="A794" s="3">
        <f t="shared" si="13"/>
        <v>36189</v>
      </c>
      <c r="B794" s="4" t="s">
        <v>25</v>
      </c>
      <c r="C794" s="5"/>
      <c r="D794" s="2">
        <v>10.82</v>
      </c>
      <c r="E794" s="2">
        <v>11.35</v>
      </c>
      <c r="F794" s="2">
        <v>12.75</v>
      </c>
      <c r="G794" s="2">
        <v>10.49</v>
      </c>
    </row>
    <row r="795" spans="1:7" x14ac:dyDescent="0.3">
      <c r="A795" s="3">
        <f t="shared" si="13"/>
        <v>36192</v>
      </c>
      <c r="B795" s="4" t="s">
        <v>28</v>
      </c>
      <c r="C795" s="5"/>
      <c r="D795" s="2">
        <v>10.58</v>
      </c>
      <c r="E795" s="2">
        <v>10.88</v>
      </c>
      <c r="F795" s="2">
        <v>12.37</v>
      </c>
      <c r="G795" s="2">
        <v>10.3</v>
      </c>
    </row>
    <row r="796" spans="1:7" x14ac:dyDescent="0.3">
      <c r="A796" s="3">
        <f t="shared" si="13"/>
        <v>36193</v>
      </c>
      <c r="B796" s="4" t="s">
        <v>29</v>
      </c>
      <c r="C796" s="5"/>
      <c r="D796" s="2">
        <v>10.53</v>
      </c>
      <c r="E796" s="2">
        <v>10.85</v>
      </c>
      <c r="F796" s="2">
        <v>12.3</v>
      </c>
      <c r="G796" s="2">
        <v>10.19</v>
      </c>
    </row>
    <row r="797" spans="1:7" x14ac:dyDescent="0.3">
      <c r="A797" s="3">
        <f t="shared" si="13"/>
        <v>36194</v>
      </c>
      <c r="B797" s="4" t="s">
        <v>272</v>
      </c>
      <c r="C797" s="5"/>
      <c r="D797" s="2">
        <v>10.55</v>
      </c>
      <c r="E797" s="2">
        <v>10.89</v>
      </c>
      <c r="F797" s="2">
        <v>12.38</v>
      </c>
      <c r="G797" s="2">
        <v>10.26</v>
      </c>
    </row>
    <row r="798" spans="1:7" x14ac:dyDescent="0.3">
      <c r="A798" s="3">
        <f t="shared" si="13"/>
        <v>36195</v>
      </c>
      <c r="B798" s="4" t="s">
        <v>273</v>
      </c>
      <c r="C798" s="5"/>
      <c r="D798" s="2">
        <v>10.119999999999999</v>
      </c>
      <c r="E798" s="2">
        <v>10.57</v>
      </c>
      <c r="F798" s="2">
        <v>12.02</v>
      </c>
      <c r="G798" s="2">
        <v>9.9499999999999993</v>
      </c>
    </row>
    <row r="799" spans="1:7" x14ac:dyDescent="0.3">
      <c r="A799" s="3">
        <f t="shared" si="13"/>
        <v>36196</v>
      </c>
      <c r="B799" s="4" t="s">
        <v>30</v>
      </c>
      <c r="C799" s="5"/>
      <c r="D799" s="2">
        <v>9.8800000000000008</v>
      </c>
      <c r="E799" s="2">
        <v>10.41</v>
      </c>
      <c r="F799" s="2">
        <v>11.8</v>
      </c>
      <c r="G799" s="2">
        <v>9.77</v>
      </c>
    </row>
    <row r="800" spans="1:7" x14ac:dyDescent="0.3">
      <c r="A800" s="3">
        <f t="shared" si="13"/>
        <v>36199</v>
      </c>
      <c r="B800" s="4" t="s">
        <v>33</v>
      </c>
      <c r="C800" s="5"/>
      <c r="D800" s="2">
        <v>9.4499999999999993</v>
      </c>
      <c r="E800" s="2">
        <v>10.16</v>
      </c>
      <c r="F800" s="2">
        <v>11.67</v>
      </c>
      <c r="G800" s="2">
        <v>9.51</v>
      </c>
    </row>
    <row r="801" spans="1:7" x14ac:dyDescent="0.3">
      <c r="A801" s="3">
        <f t="shared" si="13"/>
        <v>36200</v>
      </c>
      <c r="B801" s="4" t="s">
        <v>34</v>
      </c>
      <c r="C801" s="5"/>
      <c r="D801" s="2">
        <v>9.5399999999999991</v>
      </c>
      <c r="E801" s="2">
        <v>10.09</v>
      </c>
      <c r="F801" s="2">
        <v>11.68</v>
      </c>
      <c r="G801" s="2">
        <v>9.57</v>
      </c>
    </row>
    <row r="802" spans="1:7" x14ac:dyDescent="0.3">
      <c r="A802" s="3">
        <f t="shared" si="13"/>
        <v>36201</v>
      </c>
      <c r="B802" s="4" t="s">
        <v>274</v>
      </c>
      <c r="C802" s="5"/>
      <c r="D802" s="2">
        <v>9.65</v>
      </c>
      <c r="E802" s="2">
        <v>10.17</v>
      </c>
      <c r="F802" s="2">
        <v>11.75</v>
      </c>
      <c r="G802" s="2">
        <v>9.66</v>
      </c>
    </row>
    <row r="803" spans="1:7" x14ac:dyDescent="0.3">
      <c r="A803" s="3">
        <f t="shared" si="13"/>
        <v>36202</v>
      </c>
      <c r="B803" s="4" t="s">
        <v>275</v>
      </c>
      <c r="C803" s="5"/>
      <c r="D803" s="2">
        <v>9.7200000000000006</v>
      </c>
      <c r="E803" s="2">
        <v>10.1</v>
      </c>
      <c r="F803" s="2">
        <v>11.85</v>
      </c>
      <c r="G803" s="2">
        <v>9.74</v>
      </c>
    </row>
    <row r="804" spans="1:7" x14ac:dyDescent="0.3">
      <c r="A804" s="3">
        <f t="shared" si="13"/>
        <v>36203</v>
      </c>
      <c r="B804" s="4" t="s">
        <v>35</v>
      </c>
      <c r="C804" s="5"/>
      <c r="D804" s="2">
        <v>9.84</v>
      </c>
      <c r="E804" s="2">
        <v>10.43</v>
      </c>
      <c r="F804" s="2">
        <v>11.88</v>
      </c>
      <c r="G804" s="2">
        <v>9.82</v>
      </c>
    </row>
    <row r="805" spans="1:7" x14ac:dyDescent="0.3">
      <c r="A805" s="3">
        <f t="shared" si="13"/>
        <v>36206</v>
      </c>
      <c r="B805" s="4" t="s">
        <v>38</v>
      </c>
      <c r="C805" s="5"/>
      <c r="D805" s="2">
        <v>9.73</v>
      </c>
      <c r="E805" s="2">
        <v>10.37</v>
      </c>
      <c r="F805" s="2" t="s">
        <v>323</v>
      </c>
      <c r="G805" s="2">
        <v>9.76</v>
      </c>
    </row>
    <row r="806" spans="1:7" x14ac:dyDescent="0.3">
      <c r="A806" s="3">
        <f t="shared" si="13"/>
        <v>36207</v>
      </c>
      <c r="B806" s="4" t="s">
        <v>39</v>
      </c>
      <c r="C806" s="5"/>
      <c r="D806" s="2">
        <v>9.6199999999999992</v>
      </c>
      <c r="E806" s="2">
        <v>10.050000000000001</v>
      </c>
      <c r="F806" s="2">
        <v>11.37</v>
      </c>
      <c r="G806" s="2">
        <v>9.41</v>
      </c>
    </row>
    <row r="807" spans="1:7" x14ac:dyDescent="0.3">
      <c r="A807" s="3">
        <f t="shared" si="13"/>
        <v>36208</v>
      </c>
      <c r="B807" s="4" t="s">
        <v>276</v>
      </c>
      <c r="C807" s="5"/>
      <c r="D807" s="2">
        <v>9.8000000000000007</v>
      </c>
      <c r="E807" s="2">
        <v>10.130000000000001</v>
      </c>
      <c r="F807" s="2">
        <v>11.53</v>
      </c>
      <c r="G807" s="2">
        <v>9.59</v>
      </c>
    </row>
    <row r="808" spans="1:7" x14ac:dyDescent="0.3">
      <c r="A808" s="3">
        <f t="shared" si="13"/>
        <v>36209</v>
      </c>
      <c r="B808" s="4" t="s">
        <v>277</v>
      </c>
      <c r="C808" s="5"/>
      <c r="D808" s="2">
        <v>10.23</v>
      </c>
      <c r="E808" s="2">
        <v>10.61</v>
      </c>
      <c r="F808" s="2">
        <v>12.04</v>
      </c>
      <c r="G808" s="2">
        <v>10</v>
      </c>
    </row>
    <row r="809" spans="1:7" x14ac:dyDescent="0.3">
      <c r="A809" s="3">
        <f t="shared" si="13"/>
        <v>36210</v>
      </c>
      <c r="B809" s="4" t="s">
        <v>40</v>
      </c>
      <c r="C809" s="5"/>
      <c r="D809" s="2">
        <v>10.050000000000001</v>
      </c>
      <c r="E809" s="2">
        <v>10.4</v>
      </c>
      <c r="F809" s="2">
        <v>11.76</v>
      </c>
      <c r="G809" s="2">
        <v>9.83</v>
      </c>
    </row>
    <row r="810" spans="1:7" x14ac:dyDescent="0.3">
      <c r="A810" s="3">
        <f t="shared" si="13"/>
        <v>36213</v>
      </c>
      <c r="B810" s="4" t="s">
        <v>43</v>
      </c>
      <c r="C810" s="5"/>
      <c r="D810" s="2">
        <v>10.199999999999999</v>
      </c>
      <c r="E810" s="2">
        <v>10.58</v>
      </c>
      <c r="F810" s="2">
        <v>11.96</v>
      </c>
      <c r="G810" s="2">
        <v>10.01</v>
      </c>
    </row>
    <row r="811" spans="1:7" x14ac:dyDescent="0.3">
      <c r="A811" s="3">
        <f t="shared" si="13"/>
        <v>36214</v>
      </c>
      <c r="B811" s="4" t="s">
        <v>44</v>
      </c>
      <c r="C811" s="5"/>
      <c r="D811" s="2">
        <v>10.45</v>
      </c>
      <c r="E811" s="2">
        <v>10.94</v>
      </c>
      <c r="F811" s="2">
        <v>12.48</v>
      </c>
      <c r="G811" s="2">
        <v>10.27</v>
      </c>
    </row>
    <row r="812" spans="1:7" x14ac:dyDescent="0.3">
      <c r="A812" s="3">
        <f t="shared" si="13"/>
        <v>36215</v>
      </c>
      <c r="B812" s="4" t="s">
        <v>278</v>
      </c>
      <c r="C812" s="5"/>
      <c r="D812" s="2">
        <v>10.49</v>
      </c>
      <c r="E812" s="2">
        <v>11.08</v>
      </c>
      <c r="F812" s="2">
        <v>12.61</v>
      </c>
      <c r="G812" s="2">
        <v>10.36</v>
      </c>
    </row>
    <row r="813" spans="1:7" x14ac:dyDescent="0.3">
      <c r="A813" s="3">
        <f t="shared" si="13"/>
        <v>36216</v>
      </c>
      <c r="B813" s="4" t="s">
        <v>279</v>
      </c>
      <c r="C813" s="5"/>
      <c r="D813" s="2">
        <v>10.54</v>
      </c>
      <c r="E813" s="2">
        <v>11.1</v>
      </c>
      <c r="F813" s="2">
        <v>12.68</v>
      </c>
      <c r="G813" s="2">
        <v>10.4</v>
      </c>
    </row>
    <row r="814" spans="1:7" x14ac:dyDescent="0.3">
      <c r="A814" s="3">
        <f t="shared" si="13"/>
        <v>36217</v>
      </c>
      <c r="B814" s="4" t="s">
        <v>45</v>
      </c>
      <c r="C814" s="5"/>
      <c r="D814" s="2">
        <v>10.24</v>
      </c>
      <c r="E814" s="2">
        <v>10.88</v>
      </c>
      <c r="F814" s="2">
        <v>12.27</v>
      </c>
      <c r="G814" s="2">
        <v>10.11</v>
      </c>
    </row>
    <row r="815" spans="1:7" x14ac:dyDescent="0.3">
      <c r="A815" s="3">
        <f t="shared" si="13"/>
        <v>36220</v>
      </c>
      <c r="B815" s="4" t="s">
        <v>49</v>
      </c>
      <c r="C815" s="5"/>
      <c r="D815" s="2">
        <v>10.14</v>
      </c>
      <c r="E815" s="2">
        <v>10.73</v>
      </c>
      <c r="F815" s="2">
        <v>12.24</v>
      </c>
      <c r="G815" s="2">
        <v>9.89</v>
      </c>
    </row>
    <row r="816" spans="1:7" x14ac:dyDescent="0.3">
      <c r="A816" s="3">
        <f t="shared" si="13"/>
        <v>36221</v>
      </c>
      <c r="B816" s="4" t="s">
        <v>324</v>
      </c>
      <c r="C816" s="5"/>
      <c r="D816" s="2">
        <v>10.55</v>
      </c>
      <c r="E816" s="2">
        <v>11</v>
      </c>
      <c r="F816" s="2">
        <v>12.51</v>
      </c>
      <c r="G816" s="2">
        <v>10.26</v>
      </c>
    </row>
    <row r="817" spans="1:7" x14ac:dyDescent="0.3">
      <c r="A817" s="3">
        <f t="shared" si="13"/>
        <v>36222</v>
      </c>
      <c r="B817" s="4" t="s">
        <v>280</v>
      </c>
      <c r="C817" s="5"/>
      <c r="D817" s="2">
        <v>10.69</v>
      </c>
      <c r="E817" s="2">
        <v>11.25</v>
      </c>
      <c r="F817" s="2">
        <v>12.93</v>
      </c>
      <c r="G817" s="2">
        <v>10.32</v>
      </c>
    </row>
    <row r="818" spans="1:7" x14ac:dyDescent="0.3">
      <c r="A818" s="3">
        <f t="shared" si="13"/>
        <v>36223</v>
      </c>
      <c r="B818" s="4" t="s">
        <v>50</v>
      </c>
      <c r="C818" s="5"/>
      <c r="D818" s="2">
        <v>10.86</v>
      </c>
      <c r="E818" s="2">
        <v>11.53</v>
      </c>
      <c r="F818" s="2">
        <v>13.35</v>
      </c>
      <c r="G818" s="2">
        <v>10.48</v>
      </c>
    </row>
    <row r="819" spans="1:7" x14ac:dyDescent="0.3">
      <c r="A819" s="3">
        <f t="shared" si="13"/>
        <v>36224</v>
      </c>
      <c r="B819" s="4" t="s">
        <v>51</v>
      </c>
      <c r="C819" s="5"/>
      <c r="D819" s="2">
        <v>10.9</v>
      </c>
      <c r="E819" s="2">
        <v>11.56</v>
      </c>
      <c r="F819" s="2">
        <v>13.3</v>
      </c>
      <c r="G819" s="2">
        <v>10.55</v>
      </c>
    </row>
    <row r="820" spans="1:7" x14ac:dyDescent="0.3">
      <c r="A820" s="3">
        <f t="shared" si="13"/>
        <v>36227</v>
      </c>
      <c r="B820" s="4" t="s">
        <v>54</v>
      </c>
      <c r="C820" s="5"/>
      <c r="D820" s="2">
        <v>11.07</v>
      </c>
      <c r="E820" s="2">
        <v>11.76</v>
      </c>
      <c r="F820" s="2">
        <v>13.63</v>
      </c>
      <c r="G820" s="2">
        <v>10.74</v>
      </c>
    </row>
    <row r="821" spans="1:7" x14ac:dyDescent="0.3">
      <c r="A821" s="3">
        <f t="shared" si="13"/>
        <v>36228</v>
      </c>
      <c r="B821" s="4" t="s">
        <v>325</v>
      </c>
      <c r="C821" s="5"/>
      <c r="D821" s="2">
        <v>10.98</v>
      </c>
      <c r="E821" s="2">
        <v>11.56</v>
      </c>
      <c r="F821" s="2">
        <v>13.85</v>
      </c>
      <c r="G821" s="2">
        <v>10.64</v>
      </c>
    </row>
    <row r="822" spans="1:7" x14ac:dyDescent="0.3">
      <c r="A822" s="3">
        <f t="shared" si="13"/>
        <v>36229</v>
      </c>
      <c r="B822" s="4" t="s">
        <v>281</v>
      </c>
      <c r="C822" s="5"/>
      <c r="D822" s="2">
        <v>11.97</v>
      </c>
      <c r="E822" s="2">
        <v>12.46</v>
      </c>
      <c r="F822" s="2">
        <v>14.69</v>
      </c>
      <c r="G822" s="2">
        <v>11.6</v>
      </c>
    </row>
    <row r="823" spans="1:7" x14ac:dyDescent="0.3">
      <c r="A823" s="3">
        <f t="shared" si="13"/>
        <v>36230</v>
      </c>
      <c r="B823" s="4" t="s">
        <v>55</v>
      </c>
      <c r="C823" s="5"/>
      <c r="D823" s="2">
        <v>11.72</v>
      </c>
      <c r="E823" s="2">
        <v>12.18</v>
      </c>
      <c r="F823" s="2">
        <v>14.31</v>
      </c>
      <c r="G823" s="2">
        <v>11.32</v>
      </c>
    </row>
    <row r="824" spans="1:7" x14ac:dyDescent="0.3">
      <c r="A824" s="3">
        <f t="shared" si="13"/>
        <v>36231</v>
      </c>
      <c r="B824" s="4" t="s">
        <v>56</v>
      </c>
      <c r="C824" s="5"/>
      <c r="D824" s="2">
        <v>12.1</v>
      </c>
      <c r="E824" s="2">
        <v>12.56</v>
      </c>
      <c r="F824" s="2">
        <v>14.49</v>
      </c>
      <c r="G824" s="2">
        <v>12.08</v>
      </c>
    </row>
    <row r="825" spans="1:7" x14ac:dyDescent="0.3">
      <c r="A825" s="3">
        <f t="shared" si="13"/>
        <v>36234</v>
      </c>
      <c r="B825" s="4" t="s">
        <v>59</v>
      </c>
      <c r="C825" s="5"/>
      <c r="D825" s="2">
        <v>12.49</v>
      </c>
      <c r="E825" s="2">
        <v>12.56</v>
      </c>
      <c r="F825" s="2">
        <v>14.45</v>
      </c>
      <c r="G825" s="2">
        <v>12.09</v>
      </c>
    </row>
    <row r="826" spans="1:7" x14ac:dyDescent="0.3">
      <c r="A826" s="3">
        <f t="shared" si="13"/>
        <v>36235</v>
      </c>
      <c r="B826" s="4" t="s">
        <v>326</v>
      </c>
      <c r="C826" s="5"/>
      <c r="D826" s="2">
        <v>12.41</v>
      </c>
      <c r="E826" s="2">
        <v>12.67</v>
      </c>
      <c r="F826" s="2">
        <v>14.46</v>
      </c>
      <c r="G826" s="2">
        <v>11.94</v>
      </c>
    </row>
    <row r="827" spans="1:7" x14ac:dyDescent="0.3">
      <c r="A827" s="3">
        <f t="shared" si="13"/>
        <v>36236</v>
      </c>
      <c r="B827" s="4" t="s">
        <v>282</v>
      </c>
      <c r="C827" s="5"/>
      <c r="D827" s="2">
        <v>13.13</v>
      </c>
      <c r="E827" s="2">
        <v>13.27</v>
      </c>
      <c r="F827" s="2">
        <v>15.05</v>
      </c>
      <c r="G827" s="2">
        <v>12.66</v>
      </c>
    </row>
    <row r="828" spans="1:7" x14ac:dyDescent="0.3">
      <c r="A828" s="3">
        <f t="shared" si="13"/>
        <v>36237</v>
      </c>
      <c r="B828" s="4" t="s">
        <v>60</v>
      </c>
      <c r="C828" s="5"/>
      <c r="D828" s="2">
        <v>13.16</v>
      </c>
      <c r="E828" s="2">
        <v>13.37</v>
      </c>
      <c r="F828" s="2">
        <v>15</v>
      </c>
      <c r="G828" s="2">
        <v>12.65</v>
      </c>
    </row>
    <row r="829" spans="1:7" x14ac:dyDescent="0.3">
      <c r="A829" s="3">
        <f t="shared" si="13"/>
        <v>36238</v>
      </c>
      <c r="B829" s="4" t="s">
        <v>61</v>
      </c>
      <c r="C829" s="5"/>
      <c r="D829" s="2">
        <v>13.3</v>
      </c>
      <c r="E829" s="2">
        <v>13.45</v>
      </c>
      <c r="F829" s="2">
        <v>15.24</v>
      </c>
      <c r="G829" s="2">
        <v>12.87</v>
      </c>
    </row>
    <row r="830" spans="1:7" x14ac:dyDescent="0.3">
      <c r="A830" s="3">
        <f t="shared" si="13"/>
        <v>36241</v>
      </c>
      <c r="B830" s="4" t="s">
        <v>64</v>
      </c>
      <c r="C830" s="5"/>
      <c r="D830" s="2">
        <v>13.54</v>
      </c>
      <c r="E830" s="2">
        <v>13.88</v>
      </c>
      <c r="F830" s="2">
        <v>15.5</v>
      </c>
      <c r="G830" s="2">
        <v>13.16</v>
      </c>
    </row>
    <row r="831" spans="1:7" x14ac:dyDescent="0.3">
      <c r="A831" s="3">
        <f t="shared" si="13"/>
        <v>36242</v>
      </c>
      <c r="B831" s="4" t="s">
        <v>327</v>
      </c>
      <c r="C831" s="5"/>
      <c r="D831" s="2">
        <v>13.37</v>
      </c>
      <c r="E831" s="2">
        <v>13.73</v>
      </c>
      <c r="F831" s="2">
        <v>15.51</v>
      </c>
      <c r="G831" s="2">
        <v>13.06</v>
      </c>
    </row>
    <row r="832" spans="1:7" x14ac:dyDescent="0.3">
      <c r="A832" s="3">
        <f t="shared" si="13"/>
        <v>36243</v>
      </c>
      <c r="B832" s="4" t="s">
        <v>283</v>
      </c>
      <c r="C832" s="5"/>
      <c r="D832" s="2">
        <v>13.39</v>
      </c>
      <c r="E832" s="2">
        <v>13.68</v>
      </c>
      <c r="F832" s="2">
        <v>15.34</v>
      </c>
      <c r="G832" s="2">
        <v>12.98</v>
      </c>
    </row>
    <row r="833" spans="1:7" x14ac:dyDescent="0.3">
      <c r="A833" s="3">
        <f t="shared" si="13"/>
        <v>36244</v>
      </c>
      <c r="B833" s="4" t="s">
        <v>65</v>
      </c>
      <c r="C833" s="5"/>
      <c r="D833" s="2">
        <v>13.32</v>
      </c>
      <c r="E833" s="2">
        <v>13.94</v>
      </c>
      <c r="F833" s="2">
        <v>15.67</v>
      </c>
      <c r="G833" s="2">
        <v>13.05</v>
      </c>
    </row>
    <row r="834" spans="1:7" x14ac:dyDescent="0.3">
      <c r="A834" s="3">
        <f t="shared" si="13"/>
        <v>36245</v>
      </c>
      <c r="B834" s="4" t="s">
        <v>66</v>
      </c>
      <c r="C834" s="5"/>
      <c r="D834" s="2">
        <v>13.77</v>
      </c>
      <c r="E834" s="2">
        <v>14.41</v>
      </c>
      <c r="F834" s="2">
        <v>16.170000000000002</v>
      </c>
      <c r="G834" s="2">
        <v>13.52</v>
      </c>
    </row>
    <row r="835" spans="1:7" x14ac:dyDescent="0.3">
      <c r="A835" s="3">
        <f t="shared" si="13"/>
        <v>36248</v>
      </c>
      <c r="B835" s="4" t="s">
        <v>69</v>
      </c>
      <c r="C835" s="5"/>
      <c r="D835" s="2">
        <v>14.14</v>
      </c>
      <c r="E835" s="2">
        <v>14.58</v>
      </c>
      <c r="F835" s="2">
        <v>16.440000000000001</v>
      </c>
      <c r="G835" s="2">
        <v>13.89</v>
      </c>
    </row>
    <row r="836" spans="1:7" x14ac:dyDescent="0.3">
      <c r="A836" s="3">
        <f t="shared" si="13"/>
        <v>36249</v>
      </c>
      <c r="B836" s="4" t="s">
        <v>328</v>
      </c>
      <c r="C836" s="5"/>
      <c r="D836" s="2">
        <v>14.36</v>
      </c>
      <c r="E836" s="2">
        <v>14.81</v>
      </c>
      <c r="F836" s="2">
        <v>16.8</v>
      </c>
      <c r="G836" s="2">
        <v>14.07</v>
      </c>
    </row>
    <row r="837" spans="1:7" x14ac:dyDescent="0.3">
      <c r="A837" s="3">
        <f t="shared" si="13"/>
        <v>36250</v>
      </c>
      <c r="B837" s="4" t="s">
        <v>284</v>
      </c>
      <c r="C837" s="5"/>
      <c r="D837" s="2">
        <v>14.4</v>
      </c>
      <c r="E837" s="2">
        <v>15.24</v>
      </c>
      <c r="F837" s="2">
        <v>16.760000000000002</v>
      </c>
      <c r="G837" s="2">
        <v>14.08</v>
      </c>
    </row>
    <row r="838" spans="1:7" x14ac:dyDescent="0.3">
      <c r="A838" s="3">
        <f t="shared" si="13"/>
        <v>36251</v>
      </c>
      <c r="B838" s="4" t="s">
        <v>70</v>
      </c>
      <c r="C838" s="5"/>
      <c r="D838" s="2">
        <v>14.29</v>
      </c>
      <c r="E838" s="2">
        <v>14.72</v>
      </c>
      <c r="F838" s="2">
        <v>16.64</v>
      </c>
      <c r="G838" s="2">
        <v>14</v>
      </c>
    </row>
    <row r="839" spans="1:7" x14ac:dyDescent="0.3">
      <c r="A839" s="3">
        <f t="shared" si="13"/>
        <v>36255</v>
      </c>
      <c r="B839" s="4" t="s">
        <v>369</v>
      </c>
      <c r="C839" s="5"/>
      <c r="D839" s="2">
        <v>14.52</v>
      </c>
      <c r="E839" s="2" t="s">
        <v>323</v>
      </c>
      <c r="F839" s="2">
        <v>16.95</v>
      </c>
      <c r="G839" s="2">
        <v>14.57</v>
      </c>
    </row>
    <row r="840" spans="1:7" x14ac:dyDescent="0.3">
      <c r="A840" s="3">
        <f t="shared" ref="A840:A903" si="14">DATE(1999, LEFT(B840, FIND("월", B840)-1), MID(B840, FIND("월", B840)+2, FIND("일", B840)-FIND("월", B840)-2))</f>
        <v>36256</v>
      </c>
      <c r="B840" s="4" t="s">
        <v>329</v>
      </c>
      <c r="C840" s="5"/>
      <c r="D840" s="2">
        <v>14.41</v>
      </c>
      <c r="E840" s="2">
        <v>14.93</v>
      </c>
      <c r="F840" s="2">
        <v>16.809999999999999</v>
      </c>
      <c r="G840" s="2">
        <v>14.22</v>
      </c>
    </row>
    <row r="841" spans="1:7" x14ac:dyDescent="0.3">
      <c r="A841" s="3">
        <f t="shared" si="14"/>
        <v>36257</v>
      </c>
      <c r="B841" s="4" t="s">
        <v>285</v>
      </c>
      <c r="C841" s="5"/>
      <c r="D841" s="2">
        <v>13.81</v>
      </c>
      <c r="E841" s="2">
        <v>14.35</v>
      </c>
      <c r="F841" s="2">
        <v>16.03</v>
      </c>
      <c r="G841" s="2">
        <v>13.61</v>
      </c>
    </row>
    <row r="842" spans="1:7" x14ac:dyDescent="0.3">
      <c r="A842" s="3">
        <f t="shared" si="14"/>
        <v>36258</v>
      </c>
      <c r="B842" s="4" t="s">
        <v>74</v>
      </c>
      <c r="C842" s="5"/>
      <c r="D842" s="2">
        <v>13.65</v>
      </c>
      <c r="E842" s="2">
        <v>14.21</v>
      </c>
      <c r="F842" s="2">
        <v>15.83</v>
      </c>
      <c r="G842" s="2">
        <v>13.64</v>
      </c>
    </row>
    <row r="843" spans="1:7" x14ac:dyDescent="0.3">
      <c r="A843" s="3">
        <f t="shared" si="14"/>
        <v>36259</v>
      </c>
      <c r="B843" s="4" t="s">
        <v>75</v>
      </c>
      <c r="C843" s="5"/>
      <c r="D843" s="2">
        <v>14.39</v>
      </c>
      <c r="E843" s="2">
        <v>14.86</v>
      </c>
      <c r="F843" s="2">
        <v>16.57</v>
      </c>
      <c r="G843" s="2">
        <v>14.32</v>
      </c>
    </row>
    <row r="844" spans="1:7" x14ac:dyDescent="0.3">
      <c r="A844" s="3">
        <f t="shared" si="14"/>
        <v>36262</v>
      </c>
      <c r="B844" s="4" t="s">
        <v>78</v>
      </c>
      <c r="C844" s="5"/>
      <c r="D844" s="2">
        <v>14.33</v>
      </c>
      <c r="E844" s="2">
        <v>14.81</v>
      </c>
      <c r="F844" s="2">
        <v>16.399999999999999</v>
      </c>
      <c r="G844" s="2">
        <v>14.26</v>
      </c>
    </row>
    <row r="845" spans="1:7" x14ac:dyDescent="0.3">
      <c r="A845" s="3">
        <f t="shared" si="14"/>
        <v>36263</v>
      </c>
      <c r="B845" s="4" t="s">
        <v>330</v>
      </c>
      <c r="C845" s="5"/>
      <c r="D845" s="2">
        <v>14.56</v>
      </c>
      <c r="E845" s="2">
        <v>15.2</v>
      </c>
      <c r="F845" s="2">
        <v>16.72</v>
      </c>
      <c r="G845" s="2">
        <v>14.49</v>
      </c>
    </row>
    <row r="846" spans="1:7" x14ac:dyDescent="0.3">
      <c r="A846" s="3">
        <f t="shared" si="14"/>
        <v>36264</v>
      </c>
      <c r="B846" s="4" t="s">
        <v>286</v>
      </c>
      <c r="C846" s="5"/>
      <c r="D846" s="2">
        <v>14.31</v>
      </c>
      <c r="E846" s="2">
        <v>14.92</v>
      </c>
      <c r="F846" s="2">
        <v>16.47</v>
      </c>
      <c r="G846" s="2">
        <v>14.21</v>
      </c>
    </row>
    <row r="847" spans="1:7" x14ac:dyDescent="0.3">
      <c r="A847" s="3">
        <f t="shared" si="14"/>
        <v>36265</v>
      </c>
      <c r="B847" s="4" t="s">
        <v>79</v>
      </c>
      <c r="C847" s="5"/>
      <c r="D847" s="2">
        <v>14.68</v>
      </c>
      <c r="E847" s="2">
        <v>15.2</v>
      </c>
      <c r="F847" s="2">
        <v>16.87</v>
      </c>
      <c r="G847" s="2">
        <v>14.61</v>
      </c>
    </row>
    <row r="848" spans="1:7" x14ac:dyDescent="0.3">
      <c r="A848" s="3">
        <f t="shared" si="14"/>
        <v>36266</v>
      </c>
      <c r="B848" s="4" t="s">
        <v>80</v>
      </c>
      <c r="C848" s="5"/>
      <c r="D848" s="2">
        <v>15.26</v>
      </c>
      <c r="E848" s="2">
        <v>15.69</v>
      </c>
      <c r="F848" s="2">
        <v>17.329999999999998</v>
      </c>
      <c r="G848" s="2">
        <v>14.99</v>
      </c>
    </row>
    <row r="849" spans="1:7" x14ac:dyDescent="0.3">
      <c r="A849" s="3">
        <f t="shared" si="14"/>
        <v>36269</v>
      </c>
      <c r="B849" s="4" t="s">
        <v>83</v>
      </c>
      <c r="C849" s="5"/>
      <c r="D849" s="2">
        <v>15.58</v>
      </c>
      <c r="E849" s="2">
        <v>15.92</v>
      </c>
      <c r="F849" s="2">
        <v>17.8</v>
      </c>
      <c r="G849" s="2">
        <v>15.31</v>
      </c>
    </row>
    <row r="850" spans="1:7" x14ac:dyDescent="0.3">
      <c r="A850" s="3">
        <f t="shared" si="14"/>
        <v>36270</v>
      </c>
      <c r="B850" s="4" t="s">
        <v>331</v>
      </c>
      <c r="C850" s="5"/>
      <c r="D850" s="2">
        <v>15.39</v>
      </c>
      <c r="E850" s="2">
        <v>15.7</v>
      </c>
      <c r="F850" s="2">
        <v>17.78</v>
      </c>
      <c r="G850" s="2">
        <v>15.13</v>
      </c>
    </row>
    <row r="851" spans="1:7" x14ac:dyDescent="0.3">
      <c r="A851" s="3">
        <f t="shared" si="14"/>
        <v>36271</v>
      </c>
      <c r="B851" s="4" t="s">
        <v>287</v>
      </c>
      <c r="C851" s="5"/>
      <c r="D851" s="2">
        <v>15.58</v>
      </c>
      <c r="E851" s="2">
        <v>15.89</v>
      </c>
      <c r="F851" s="2">
        <v>17.920000000000002</v>
      </c>
      <c r="G851" s="2">
        <v>15.32</v>
      </c>
    </row>
    <row r="852" spans="1:7" x14ac:dyDescent="0.3">
      <c r="A852" s="3">
        <f t="shared" si="14"/>
        <v>36272</v>
      </c>
      <c r="B852" s="4" t="s">
        <v>84</v>
      </c>
      <c r="C852" s="5"/>
      <c r="D852" s="2">
        <v>15.78</v>
      </c>
      <c r="E852" s="2">
        <v>16.13</v>
      </c>
      <c r="F852" s="2">
        <v>18.18</v>
      </c>
      <c r="G852" s="2">
        <v>15.54</v>
      </c>
    </row>
    <row r="853" spans="1:7" x14ac:dyDescent="0.3">
      <c r="A853" s="3">
        <f t="shared" si="14"/>
        <v>36273</v>
      </c>
      <c r="B853" s="4" t="s">
        <v>85</v>
      </c>
      <c r="C853" s="5"/>
      <c r="D853" s="2">
        <v>15.53</v>
      </c>
      <c r="E853" s="2">
        <v>15.89</v>
      </c>
      <c r="F853" s="2">
        <v>17.940000000000001</v>
      </c>
      <c r="G853" s="2">
        <v>15.34</v>
      </c>
    </row>
    <row r="854" spans="1:7" x14ac:dyDescent="0.3">
      <c r="A854" s="3">
        <f t="shared" si="14"/>
        <v>36276</v>
      </c>
      <c r="B854" s="4" t="s">
        <v>88</v>
      </c>
      <c r="C854" s="5"/>
      <c r="D854" s="2">
        <v>15.39</v>
      </c>
      <c r="E854" s="2">
        <v>15.7</v>
      </c>
      <c r="F854" s="2">
        <v>17.66</v>
      </c>
      <c r="G854" s="2">
        <v>15.21</v>
      </c>
    </row>
    <row r="855" spans="1:7" x14ac:dyDescent="0.3">
      <c r="A855" s="3">
        <f t="shared" si="14"/>
        <v>36277</v>
      </c>
      <c r="B855" s="4" t="s">
        <v>332</v>
      </c>
      <c r="C855" s="5"/>
      <c r="D855" s="2">
        <v>15.45</v>
      </c>
      <c r="E855" s="2">
        <v>15.8</v>
      </c>
      <c r="F855" s="2">
        <v>17.809999999999999</v>
      </c>
      <c r="G855" s="2">
        <v>15.27</v>
      </c>
    </row>
    <row r="856" spans="1:7" x14ac:dyDescent="0.3">
      <c r="A856" s="3">
        <f t="shared" si="14"/>
        <v>36278</v>
      </c>
      <c r="B856" s="4" t="s">
        <v>288</v>
      </c>
      <c r="C856" s="5"/>
      <c r="D856" s="2">
        <v>16.03</v>
      </c>
      <c r="E856" s="2">
        <v>16.399999999999999</v>
      </c>
      <c r="F856" s="2">
        <v>18.45</v>
      </c>
      <c r="G856" s="2">
        <v>15.84</v>
      </c>
    </row>
    <row r="857" spans="1:7" x14ac:dyDescent="0.3">
      <c r="A857" s="3">
        <f t="shared" si="14"/>
        <v>36279</v>
      </c>
      <c r="B857" s="4" t="s">
        <v>89</v>
      </c>
      <c r="C857" s="5"/>
      <c r="D857" s="2">
        <v>16.059999999999999</v>
      </c>
      <c r="E857" s="2">
        <v>16.45</v>
      </c>
      <c r="F857" s="2">
        <v>18.53</v>
      </c>
      <c r="G857" s="2">
        <v>15.79</v>
      </c>
    </row>
    <row r="858" spans="1:7" x14ac:dyDescent="0.3">
      <c r="A858" s="3">
        <f t="shared" si="14"/>
        <v>36280</v>
      </c>
      <c r="B858" s="4" t="s">
        <v>90</v>
      </c>
      <c r="C858" s="5"/>
      <c r="D858" s="2">
        <v>16.239999999999998</v>
      </c>
      <c r="E858" s="2">
        <v>16.57</v>
      </c>
      <c r="F858" s="2">
        <v>18.66</v>
      </c>
      <c r="G858" s="2">
        <v>15.93</v>
      </c>
    </row>
    <row r="859" spans="1:7" x14ac:dyDescent="0.3">
      <c r="A859" s="3">
        <f t="shared" si="14"/>
        <v>36283</v>
      </c>
      <c r="B859" s="4" t="s">
        <v>93</v>
      </c>
      <c r="C859" s="5"/>
      <c r="D859" s="2">
        <v>16.54</v>
      </c>
      <c r="E859" s="2" t="s">
        <v>323</v>
      </c>
      <c r="F859" s="2">
        <v>18.850000000000001</v>
      </c>
      <c r="G859" s="2">
        <v>16.29</v>
      </c>
    </row>
    <row r="860" spans="1:7" x14ac:dyDescent="0.3">
      <c r="A860" s="3">
        <f t="shared" si="14"/>
        <v>36284</v>
      </c>
      <c r="B860" s="4" t="s">
        <v>333</v>
      </c>
      <c r="C860" s="5"/>
      <c r="D860" s="2">
        <v>16.670000000000002</v>
      </c>
      <c r="E860" s="2">
        <v>16.93</v>
      </c>
      <c r="F860" s="2">
        <v>18.920000000000002</v>
      </c>
      <c r="G860" s="2">
        <v>16.41</v>
      </c>
    </row>
    <row r="861" spans="1:7" x14ac:dyDescent="0.3">
      <c r="A861" s="3">
        <f t="shared" si="14"/>
        <v>36285</v>
      </c>
      <c r="B861" s="4" t="s">
        <v>289</v>
      </c>
      <c r="C861" s="5"/>
      <c r="D861" s="2">
        <v>16.66</v>
      </c>
      <c r="E861" s="2">
        <v>17.05</v>
      </c>
      <c r="F861" s="2">
        <v>18.98</v>
      </c>
      <c r="G861" s="2">
        <v>16.62</v>
      </c>
    </row>
    <row r="862" spans="1:7" x14ac:dyDescent="0.3">
      <c r="A862" s="3">
        <f t="shared" si="14"/>
        <v>36286</v>
      </c>
      <c r="B862" s="4" t="s">
        <v>94</v>
      </c>
      <c r="C862" s="5"/>
      <c r="D862" s="2">
        <v>16.3</v>
      </c>
      <c r="E862" s="2">
        <v>16.559999999999999</v>
      </c>
      <c r="F862" s="2">
        <v>18.32</v>
      </c>
      <c r="G862" s="2">
        <v>16.22</v>
      </c>
    </row>
    <row r="863" spans="1:7" x14ac:dyDescent="0.3">
      <c r="A863" s="3">
        <f t="shared" si="14"/>
        <v>36287</v>
      </c>
      <c r="B863" s="4" t="s">
        <v>95</v>
      </c>
      <c r="C863" s="5"/>
      <c r="D863" s="2">
        <v>15.96</v>
      </c>
      <c r="E863" s="2">
        <v>16.41</v>
      </c>
      <c r="F863" s="2">
        <v>18.22</v>
      </c>
      <c r="G863" s="2">
        <v>16</v>
      </c>
    </row>
    <row r="864" spans="1:7" x14ac:dyDescent="0.3">
      <c r="A864" s="3">
        <f t="shared" si="14"/>
        <v>36290</v>
      </c>
      <c r="B864" s="4" t="s">
        <v>98</v>
      </c>
      <c r="C864" s="5"/>
      <c r="D864" s="2">
        <v>16.010000000000002</v>
      </c>
      <c r="E864" s="2">
        <v>16.45</v>
      </c>
      <c r="F864" s="2">
        <v>18.5</v>
      </c>
      <c r="G864" s="2">
        <v>16.03</v>
      </c>
    </row>
    <row r="865" spans="1:7" x14ac:dyDescent="0.3">
      <c r="A865" s="3">
        <f t="shared" si="14"/>
        <v>36291</v>
      </c>
      <c r="B865" s="4" t="s">
        <v>334</v>
      </c>
      <c r="C865" s="5"/>
      <c r="D865" s="2">
        <v>15.41</v>
      </c>
      <c r="E865" s="2">
        <v>15.96</v>
      </c>
      <c r="F865" s="2">
        <v>18.059999999999999</v>
      </c>
      <c r="G865" s="2">
        <v>15.42</v>
      </c>
    </row>
    <row r="866" spans="1:7" x14ac:dyDescent="0.3">
      <c r="A866" s="3">
        <f t="shared" si="14"/>
        <v>36292</v>
      </c>
      <c r="B866" s="4" t="s">
        <v>290</v>
      </c>
      <c r="C866" s="5"/>
      <c r="D866" s="2">
        <v>15.12</v>
      </c>
      <c r="E866" s="2">
        <v>15.6</v>
      </c>
      <c r="F866" s="2">
        <v>17.57</v>
      </c>
      <c r="G866" s="2">
        <v>15.15</v>
      </c>
    </row>
    <row r="867" spans="1:7" x14ac:dyDescent="0.3">
      <c r="A867" s="3">
        <f t="shared" si="14"/>
        <v>36293</v>
      </c>
      <c r="B867" s="4" t="s">
        <v>99</v>
      </c>
      <c r="C867" s="5"/>
      <c r="D867" s="2">
        <v>15.65</v>
      </c>
      <c r="E867" s="2">
        <v>16.100000000000001</v>
      </c>
      <c r="F867" s="2">
        <v>18.03</v>
      </c>
      <c r="G867" s="2">
        <v>15.68</v>
      </c>
    </row>
    <row r="868" spans="1:7" x14ac:dyDescent="0.3">
      <c r="A868" s="3">
        <f t="shared" si="14"/>
        <v>36294</v>
      </c>
      <c r="B868" s="4" t="s">
        <v>100</v>
      </c>
      <c r="C868" s="5"/>
      <c r="D868" s="2">
        <v>15.65</v>
      </c>
      <c r="E868" s="2">
        <v>16.21</v>
      </c>
      <c r="F868" s="2">
        <v>18.04</v>
      </c>
      <c r="G868" s="2">
        <v>15.68</v>
      </c>
    </row>
    <row r="869" spans="1:7" x14ac:dyDescent="0.3">
      <c r="A869" s="3">
        <f t="shared" si="14"/>
        <v>36297</v>
      </c>
      <c r="B869" s="4" t="s">
        <v>103</v>
      </c>
      <c r="C869" s="5"/>
      <c r="D869" s="2">
        <v>15.13</v>
      </c>
      <c r="E869" s="2">
        <v>15.81</v>
      </c>
      <c r="F869" s="2">
        <v>17.940000000000001</v>
      </c>
      <c r="G869" s="2">
        <v>15.23</v>
      </c>
    </row>
    <row r="870" spans="1:7" x14ac:dyDescent="0.3">
      <c r="A870" s="3">
        <f t="shared" si="14"/>
        <v>36298</v>
      </c>
      <c r="B870" s="4" t="s">
        <v>335</v>
      </c>
      <c r="C870" s="5"/>
      <c r="D870" s="2">
        <v>14.42</v>
      </c>
      <c r="E870" s="2">
        <v>15.14</v>
      </c>
      <c r="F870" s="2">
        <v>17.11</v>
      </c>
      <c r="G870" s="2">
        <v>14.62</v>
      </c>
    </row>
    <row r="871" spans="1:7" x14ac:dyDescent="0.3">
      <c r="A871" s="3">
        <f t="shared" si="14"/>
        <v>36299</v>
      </c>
      <c r="B871" s="4" t="s">
        <v>291</v>
      </c>
      <c r="C871" s="5"/>
      <c r="D871" s="2">
        <v>14.53</v>
      </c>
      <c r="E871" s="2">
        <v>15.02</v>
      </c>
      <c r="F871" s="2">
        <v>16.88</v>
      </c>
      <c r="G871" s="2">
        <v>14.67</v>
      </c>
    </row>
    <row r="872" spans="1:7" x14ac:dyDescent="0.3">
      <c r="A872" s="3">
        <f t="shared" si="14"/>
        <v>36300</v>
      </c>
      <c r="B872" s="4" t="s">
        <v>104</v>
      </c>
      <c r="C872" s="5"/>
      <c r="D872" s="2">
        <v>14.74</v>
      </c>
      <c r="E872" s="2">
        <v>15.23</v>
      </c>
      <c r="F872" s="2">
        <v>17.03</v>
      </c>
      <c r="G872" s="2">
        <v>14.84</v>
      </c>
    </row>
    <row r="873" spans="1:7" x14ac:dyDescent="0.3">
      <c r="A873" s="3">
        <f t="shared" si="14"/>
        <v>36301</v>
      </c>
      <c r="B873" s="4" t="s">
        <v>105</v>
      </c>
      <c r="C873" s="5"/>
      <c r="D873" s="2">
        <v>14.91</v>
      </c>
      <c r="E873" s="2">
        <v>15.58</v>
      </c>
      <c r="F873" s="2">
        <v>17.41</v>
      </c>
      <c r="G873" s="2">
        <v>14.96</v>
      </c>
    </row>
    <row r="874" spans="1:7" x14ac:dyDescent="0.3">
      <c r="A874" s="3">
        <f t="shared" si="14"/>
        <v>36304</v>
      </c>
      <c r="B874" s="4" t="s">
        <v>108</v>
      </c>
      <c r="C874" s="5"/>
      <c r="D874" s="2">
        <v>14.89</v>
      </c>
      <c r="E874" s="2">
        <v>15.28</v>
      </c>
      <c r="F874" s="2">
        <v>17.059999999999999</v>
      </c>
      <c r="G874" s="2">
        <v>14.85</v>
      </c>
    </row>
    <row r="875" spans="1:7" x14ac:dyDescent="0.3">
      <c r="A875" s="3">
        <f t="shared" si="14"/>
        <v>36305</v>
      </c>
      <c r="B875" s="4" t="s">
        <v>370</v>
      </c>
      <c r="C875" s="5"/>
      <c r="D875" s="2">
        <v>15</v>
      </c>
      <c r="E875" s="2">
        <v>15.43</v>
      </c>
      <c r="F875" s="2">
        <v>17.14</v>
      </c>
      <c r="G875" s="2">
        <v>15</v>
      </c>
    </row>
    <row r="876" spans="1:7" x14ac:dyDescent="0.3">
      <c r="A876" s="3">
        <f t="shared" si="14"/>
        <v>36306</v>
      </c>
      <c r="B876" s="4" t="s">
        <v>336</v>
      </c>
      <c r="C876" s="5"/>
      <c r="D876" s="2">
        <v>15.15</v>
      </c>
      <c r="E876" s="2">
        <v>15.47</v>
      </c>
      <c r="F876" s="2">
        <v>17.350000000000001</v>
      </c>
      <c r="G876" s="2">
        <v>15.11</v>
      </c>
    </row>
    <row r="877" spans="1:7" x14ac:dyDescent="0.3">
      <c r="A877" s="3">
        <f t="shared" si="14"/>
        <v>36307</v>
      </c>
      <c r="B877" s="4" t="s">
        <v>292</v>
      </c>
      <c r="C877" s="5"/>
      <c r="D877" s="2">
        <v>14.91</v>
      </c>
      <c r="E877" s="2">
        <v>15.36</v>
      </c>
      <c r="F877" s="2">
        <v>17.170000000000002</v>
      </c>
      <c r="G877" s="2">
        <v>14.85</v>
      </c>
    </row>
    <row r="878" spans="1:7" x14ac:dyDescent="0.3">
      <c r="A878" s="3">
        <f t="shared" si="14"/>
        <v>36308</v>
      </c>
      <c r="B878" s="4" t="s">
        <v>109</v>
      </c>
      <c r="C878" s="5"/>
      <c r="D878" s="2">
        <v>14.7</v>
      </c>
      <c r="E878" s="2">
        <v>15.2</v>
      </c>
      <c r="F878" s="2">
        <v>16.84</v>
      </c>
      <c r="G878" s="2">
        <v>14.67</v>
      </c>
    </row>
    <row r="879" spans="1:7" x14ac:dyDescent="0.3">
      <c r="A879" s="3">
        <f t="shared" si="14"/>
        <v>36312</v>
      </c>
      <c r="B879" s="4" t="s">
        <v>337</v>
      </c>
      <c r="C879" s="5"/>
      <c r="D879" s="2">
        <v>14.08</v>
      </c>
      <c r="E879" s="2">
        <v>14.55</v>
      </c>
      <c r="F879" s="2">
        <v>16.34</v>
      </c>
      <c r="G879" s="2">
        <v>14.06</v>
      </c>
    </row>
    <row r="880" spans="1:7" x14ac:dyDescent="0.3">
      <c r="A880" s="3">
        <f t="shared" si="14"/>
        <v>36313</v>
      </c>
      <c r="B880" s="4" t="s">
        <v>293</v>
      </c>
      <c r="C880" s="5"/>
      <c r="D880" s="2">
        <v>14.42</v>
      </c>
      <c r="E880" s="2">
        <v>14.88</v>
      </c>
      <c r="F880" s="2">
        <v>16.649999999999999</v>
      </c>
      <c r="G880" s="2">
        <v>14.41</v>
      </c>
    </row>
    <row r="881" spans="1:7" x14ac:dyDescent="0.3">
      <c r="A881" s="3">
        <f t="shared" si="14"/>
        <v>36314</v>
      </c>
      <c r="B881" s="4" t="s">
        <v>113</v>
      </c>
      <c r="C881" s="5"/>
      <c r="D881" s="2">
        <v>14.7</v>
      </c>
      <c r="E881" s="2">
        <v>14.95</v>
      </c>
      <c r="F881" s="2">
        <v>16.739999999999998</v>
      </c>
      <c r="G881" s="2">
        <v>14.57</v>
      </c>
    </row>
    <row r="882" spans="1:7" x14ac:dyDescent="0.3">
      <c r="A882" s="3">
        <f t="shared" si="14"/>
        <v>36315</v>
      </c>
      <c r="B882" s="4" t="s">
        <v>114</v>
      </c>
      <c r="C882" s="5"/>
      <c r="D882" s="2">
        <v>15.39</v>
      </c>
      <c r="E882" s="2">
        <v>15.58</v>
      </c>
      <c r="F882" s="2">
        <v>17.32</v>
      </c>
      <c r="G882" s="2">
        <v>15.2</v>
      </c>
    </row>
    <row r="883" spans="1:7" x14ac:dyDescent="0.3">
      <c r="A883" s="3">
        <f t="shared" si="14"/>
        <v>36318</v>
      </c>
      <c r="B883" s="4" t="s">
        <v>117</v>
      </c>
      <c r="C883" s="5"/>
      <c r="D883" s="2">
        <v>15.66</v>
      </c>
      <c r="E883" s="2">
        <v>16.100000000000001</v>
      </c>
      <c r="F883" s="2">
        <v>17.86</v>
      </c>
      <c r="G883" s="2">
        <v>15.51</v>
      </c>
    </row>
    <row r="884" spans="1:7" x14ac:dyDescent="0.3">
      <c r="A884" s="3">
        <f t="shared" si="14"/>
        <v>36319</v>
      </c>
      <c r="B884" s="4" t="s">
        <v>338</v>
      </c>
      <c r="C884" s="5"/>
      <c r="D884" s="2">
        <v>15.43</v>
      </c>
      <c r="E884" s="2">
        <v>15.84</v>
      </c>
      <c r="F884" s="2">
        <v>17.66</v>
      </c>
      <c r="G884" s="2">
        <v>15.34</v>
      </c>
    </row>
    <row r="885" spans="1:7" x14ac:dyDescent="0.3">
      <c r="A885" s="3">
        <f t="shared" si="14"/>
        <v>36320</v>
      </c>
      <c r="B885" s="4" t="s">
        <v>294</v>
      </c>
      <c r="C885" s="5"/>
      <c r="D885" s="2">
        <v>15.57</v>
      </c>
      <c r="E885" s="2">
        <v>16.18</v>
      </c>
      <c r="F885" s="2">
        <v>17.989999999999998</v>
      </c>
      <c r="G885" s="2">
        <v>15.58</v>
      </c>
    </row>
    <row r="886" spans="1:7" x14ac:dyDescent="0.3">
      <c r="A886" s="3">
        <f t="shared" si="14"/>
        <v>36321</v>
      </c>
      <c r="B886" s="4" t="s">
        <v>118</v>
      </c>
      <c r="C886" s="5"/>
      <c r="D886" s="2">
        <v>15.43</v>
      </c>
      <c r="E886" s="2">
        <v>16.07</v>
      </c>
      <c r="F886" s="2">
        <v>17.850000000000001</v>
      </c>
      <c r="G886" s="2">
        <v>15.48</v>
      </c>
    </row>
    <row r="887" spans="1:7" x14ac:dyDescent="0.3">
      <c r="A887" s="3">
        <f t="shared" si="14"/>
        <v>36322</v>
      </c>
      <c r="B887" s="4" t="s">
        <v>119</v>
      </c>
      <c r="C887" s="5"/>
      <c r="D887" s="2">
        <v>15.88</v>
      </c>
      <c r="E887" s="2">
        <v>16.73</v>
      </c>
      <c r="F887" s="2">
        <v>18.43</v>
      </c>
      <c r="G887" s="2">
        <v>16.05</v>
      </c>
    </row>
    <row r="888" spans="1:7" x14ac:dyDescent="0.3">
      <c r="A888" s="3">
        <f t="shared" si="14"/>
        <v>36325</v>
      </c>
      <c r="B888" s="4" t="s">
        <v>122</v>
      </c>
      <c r="C888" s="5"/>
      <c r="D888" s="2">
        <v>15.67</v>
      </c>
      <c r="E888" s="2">
        <v>16.41</v>
      </c>
      <c r="F888" s="2">
        <v>18.329999999999998</v>
      </c>
      <c r="G888" s="2">
        <v>15.82</v>
      </c>
    </row>
    <row r="889" spans="1:7" x14ac:dyDescent="0.3">
      <c r="A889" s="3">
        <f t="shared" si="14"/>
        <v>36326</v>
      </c>
      <c r="B889" s="4" t="s">
        <v>339</v>
      </c>
      <c r="C889" s="5"/>
      <c r="D889" s="2">
        <v>15.85</v>
      </c>
      <c r="E889" s="2">
        <v>16.46</v>
      </c>
      <c r="F889" s="2">
        <v>18.55</v>
      </c>
      <c r="G889" s="2">
        <v>16.07</v>
      </c>
    </row>
    <row r="890" spans="1:7" x14ac:dyDescent="0.3">
      <c r="A890" s="3">
        <f t="shared" si="14"/>
        <v>36327</v>
      </c>
      <c r="B890" s="4" t="s">
        <v>295</v>
      </c>
      <c r="C890" s="5"/>
      <c r="D890" s="2">
        <v>14.63</v>
      </c>
      <c r="E890" s="2">
        <v>16.47</v>
      </c>
      <c r="F890" s="2">
        <v>17.940000000000001</v>
      </c>
      <c r="G890" s="2">
        <v>15.65</v>
      </c>
    </row>
    <row r="891" spans="1:7" x14ac:dyDescent="0.3">
      <c r="A891" s="3">
        <f t="shared" si="14"/>
        <v>36328</v>
      </c>
      <c r="B891" s="4" t="s">
        <v>123</v>
      </c>
      <c r="C891" s="5"/>
      <c r="D891" s="2">
        <v>16.05</v>
      </c>
      <c r="E891" s="2">
        <v>16.760000000000002</v>
      </c>
      <c r="F891" s="2">
        <v>18.190000000000001</v>
      </c>
      <c r="G891" s="2">
        <v>16.059999999999999</v>
      </c>
    </row>
    <row r="892" spans="1:7" x14ac:dyDescent="0.3">
      <c r="A892" s="3">
        <f t="shared" si="14"/>
        <v>36329</v>
      </c>
      <c r="B892" s="4" t="s">
        <v>124</v>
      </c>
      <c r="C892" s="5"/>
      <c r="D892" s="2">
        <v>15.8</v>
      </c>
      <c r="E892" s="2">
        <v>16.5</v>
      </c>
      <c r="F892" s="2">
        <v>17.989999999999998</v>
      </c>
      <c r="G892" s="2">
        <v>15.83</v>
      </c>
    </row>
    <row r="893" spans="1:7" x14ac:dyDescent="0.3">
      <c r="A893" s="3">
        <f t="shared" si="14"/>
        <v>36332</v>
      </c>
      <c r="B893" s="4" t="s">
        <v>127</v>
      </c>
      <c r="C893" s="5"/>
      <c r="D893" s="2">
        <v>15.55</v>
      </c>
      <c r="E893" s="2">
        <v>16.37</v>
      </c>
      <c r="F893" s="2">
        <v>17.7</v>
      </c>
      <c r="G893" s="2">
        <v>15.73</v>
      </c>
    </row>
    <row r="894" spans="1:7" x14ac:dyDescent="0.3">
      <c r="A894" s="3">
        <f t="shared" si="14"/>
        <v>36333</v>
      </c>
      <c r="B894" s="4" t="s">
        <v>340</v>
      </c>
      <c r="C894" s="5"/>
      <c r="D894" s="2">
        <v>15.31</v>
      </c>
      <c r="E894" s="2">
        <v>16.100000000000001</v>
      </c>
      <c r="F894" s="2">
        <v>17.61</v>
      </c>
      <c r="G894" s="2">
        <v>15.43</v>
      </c>
    </row>
    <row r="895" spans="1:7" x14ac:dyDescent="0.3">
      <c r="A895" s="3">
        <f t="shared" si="14"/>
        <v>36334</v>
      </c>
      <c r="B895" s="4" t="s">
        <v>296</v>
      </c>
      <c r="C895" s="5"/>
      <c r="D895" s="2">
        <v>15.87</v>
      </c>
      <c r="E895" s="2">
        <v>16.63</v>
      </c>
      <c r="F895" s="2">
        <v>18.45</v>
      </c>
      <c r="G895" s="2">
        <v>15.96</v>
      </c>
    </row>
    <row r="896" spans="1:7" x14ac:dyDescent="0.3">
      <c r="A896" s="3">
        <f t="shared" si="14"/>
        <v>36335</v>
      </c>
      <c r="B896" s="4" t="s">
        <v>128</v>
      </c>
      <c r="C896" s="5"/>
      <c r="D896" s="2">
        <v>15.65</v>
      </c>
      <c r="E896" s="2">
        <v>16.55</v>
      </c>
      <c r="F896" s="2">
        <v>18.29</v>
      </c>
      <c r="G896" s="2">
        <v>15.84</v>
      </c>
    </row>
    <row r="897" spans="1:7" x14ac:dyDescent="0.3">
      <c r="A897" s="3">
        <f t="shared" si="14"/>
        <v>36336</v>
      </c>
      <c r="B897" s="4" t="s">
        <v>129</v>
      </c>
      <c r="C897" s="5"/>
      <c r="D897" s="2">
        <v>15.67</v>
      </c>
      <c r="E897" s="2">
        <v>16.62</v>
      </c>
      <c r="F897" s="2">
        <v>18.39</v>
      </c>
      <c r="G897" s="2">
        <v>15.93</v>
      </c>
    </row>
    <row r="898" spans="1:7" x14ac:dyDescent="0.3">
      <c r="A898" s="3">
        <f t="shared" si="14"/>
        <v>36339</v>
      </c>
      <c r="B898" s="4" t="s">
        <v>132</v>
      </c>
      <c r="C898" s="5"/>
      <c r="D898" s="2">
        <v>15.63</v>
      </c>
      <c r="E898" s="2">
        <v>16.53</v>
      </c>
      <c r="F898" s="2">
        <v>18.23</v>
      </c>
      <c r="G898" s="2">
        <v>15.86</v>
      </c>
    </row>
    <row r="899" spans="1:7" x14ac:dyDescent="0.3">
      <c r="A899" s="3">
        <f t="shared" si="14"/>
        <v>36340</v>
      </c>
      <c r="B899" s="4" t="s">
        <v>341</v>
      </c>
      <c r="C899" s="5"/>
      <c r="D899" s="2">
        <v>15.9</v>
      </c>
      <c r="E899" s="2">
        <v>16.79</v>
      </c>
      <c r="F899" s="2">
        <v>18.440000000000001</v>
      </c>
      <c r="G899" s="2">
        <v>16.059999999999999</v>
      </c>
    </row>
    <row r="900" spans="1:7" x14ac:dyDescent="0.3">
      <c r="A900" s="3">
        <f t="shared" si="14"/>
        <v>36341</v>
      </c>
      <c r="B900" s="4" t="s">
        <v>297</v>
      </c>
      <c r="C900" s="5"/>
      <c r="D900" s="2">
        <v>16.64</v>
      </c>
      <c r="E900" s="2">
        <v>17.510000000000002</v>
      </c>
      <c r="F900" s="2">
        <v>19.29</v>
      </c>
      <c r="G900" s="2">
        <v>16.75</v>
      </c>
    </row>
    <row r="901" spans="1:7" x14ac:dyDescent="0.3">
      <c r="A901" s="3">
        <f t="shared" si="14"/>
        <v>36342</v>
      </c>
      <c r="B901" s="4" t="s">
        <v>133</v>
      </c>
      <c r="C901" s="5"/>
      <c r="D901" s="2">
        <v>16.649999999999999</v>
      </c>
      <c r="E901" s="2">
        <v>17.62</v>
      </c>
      <c r="F901" s="2">
        <v>19.39</v>
      </c>
      <c r="G901" s="2">
        <v>16.75</v>
      </c>
    </row>
    <row r="902" spans="1:7" x14ac:dyDescent="0.3">
      <c r="A902" s="3">
        <f t="shared" si="14"/>
        <v>36343</v>
      </c>
      <c r="B902" s="4" t="s">
        <v>134</v>
      </c>
      <c r="C902" s="5"/>
      <c r="D902" s="2">
        <v>16.95</v>
      </c>
      <c r="E902" s="2">
        <v>17.66</v>
      </c>
      <c r="F902" s="2">
        <v>19.690000000000001</v>
      </c>
      <c r="G902" s="2">
        <v>17</v>
      </c>
    </row>
    <row r="903" spans="1:7" x14ac:dyDescent="0.3">
      <c r="A903" s="3">
        <f t="shared" si="14"/>
        <v>36346</v>
      </c>
      <c r="B903" s="4" t="s">
        <v>137</v>
      </c>
      <c r="C903" s="5"/>
      <c r="D903" s="2">
        <v>17.32</v>
      </c>
      <c r="E903" s="2">
        <v>18.18</v>
      </c>
      <c r="F903" s="2" t="s">
        <v>323</v>
      </c>
      <c r="G903" s="2">
        <v>17.260000000000002</v>
      </c>
    </row>
    <row r="904" spans="1:7" x14ac:dyDescent="0.3">
      <c r="A904" s="3">
        <f t="shared" ref="A904:A967" si="15">DATE(1999, LEFT(B904, FIND("월", B904)-1), MID(B904, FIND("월", B904)+2, FIND("일", B904)-FIND("월", B904)-2))</f>
        <v>36347</v>
      </c>
      <c r="B904" s="4" t="s">
        <v>342</v>
      </c>
      <c r="C904" s="5"/>
      <c r="D904" s="2">
        <v>17.14</v>
      </c>
      <c r="E904" s="2">
        <v>18.100000000000001</v>
      </c>
      <c r="F904" s="2">
        <v>19.78</v>
      </c>
      <c r="G904" s="2">
        <v>17.079999999999998</v>
      </c>
    </row>
    <row r="905" spans="1:7" x14ac:dyDescent="0.3">
      <c r="A905" s="3">
        <f t="shared" si="15"/>
        <v>36348</v>
      </c>
      <c r="B905" s="4" t="s">
        <v>343</v>
      </c>
      <c r="C905" s="5"/>
      <c r="D905" s="2">
        <v>17.21</v>
      </c>
      <c r="E905" s="2">
        <v>18.149999999999999</v>
      </c>
      <c r="F905" s="2">
        <v>19.77</v>
      </c>
      <c r="G905" s="2">
        <v>17.18</v>
      </c>
    </row>
    <row r="906" spans="1:7" x14ac:dyDescent="0.3">
      <c r="A906" s="3">
        <f t="shared" si="15"/>
        <v>36349</v>
      </c>
      <c r="B906" s="4" t="s">
        <v>138</v>
      </c>
      <c r="C906" s="5"/>
      <c r="D906" s="2">
        <v>17.100000000000001</v>
      </c>
      <c r="E906" s="2">
        <v>18.239999999999998</v>
      </c>
      <c r="F906" s="2">
        <v>19.71</v>
      </c>
      <c r="G906" s="2">
        <v>17.12</v>
      </c>
    </row>
    <row r="907" spans="1:7" x14ac:dyDescent="0.3">
      <c r="A907" s="3">
        <f t="shared" si="15"/>
        <v>36350</v>
      </c>
      <c r="B907" s="4" t="s">
        <v>139</v>
      </c>
      <c r="C907" s="5"/>
      <c r="D907" s="2">
        <v>17.47</v>
      </c>
      <c r="E907" s="2">
        <v>18.510000000000002</v>
      </c>
      <c r="F907" s="2">
        <v>19.940000000000001</v>
      </c>
      <c r="G907" s="2">
        <v>17.510000000000002</v>
      </c>
    </row>
    <row r="908" spans="1:7" x14ac:dyDescent="0.3">
      <c r="A908" s="3">
        <f t="shared" si="15"/>
        <v>36353</v>
      </c>
      <c r="B908" s="4" t="s">
        <v>142</v>
      </c>
      <c r="C908" s="5"/>
      <c r="D908" s="2">
        <v>17.54</v>
      </c>
      <c r="E908" s="2">
        <v>18.59</v>
      </c>
      <c r="F908" s="2">
        <v>19.91</v>
      </c>
      <c r="G908" s="2">
        <v>17.62</v>
      </c>
    </row>
    <row r="909" spans="1:7" x14ac:dyDescent="0.3">
      <c r="A909" s="3">
        <f t="shared" si="15"/>
        <v>36354</v>
      </c>
      <c r="B909" s="4" t="s">
        <v>344</v>
      </c>
      <c r="C909" s="5"/>
      <c r="D909" s="2">
        <v>17.88</v>
      </c>
      <c r="E909" s="2">
        <v>19.03</v>
      </c>
      <c r="F909" s="2">
        <v>20.149999999999999</v>
      </c>
      <c r="G909" s="2">
        <v>17.96</v>
      </c>
    </row>
    <row r="910" spans="1:7" x14ac:dyDescent="0.3">
      <c r="A910" s="3">
        <f t="shared" si="15"/>
        <v>36355</v>
      </c>
      <c r="B910" s="4" t="s">
        <v>298</v>
      </c>
      <c r="C910" s="5"/>
      <c r="D910" s="2">
        <v>17.82</v>
      </c>
      <c r="E910" s="2">
        <v>18.940000000000001</v>
      </c>
      <c r="F910" s="2">
        <v>19.920000000000002</v>
      </c>
      <c r="G910" s="2">
        <v>17.88</v>
      </c>
    </row>
    <row r="911" spans="1:7" x14ac:dyDescent="0.3">
      <c r="A911" s="3">
        <f t="shared" si="15"/>
        <v>36356</v>
      </c>
      <c r="B911" s="4" t="s">
        <v>143</v>
      </c>
      <c r="C911" s="5"/>
      <c r="D911" s="2">
        <v>18.38</v>
      </c>
      <c r="E911" s="2">
        <v>19.03</v>
      </c>
      <c r="F911" s="2">
        <v>20.16</v>
      </c>
      <c r="G911" s="2">
        <v>18.38</v>
      </c>
    </row>
    <row r="912" spans="1:7" x14ac:dyDescent="0.3">
      <c r="A912" s="3">
        <f t="shared" si="15"/>
        <v>36357</v>
      </c>
      <c r="B912" s="4" t="s">
        <v>144</v>
      </c>
      <c r="C912" s="5"/>
      <c r="D912" s="2">
        <v>18.72</v>
      </c>
      <c r="E912" s="2">
        <v>19.350000000000001</v>
      </c>
      <c r="F912" s="2">
        <v>20.62</v>
      </c>
      <c r="G912" s="2">
        <v>18.64</v>
      </c>
    </row>
    <row r="913" spans="1:7" x14ac:dyDescent="0.3">
      <c r="A913" s="3">
        <f t="shared" si="15"/>
        <v>36360</v>
      </c>
      <c r="B913" s="4" t="s">
        <v>147</v>
      </c>
      <c r="C913" s="5"/>
      <c r="D913" s="2">
        <v>18.54</v>
      </c>
      <c r="E913" s="2">
        <v>19.2</v>
      </c>
      <c r="F913" s="2">
        <v>20.440000000000001</v>
      </c>
      <c r="G913" s="2">
        <v>18.43</v>
      </c>
    </row>
    <row r="914" spans="1:7" x14ac:dyDescent="0.3">
      <c r="A914" s="3">
        <f t="shared" si="15"/>
        <v>36361</v>
      </c>
      <c r="B914" s="4" t="s">
        <v>345</v>
      </c>
      <c r="C914" s="5"/>
      <c r="D914" s="2">
        <v>17.89</v>
      </c>
      <c r="E914" s="2">
        <v>18.55</v>
      </c>
      <c r="F914" s="2">
        <v>19.37</v>
      </c>
      <c r="G914" s="2">
        <v>17.79</v>
      </c>
    </row>
    <row r="915" spans="1:7" x14ac:dyDescent="0.3">
      <c r="A915" s="3">
        <f t="shared" si="15"/>
        <v>36362</v>
      </c>
      <c r="B915" s="4" t="s">
        <v>299</v>
      </c>
      <c r="C915" s="5"/>
      <c r="D915" s="2">
        <v>17.91</v>
      </c>
      <c r="E915" s="2">
        <v>18.579999999999998</v>
      </c>
      <c r="F915" s="2">
        <v>19.649999999999999</v>
      </c>
      <c r="G915" s="2">
        <v>17.87</v>
      </c>
    </row>
    <row r="916" spans="1:7" x14ac:dyDescent="0.3">
      <c r="A916" s="3">
        <f t="shared" si="15"/>
        <v>36363</v>
      </c>
      <c r="B916" s="4" t="s">
        <v>148</v>
      </c>
      <c r="C916" s="5"/>
      <c r="D916" s="2">
        <v>18.16</v>
      </c>
      <c r="E916" s="2">
        <v>18.850000000000001</v>
      </c>
      <c r="F916" s="2">
        <v>19.940000000000001</v>
      </c>
      <c r="G916" s="2">
        <v>18.149999999999999</v>
      </c>
    </row>
    <row r="917" spans="1:7" x14ac:dyDescent="0.3">
      <c r="A917" s="3">
        <f t="shared" si="15"/>
        <v>36364</v>
      </c>
      <c r="B917" s="4" t="s">
        <v>149</v>
      </c>
      <c r="C917" s="5"/>
      <c r="D917" s="2">
        <v>18.73</v>
      </c>
      <c r="E917" s="2">
        <v>19.53</v>
      </c>
      <c r="F917" s="2">
        <v>20.63</v>
      </c>
      <c r="G917" s="2">
        <v>18.809999999999999</v>
      </c>
    </row>
    <row r="918" spans="1:7" x14ac:dyDescent="0.3">
      <c r="A918" s="3">
        <f t="shared" si="15"/>
        <v>36367</v>
      </c>
      <c r="B918" s="4" t="s">
        <v>152</v>
      </c>
      <c r="C918" s="5"/>
      <c r="D918" s="2">
        <v>18.45</v>
      </c>
      <c r="E918" s="2">
        <v>19.36</v>
      </c>
      <c r="F918" s="2">
        <v>20.52</v>
      </c>
      <c r="G918" s="2">
        <v>18.510000000000002</v>
      </c>
    </row>
    <row r="919" spans="1:7" x14ac:dyDescent="0.3">
      <c r="A919" s="3">
        <f t="shared" si="15"/>
        <v>36368</v>
      </c>
      <c r="B919" s="4" t="s">
        <v>346</v>
      </c>
      <c r="C919" s="5"/>
      <c r="D919" s="2">
        <v>18.27</v>
      </c>
      <c r="E919" s="2">
        <v>19.13</v>
      </c>
      <c r="F919" s="2">
        <v>20.38</v>
      </c>
      <c r="G919" s="2">
        <v>18.36</v>
      </c>
    </row>
    <row r="920" spans="1:7" x14ac:dyDescent="0.3">
      <c r="A920" s="3">
        <f t="shared" si="15"/>
        <v>36369</v>
      </c>
      <c r="B920" s="4" t="s">
        <v>300</v>
      </c>
      <c r="C920" s="5"/>
      <c r="D920" s="2">
        <v>18.52</v>
      </c>
      <c r="E920" s="2">
        <v>19.34</v>
      </c>
      <c r="F920" s="2">
        <v>20.54</v>
      </c>
      <c r="G920" s="2">
        <v>18.57</v>
      </c>
    </row>
    <row r="921" spans="1:7" x14ac:dyDescent="0.3">
      <c r="A921" s="3">
        <f t="shared" si="15"/>
        <v>36370</v>
      </c>
      <c r="B921" s="4" t="s">
        <v>153</v>
      </c>
      <c r="C921" s="5"/>
      <c r="D921" s="2">
        <v>18.93</v>
      </c>
      <c r="E921" s="2">
        <v>19.8</v>
      </c>
      <c r="F921" s="2">
        <v>20.97</v>
      </c>
      <c r="G921" s="2">
        <v>18.97</v>
      </c>
    </row>
    <row r="922" spans="1:7" x14ac:dyDescent="0.3">
      <c r="A922" s="3">
        <f t="shared" si="15"/>
        <v>36371</v>
      </c>
      <c r="B922" s="4" t="s">
        <v>154</v>
      </c>
      <c r="C922" s="5"/>
      <c r="D922" s="2">
        <v>18.350000000000001</v>
      </c>
      <c r="E922" s="2">
        <v>19.37</v>
      </c>
      <c r="F922" s="2">
        <v>20.53</v>
      </c>
      <c r="G922" s="2">
        <v>18.399999999999999</v>
      </c>
    </row>
    <row r="923" spans="1:7" x14ac:dyDescent="0.3">
      <c r="A923" s="3">
        <f t="shared" si="15"/>
        <v>36374</v>
      </c>
      <c r="B923" s="4" t="s">
        <v>157</v>
      </c>
      <c r="C923" s="5"/>
      <c r="D923" s="2">
        <v>18.3</v>
      </c>
      <c r="E923" s="2">
        <v>19.41</v>
      </c>
      <c r="F923" s="2">
        <v>20.45</v>
      </c>
      <c r="G923" s="2">
        <v>18.48</v>
      </c>
    </row>
    <row r="924" spans="1:7" x14ac:dyDescent="0.3">
      <c r="A924" s="3">
        <f t="shared" si="15"/>
        <v>36375</v>
      </c>
      <c r="B924" s="4" t="s">
        <v>347</v>
      </c>
      <c r="C924" s="5"/>
      <c r="D924" s="2">
        <v>18.25</v>
      </c>
      <c r="E924" s="2">
        <v>19.399999999999999</v>
      </c>
      <c r="F924" s="2">
        <v>20.3</v>
      </c>
      <c r="G924" s="2">
        <v>18.48</v>
      </c>
    </row>
    <row r="925" spans="1:7" x14ac:dyDescent="0.3">
      <c r="A925" s="3">
        <f t="shared" si="15"/>
        <v>36376</v>
      </c>
      <c r="B925" s="4" t="s">
        <v>301</v>
      </c>
      <c r="C925" s="5"/>
      <c r="D925" s="2">
        <v>18.45</v>
      </c>
      <c r="E925" s="2">
        <v>19.63</v>
      </c>
      <c r="F925" s="2">
        <v>20.440000000000001</v>
      </c>
      <c r="G925" s="2">
        <v>18.739999999999998</v>
      </c>
    </row>
    <row r="926" spans="1:7" x14ac:dyDescent="0.3">
      <c r="A926" s="3">
        <f t="shared" si="15"/>
        <v>36377</v>
      </c>
      <c r="B926" s="4" t="s">
        <v>158</v>
      </c>
      <c r="C926" s="5"/>
      <c r="D926" s="2">
        <v>18.82</v>
      </c>
      <c r="E926" s="2">
        <v>19.8</v>
      </c>
      <c r="F926" s="2">
        <v>20.56</v>
      </c>
      <c r="G926" s="2">
        <v>19.02</v>
      </c>
    </row>
    <row r="927" spans="1:7" x14ac:dyDescent="0.3">
      <c r="A927" s="3">
        <f t="shared" si="15"/>
        <v>36378</v>
      </c>
      <c r="B927" s="4" t="s">
        <v>159</v>
      </c>
      <c r="C927" s="5"/>
      <c r="D927" s="2">
        <v>19.55</v>
      </c>
      <c r="E927" s="2">
        <v>20.059999999999999</v>
      </c>
      <c r="F927" s="2">
        <v>20.88</v>
      </c>
      <c r="G927" s="2">
        <v>19.260000000000002</v>
      </c>
    </row>
    <row r="928" spans="1:7" x14ac:dyDescent="0.3">
      <c r="A928" s="3">
        <f t="shared" si="15"/>
        <v>36381</v>
      </c>
      <c r="B928" s="4" t="s">
        <v>162</v>
      </c>
      <c r="C928" s="5"/>
      <c r="D928" s="2">
        <v>19.440000000000001</v>
      </c>
      <c r="E928" s="2">
        <v>20.5</v>
      </c>
      <c r="F928" s="2">
        <v>21.27</v>
      </c>
      <c r="G928" s="2">
        <v>19.63</v>
      </c>
    </row>
    <row r="929" spans="1:7" x14ac:dyDescent="0.3">
      <c r="A929" s="3">
        <f t="shared" si="15"/>
        <v>36382</v>
      </c>
      <c r="B929" s="4" t="s">
        <v>348</v>
      </c>
      <c r="C929" s="5"/>
      <c r="D929" s="2">
        <v>19.32</v>
      </c>
      <c r="E929" s="2">
        <v>20.49</v>
      </c>
      <c r="F929" s="2">
        <v>21.3</v>
      </c>
      <c r="G929" s="2">
        <v>19.45</v>
      </c>
    </row>
    <row r="930" spans="1:7" x14ac:dyDescent="0.3">
      <c r="A930" s="3">
        <f t="shared" si="15"/>
        <v>36383</v>
      </c>
      <c r="B930" s="4" t="s">
        <v>302</v>
      </c>
      <c r="C930" s="5"/>
      <c r="D930" s="2">
        <v>19.41</v>
      </c>
      <c r="E930" s="2">
        <v>20.63</v>
      </c>
      <c r="F930" s="2">
        <v>21.52</v>
      </c>
      <c r="G930" s="2">
        <v>19.579999999999998</v>
      </c>
    </row>
    <row r="931" spans="1:7" x14ac:dyDescent="0.3">
      <c r="A931" s="3">
        <f t="shared" si="15"/>
        <v>36384</v>
      </c>
      <c r="B931" s="4" t="s">
        <v>163</v>
      </c>
      <c r="C931" s="5"/>
      <c r="D931" s="2">
        <v>19.3</v>
      </c>
      <c r="E931" s="2">
        <v>20.49</v>
      </c>
      <c r="F931" s="2">
        <v>21.48</v>
      </c>
      <c r="G931" s="2">
        <v>19.440000000000001</v>
      </c>
    </row>
    <row r="932" spans="1:7" x14ac:dyDescent="0.3">
      <c r="A932" s="3">
        <f t="shared" si="15"/>
        <v>36385</v>
      </c>
      <c r="B932" s="4" t="s">
        <v>164</v>
      </c>
      <c r="C932" s="5"/>
      <c r="D932" s="2">
        <v>19.420000000000002</v>
      </c>
      <c r="E932" s="2">
        <v>20.69</v>
      </c>
      <c r="F932" s="2">
        <v>21.67</v>
      </c>
      <c r="G932" s="2">
        <v>19.559999999999999</v>
      </c>
    </row>
    <row r="933" spans="1:7" x14ac:dyDescent="0.3">
      <c r="A933" s="3">
        <f t="shared" si="15"/>
        <v>36388</v>
      </c>
      <c r="B933" s="4" t="s">
        <v>167</v>
      </c>
      <c r="C933" s="5"/>
      <c r="D933" s="2">
        <v>19.13</v>
      </c>
      <c r="E933" s="2">
        <v>20.84</v>
      </c>
      <c r="F933" s="2">
        <v>21.36</v>
      </c>
      <c r="G933" s="2">
        <v>19.23</v>
      </c>
    </row>
    <row r="934" spans="1:7" x14ac:dyDescent="0.3">
      <c r="A934" s="3">
        <f t="shared" si="15"/>
        <v>36389</v>
      </c>
      <c r="B934" s="4" t="s">
        <v>349</v>
      </c>
      <c r="C934" s="5"/>
      <c r="D934" s="2">
        <v>19.5</v>
      </c>
      <c r="E934" s="2">
        <v>20.74</v>
      </c>
      <c r="F934" s="2">
        <v>21.74</v>
      </c>
      <c r="G934" s="2">
        <v>19.64</v>
      </c>
    </row>
    <row r="935" spans="1:7" x14ac:dyDescent="0.3">
      <c r="A935" s="3">
        <f t="shared" si="15"/>
        <v>36390</v>
      </c>
      <c r="B935" s="4" t="s">
        <v>303</v>
      </c>
      <c r="C935" s="5"/>
      <c r="D935" s="2">
        <v>19.47</v>
      </c>
      <c r="E935" s="2">
        <v>20.57</v>
      </c>
      <c r="F935" s="2">
        <v>21.52</v>
      </c>
      <c r="G935" s="2">
        <v>19.559999999999999</v>
      </c>
    </row>
    <row r="936" spans="1:7" x14ac:dyDescent="0.3">
      <c r="A936" s="3">
        <f t="shared" si="15"/>
        <v>36391</v>
      </c>
      <c r="B936" s="4" t="s">
        <v>168</v>
      </c>
      <c r="C936" s="5"/>
      <c r="D936" s="2">
        <v>19.899999999999999</v>
      </c>
      <c r="E936" s="2">
        <v>20.9</v>
      </c>
      <c r="F936" s="2">
        <v>21.77</v>
      </c>
      <c r="G936" s="2">
        <v>20.010000000000002</v>
      </c>
    </row>
    <row r="937" spans="1:7" x14ac:dyDescent="0.3">
      <c r="A937" s="3">
        <f t="shared" si="15"/>
        <v>36392</v>
      </c>
      <c r="B937" s="4" t="s">
        <v>169</v>
      </c>
      <c r="C937" s="5"/>
      <c r="D937" s="2">
        <v>20.21</v>
      </c>
      <c r="E937" s="2">
        <v>20.99</v>
      </c>
      <c r="F937" s="2">
        <v>21.65</v>
      </c>
      <c r="G937" s="2">
        <v>20.27</v>
      </c>
    </row>
    <row r="938" spans="1:7" x14ac:dyDescent="0.3">
      <c r="A938" s="3">
        <f t="shared" si="15"/>
        <v>36395</v>
      </c>
      <c r="B938" s="4" t="s">
        <v>172</v>
      </c>
      <c r="C938" s="5"/>
      <c r="D938" s="2">
        <v>20.28</v>
      </c>
      <c r="E938" s="2">
        <v>20.98</v>
      </c>
      <c r="F938" s="2">
        <v>21.84</v>
      </c>
      <c r="G938" s="2">
        <v>20.329999999999998</v>
      </c>
    </row>
    <row r="939" spans="1:7" x14ac:dyDescent="0.3">
      <c r="A939" s="3">
        <f t="shared" si="15"/>
        <v>36396</v>
      </c>
      <c r="B939" s="4" t="s">
        <v>350</v>
      </c>
      <c r="C939" s="5"/>
      <c r="D939" s="2">
        <v>20</v>
      </c>
      <c r="E939" s="2">
        <v>20.63</v>
      </c>
      <c r="F939" s="2">
        <v>21.47</v>
      </c>
      <c r="G939" s="2">
        <v>20.03</v>
      </c>
    </row>
    <row r="940" spans="1:7" x14ac:dyDescent="0.3">
      <c r="A940" s="3">
        <f t="shared" si="15"/>
        <v>36397</v>
      </c>
      <c r="B940" s="4" t="s">
        <v>304</v>
      </c>
      <c r="C940" s="5"/>
      <c r="D940" s="2">
        <v>19.27</v>
      </c>
      <c r="E940" s="2">
        <v>19.78</v>
      </c>
      <c r="F940" s="2">
        <v>20.58</v>
      </c>
      <c r="G940" s="2">
        <v>19.3</v>
      </c>
    </row>
    <row r="941" spans="1:7" x14ac:dyDescent="0.3">
      <c r="A941" s="3">
        <f t="shared" si="15"/>
        <v>36398</v>
      </c>
      <c r="B941" s="4" t="s">
        <v>173</v>
      </c>
      <c r="C941" s="5"/>
      <c r="D941" s="2">
        <v>19.97</v>
      </c>
      <c r="E941" s="2">
        <v>20.57</v>
      </c>
      <c r="F941" s="2">
        <v>20.95</v>
      </c>
      <c r="G941" s="2">
        <v>19.989999999999998</v>
      </c>
    </row>
    <row r="942" spans="1:7" x14ac:dyDescent="0.3">
      <c r="A942" s="3">
        <f t="shared" si="15"/>
        <v>36399</v>
      </c>
      <c r="B942" s="4" t="s">
        <v>174</v>
      </c>
      <c r="C942" s="5"/>
      <c r="D942" s="2">
        <v>20.04</v>
      </c>
      <c r="E942" s="2">
        <v>20.76</v>
      </c>
      <c r="F942" s="2">
        <v>21.27</v>
      </c>
      <c r="G942" s="2">
        <v>20.100000000000001</v>
      </c>
    </row>
    <row r="943" spans="1:7" x14ac:dyDescent="0.3">
      <c r="A943" s="3">
        <f t="shared" si="15"/>
        <v>36402</v>
      </c>
      <c r="B943" s="4" t="s">
        <v>177</v>
      </c>
      <c r="C943" s="5"/>
      <c r="D943" s="2">
        <v>20.46</v>
      </c>
      <c r="E943" s="2" t="s">
        <v>323</v>
      </c>
      <c r="F943" s="2">
        <v>22.01</v>
      </c>
      <c r="G943" s="2">
        <v>20.57</v>
      </c>
    </row>
    <row r="944" spans="1:7" x14ac:dyDescent="0.3">
      <c r="A944" s="3">
        <f t="shared" si="15"/>
        <v>36403</v>
      </c>
      <c r="B944" s="4" t="s">
        <v>351</v>
      </c>
      <c r="C944" s="5"/>
      <c r="D944" s="2">
        <v>20.6</v>
      </c>
      <c r="E944" s="2">
        <v>21.33</v>
      </c>
      <c r="F944" s="2">
        <v>22.11</v>
      </c>
      <c r="G944" s="2">
        <v>20.56</v>
      </c>
    </row>
    <row r="945" spans="1:7" x14ac:dyDescent="0.3">
      <c r="A945" s="3">
        <f t="shared" si="15"/>
        <v>36404</v>
      </c>
      <c r="B945" s="4" t="s">
        <v>305</v>
      </c>
      <c r="C945" s="5"/>
      <c r="D945" s="2">
        <v>20.329999999999998</v>
      </c>
      <c r="E945" s="2">
        <v>21.11</v>
      </c>
      <c r="F945" s="2">
        <v>21.99</v>
      </c>
      <c r="G945" s="2">
        <v>20.260000000000002</v>
      </c>
    </row>
    <row r="946" spans="1:7" x14ac:dyDescent="0.3">
      <c r="A946" s="3">
        <f t="shared" si="15"/>
        <v>36405</v>
      </c>
      <c r="B946" s="4" t="s">
        <v>178</v>
      </c>
      <c r="C946" s="5"/>
      <c r="D946" s="2">
        <v>20.149999999999999</v>
      </c>
      <c r="E946" s="2">
        <v>20.8</v>
      </c>
      <c r="F946" s="2">
        <v>21.49</v>
      </c>
      <c r="G946" s="2">
        <v>20.010000000000002</v>
      </c>
    </row>
    <row r="947" spans="1:7" x14ac:dyDescent="0.3">
      <c r="A947" s="3">
        <f t="shared" si="15"/>
        <v>36406</v>
      </c>
      <c r="B947" s="4" t="s">
        <v>179</v>
      </c>
      <c r="C947" s="5"/>
      <c r="D947" s="2">
        <v>20.69</v>
      </c>
      <c r="E947" s="2">
        <v>21.03</v>
      </c>
      <c r="F947" s="2">
        <v>22</v>
      </c>
      <c r="G947" s="2">
        <v>20.53</v>
      </c>
    </row>
    <row r="948" spans="1:7" x14ac:dyDescent="0.3">
      <c r="A948" s="3">
        <f t="shared" si="15"/>
        <v>36409</v>
      </c>
      <c r="B948" s="4" t="s">
        <v>182</v>
      </c>
      <c r="C948" s="5"/>
      <c r="D948" s="2">
        <v>20.75</v>
      </c>
      <c r="E948" s="2">
        <v>21.36</v>
      </c>
      <c r="F948" s="2" t="s">
        <v>323</v>
      </c>
      <c r="G948" s="2">
        <v>20.82</v>
      </c>
    </row>
    <row r="949" spans="1:7" x14ac:dyDescent="0.3">
      <c r="A949" s="3">
        <f t="shared" si="15"/>
        <v>36410</v>
      </c>
      <c r="B949" s="4" t="s">
        <v>352</v>
      </c>
      <c r="C949" s="5"/>
      <c r="D949" s="2">
        <v>21.28</v>
      </c>
      <c r="E949" s="2">
        <v>21.98</v>
      </c>
      <c r="F949" s="2">
        <v>22.61</v>
      </c>
      <c r="G949" s="2">
        <v>21.35</v>
      </c>
    </row>
    <row r="950" spans="1:7" x14ac:dyDescent="0.3">
      <c r="A950" s="3">
        <f t="shared" si="15"/>
        <v>36411</v>
      </c>
      <c r="B950" s="4" t="s">
        <v>306</v>
      </c>
      <c r="C950" s="5"/>
      <c r="D950" s="2">
        <v>21.4</v>
      </c>
      <c r="E950" s="2">
        <v>22.27</v>
      </c>
      <c r="F950" s="2">
        <v>22.66</v>
      </c>
      <c r="G950" s="2">
        <v>21.43</v>
      </c>
    </row>
    <row r="951" spans="1:7" x14ac:dyDescent="0.3">
      <c r="A951" s="3">
        <f t="shared" si="15"/>
        <v>36412</v>
      </c>
      <c r="B951" s="4" t="s">
        <v>183</v>
      </c>
      <c r="C951" s="5"/>
      <c r="D951" s="2">
        <v>22.12</v>
      </c>
      <c r="E951" s="2">
        <v>23.04</v>
      </c>
      <c r="F951" s="2">
        <v>23.2</v>
      </c>
      <c r="G951" s="2">
        <v>22.16</v>
      </c>
    </row>
    <row r="952" spans="1:7" x14ac:dyDescent="0.3">
      <c r="A952" s="3">
        <f t="shared" si="15"/>
        <v>36413</v>
      </c>
      <c r="B952" s="4" t="s">
        <v>184</v>
      </c>
      <c r="C952" s="5"/>
      <c r="D952" s="2">
        <v>22.43</v>
      </c>
      <c r="E952" s="2">
        <v>23.44</v>
      </c>
      <c r="F952" s="2">
        <v>23.55</v>
      </c>
      <c r="G952" s="2">
        <v>22.35</v>
      </c>
    </row>
    <row r="953" spans="1:7" x14ac:dyDescent="0.3">
      <c r="A953" s="3">
        <f t="shared" si="15"/>
        <v>36416</v>
      </c>
      <c r="B953" s="4" t="s">
        <v>187</v>
      </c>
      <c r="C953" s="5"/>
      <c r="D953" s="2">
        <v>22.33</v>
      </c>
      <c r="E953" s="2">
        <v>23.48</v>
      </c>
      <c r="F953" s="2">
        <v>24.21</v>
      </c>
      <c r="G953" s="2">
        <v>22.37</v>
      </c>
    </row>
    <row r="954" spans="1:7" x14ac:dyDescent="0.3">
      <c r="A954" s="3">
        <f t="shared" si="15"/>
        <v>36417</v>
      </c>
      <c r="B954" s="4" t="s">
        <v>353</v>
      </c>
      <c r="C954" s="5"/>
      <c r="D954" s="2">
        <v>22.17</v>
      </c>
      <c r="E954" s="2">
        <v>23.71</v>
      </c>
      <c r="F954" s="2">
        <v>23.86</v>
      </c>
      <c r="G954" s="2">
        <v>22.28</v>
      </c>
    </row>
    <row r="955" spans="1:7" x14ac:dyDescent="0.3">
      <c r="A955" s="3">
        <f t="shared" si="15"/>
        <v>36418</v>
      </c>
      <c r="B955" s="4" t="s">
        <v>307</v>
      </c>
      <c r="C955" s="5"/>
      <c r="D955" s="2">
        <v>22.18</v>
      </c>
      <c r="E955" s="2">
        <v>23.59</v>
      </c>
      <c r="F955" s="2">
        <v>24.13</v>
      </c>
      <c r="G955" s="2">
        <v>22.31</v>
      </c>
    </row>
    <row r="956" spans="1:7" x14ac:dyDescent="0.3">
      <c r="A956" s="3">
        <f t="shared" si="15"/>
        <v>36419</v>
      </c>
      <c r="B956" s="4" t="s">
        <v>188</v>
      </c>
      <c r="C956" s="5"/>
      <c r="D956" s="2">
        <v>21.94</v>
      </c>
      <c r="E956" s="2">
        <v>22.72</v>
      </c>
      <c r="F956" s="2">
        <v>24.51</v>
      </c>
      <c r="G956" s="2">
        <v>22.05</v>
      </c>
    </row>
    <row r="957" spans="1:7" x14ac:dyDescent="0.3">
      <c r="A957" s="3">
        <f t="shared" si="15"/>
        <v>36420</v>
      </c>
      <c r="B957" s="4" t="s">
        <v>189</v>
      </c>
      <c r="C957" s="5"/>
      <c r="D957" s="2">
        <v>22.06</v>
      </c>
      <c r="E957" s="2">
        <v>22.8</v>
      </c>
      <c r="F957" s="2">
        <v>24.72</v>
      </c>
      <c r="G957" s="2">
        <v>22.17</v>
      </c>
    </row>
    <row r="958" spans="1:7" x14ac:dyDescent="0.3">
      <c r="A958" s="3">
        <f t="shared" si="15"/>
        <v>36423</v>
      </c>
      <c r="B958" s="4" t="s">
        <v>192</v>
      </c>
      <c r="C958" s="5"/>
      <c r="D958" s="2">
        <v>21.81</v>
      </c>
      <c r="E958" s="2">
        <v>22.66</v>
      </c>
      <c r="F958" s="2">
        <v>24.29</v>
      </c>
      <c r="G958" s="2">
        <v>21.99</v>
      </c>
    </row>
    <row r="959" spans="1:7" x14ac:dyDescent="0.3">
      <c r="A959" s="3">
        <f t="shared" si="15"/>
        <v>36424</v>
      </c>
      <c r="B959" s="4" t="s">
        <v>354</v>
      </c>
      <c r="C959" s="5"/>
      <c r="D959" s="2">
        <v>21.8</v>
      </c>
      <c r="E959" s="2">
        <v>22.68</v>
      </c>
      <c r="F959" s="2">
        <v>24.46</v>
      </c>
      <c r="G959" s="2">
        <v>21.95</v>
      </c>
    </row>
    <row r="960" spans="1:7" x14ac:dyDescent="0.3">
      <c r="A960" s="3">
        <f t="shared" si="15"/>
        <v>36425</v>
      </c>
      <c r="B960" s="4" t="s">
        <v>308</v>
      </c>
      <c r="C960" s="5"/>
      <c r="D960" s="2">
        <v>22.12</v>
      </c>
      <c r="E960" s="2">
        <v>22.93</v>
      </c>
      <c r="F960" s="2">
        <v>24.12</v>
      </c>
      <c r="G960" s="2">
        <v>22.18</v>
      </c>
    </row>
    <row r="961" spans="1:7" x14ac:dyDescent="0.3">
      <c r="A961" s="3">
        <f t="shared" si="15"/>
        <v>36426</v>
      </c>
      <c r="B961" s="4" t="s">
        <v>193</v>
      </c>
      <c r="C961" s="5"/>
      <c r="D961" s="2">
        <v>22.78</v>
      </c>
      <c r="E961" s="2">
        <v>23.82</v>
      </c>
      <c r="F961" s="2">
        <v>24.87</v>
      </c>
      <c r="G961" s="2">
        <v>22.81</v>
      </c>
    </row>
    <row r="962" spans="1:7" x14ac:dyDescent="0.3">
      <c r="A962" s="3">
        <f t="shared" si="15"/>
        <v>36427</v>
      </c>
      <c r="B962" s="4" t="s">
        <v>194</v>
      </c>
      <c r="C962" s="5"/>
      <c r="D962" s="2">
        <v>23</v>
      </c>
      <c r="E962" s="2">
        <v>23.9</v>
      </c>
      <c r="F962" s="2">
        <v>24.76</v>
      </c>
      <c r="G962" s="2">
        <v>22.95</v>
      </c>
    </row>
    <row r="963" spans="1:7" x14ac:dyDescent="0.3">
      <c r="A963" s="3">
        <f t="shared" si="15"/>
        <v>36430</v>
      </c>
      <c r="B963" s="4" t="s">
        <v>197</v>
      </c>
      <c r="C963" s="5"/>
      <c r="D963" s="2">
        <v>23.01</v>
      </c>
      <c r="E963" s="2">
        <v>24.07</v>
      </c>
      <c r="F963" s="2">
        <v>24.61</v>
      </c>
      <c r="G963" s="2">
        <v>22.93</v>
      </c>
    </row>
    <row r="964" spans="1:7" x14ac:dyDescent="0.3">
      <c r="A964" s="3">
        <f t="shared" si="15"/>
        <v>36431</v>
      </c>
      <c r="B964" s="4" t="s">
        <v>355</v>
      </c>
      <c r="C964" s="5"/>
      <c r="D964" s="2">
        <v>22.78</v>
      </c>
      <c r="E964" s="2">
        <v>23.76</v>
      </c>
      <c r="F964" s="2">
        <v>24.33</v>
      </c>
      <c r="G964" s="2">
        <v>22.69</v>
      </c>
    </row>
    <row r="965" spans="1:7" x14ac:dyDescent="0.3">
      <c r="A965" s="3">
        <f t="shared" si="15"/>
        <v>36432</v>
      </c>
      <c r="B965" s="4" t="s">
        <v>309</v>
      </c>
      <c r="C965" s="5"/>
      <c r="D965" s="2">
        <v>22.82</v>
      </c>
      <c r="E965" s="2">
        <v>23.81</v>
      </c>
      <c r="F965" s="2">
        <v>24.69</v>
      </c>
      <c r="G965" s="2">
        <v>22.78</v>
      </c>
    </row>
    <row r="966" spans="1:7" x14ac:dyDescent="0.3">
      <c r="A966" s="3">
        <f t="shared" si="15"/>
        <v>36433</v>
      </c>
      <c r="B966" s="4" t="s">
        <v>198</v>
      </c>
      <c r="C966" s="5"/>
      <c r="D966" s="2">
        <v>22.63</v>
      </c>
      <c r="E966" s="2">
        <v>23.58</v>
      </c>
      <c r="F966" s="2">
        <v>24.51</v>
      </c>
      <c r="G966" s="2">
        <v>22.54</v>
      </c>
    </row>
    <row r="967" spans="1:7" x14ac:dyDescent="0.3">
      <c r="A967" s="3">
        <f t="shared" si="15"/>
        <v>36434</v>
      </c>
      <c r="B967" s="4" t="s">
        <v>199</v>
      </c>
      <c r="C967" s="5"/>
      <c r="D967" s="2">
        <v>22.78</v>
      </c>
      <c r="E967" s="2">
        <v>23.67</v>
      </c>
      <c r="F967" s="2">
        <v>24.54</v>
      </c>
      <c r="G967" s="2">
        <v>22.55</v>
      </c>
    </row>
    <row r="968" spans="1:7" x14ac:dyDescent="0.3">
      <c r="A968" s="3">
        <f t="shared" ref="A968:A1031" si="16">DATE(1999, LEFT(B968, FIND("월", B968)-1), MID(B968, FIND("월", B968)+2, FIND("일", B968)-FIND("월", B968)-2))</f>
        <v>36437</v>
      </c>
      <c r="B968" s="4" t="s">
        <v>202</v>
      </c>
      <c r="C968" s="5"/>
      <c r="D968" s="2">
        <v>22.16</v>
      </c>
      <c r="E968" s="2">
        <v>22.98</v>
      </c>
      <c r="F968" s="2">
        <v>23.76</v>
      </c>
      <c r="G968" s="2">
        <v>22.09</v>
      </c>
    </row>
    <row r="969" spans="1:7" x14ac:dyDescent="0.3">
      <c r="A969" s="3">
        <f t="shared" si="16"/>
        <v>36438</v>
      </c>
      <c r="B969" s="4" t="s">
        <v>356</v>
      </c>
      <c r="C969" s="5"/>
      <c r="D969" s="2">
        <v>22.2</v>
      </c>
      <c r="E969" s="2">
        <v>22.93</v>
      </c>
      <c r="F969" s="2">
        <v>23.45</v>
      </c>
      <c r="G969" s="2">
        <v>22.05</v>
      </c>
    </row>
    <row r="970" spans="1:7" x14ac:dyDescent="0.3">
      <c r="A970" s="3">
        <f t="shared" si="16"/>
        <v>36439</v>
      </c>
      <c r="B970" s="4" t="s">
        <v>310</v>
      </c>
      <c r="C970" s="5"/>
      <c r="D970" s="2">
        <v>22.1</v>
      </c>
      <c r="E970" s="2">
        <v>22.76</v>
      </c>
      <c r="F970" s="2">
        <v>23.27</v>
      </c>
      <c r="G970" s="2">
        <v>22.2</v>
      </c>
    </row>
    <row r="971" spans="1:7" x14ac:dyDescent="0.3">
      <c r="A971" s="3">
        <f t="shared" si="16"/>
        <v>36440</v>
      </c>
      <c r="B971" s="4" t="s">
        <v>203</v>
      </c>
      <c r="C971" s="5"/>
      <c r="D971" s="2">
        <v>21.39</v>
      </c>
      <c r="E971" s="2">
        <v>22.08</v>
      </c>
      <c r="F971" s="2">
        <v>22.45</v>
      </c>
      <c r="G971" s="2">
        <v>21.5</v>
      </c>
    </row>
    <row r="972" spans="1:7" x14ac:dyDescent="0.3">
      <c r="A972" s="3">
        <f t="shared" si="16"/>
        <v>36441</v>
      </c>
      <c r="B972" s="4" t="s">
        <v>204</v>
      </c>
      <c r="C972" s="5"/>
      <c r="D972" s="2">
        <v>19.989999999999998</v>
      </c>
      <c r="E972" s="2">
        <v>20.7</v>
      </c>
      <c r="F972" s="2">
        <v>20.9</v>
      </c>
      <c r="G972" s="2">
        <v>20.170000000000002</v>
      </c>
    </row>
    <row r="973" spans="1:7" x14ac:dyDescent="0.3">
      <c r="A973" s="3">
        <f t="shared" si="16"/>
        <v>36444</v>
      </c>
      <c r="B973" s="4" t="s">
        <v>207</v>
      </c>
      <c r="C973" s="5"/>
      <c r="D973" s="2">
        <v>20.58</v>
      </c>
      <c r="E973" s="2">
        <v>21.23</v>
      </c>
      <c r="F973" s="2">
        <v>21.27</v>
      </c>
      <c r="G973" s="2">
        <v>20.71</v>
      </c>
    </row>
    <row r="974" spans="1:7" x14ac:dyDescent="0.3">
      <c r="A974" s="3">
        <f t="shared" si="16"/>
        <v>36445</v>
      </c>
      <c r="B974" s="4" t="s">
        <v>357</v>
      </c>
      <c r="C974" s="5"/>
      <c r="D974" s="2">
        <v>21.55</v>
      </c>
      <c r="E974" s="2">
        <v>22.05</v>
      </c>
      <c r="F974" s="2">
        <v>22.3</v>
      </c>
      <c r="G974" s="2">
        <v>21.7</v>
      </c>
    </row>
    <row r="975" spans="1:7" x14ac:dyDescent="0.3">
      <c r="A975" s="3">
        <f t="shared" si="16"/>
        <v>36446</v>
      </c>
      <c r="B975" s="4" t="s">
        <v>311</v>
      </c>
      <c r="C975" s="5"/>
      <c r="D975" s="2">
        <v>21.82</v>
      </c>
      <c r="E975" s="2">
        <v>22.22</v>
      </c>
      <c r="F975" s="2">
        <v>23.06</v>
      </c>
      <c r="G975" s="2">
        <v>21.98</v>
      </c>
    </row>
    <row r="976" spans="1:7" x14ac:dyDescent="0.3">
      <c r="A976" s="3">
        <f t="shared" si="16"/>
        <v>36447</v>
      </c>
      <c r="B976" s="4" t="s">
        <v>208</v>
      </c>
      <c r="C976" s="5"/>
      <c r="D976" s="2">
        <v>21.51</v>
      </c>
      <c r="E976" s="2">
        <v>22.08</v>
      </c>
      <c r="F976" s="2">
        <v>22.45</v>
      </c>
      <c r="G976" s="2">
        <v>21.7</v>
      </c>
    </row>
    <row r="977" spans="1:7" x14ac:dyDescent="0.3">
      <c r="A977" s="3">
        <f t="shared" si="16"/>
        <v>36448</v>
      </c>
      <c r="B977" s="4" t="s">
        <v>209</v>
      </c>
      <c r="C977" s="5"/>
      <c r="D977" s="2">
        <v>22.27</v>
      </c>
      <c r="E977" s="2">
        <v>22.5</v>
      </c>
      <c r="F977" s="2">
        <v>22.82</v>
      </c>
      <c r="G977" s="2">
        <v>22.49</v>
      </c>
    </row>
    <row r="978" spans="1:7" x14ac:dyDescent="0.3">
      <c r="A978" s="3">
        <f t="shared" si="16"/>
        <v>36451</v>
      </c>
      <c r="B978" s="4" t="s">
        <v>212</v>
      </c>
      <c r="C978" s="5"/>
      <c r="D978" s="2">
        <v>21.45</v>
      </c>
      <c r="E978" s="2">
        <v>22.02</v>
      </c>
      <c r="F978" s="2">
        <v>22.53</v>
      </c>
      <c r="G978" s="2">
        <v>21.79</v>
      </c>
    </row>
    <row r="979" spans="1:7" x14ac:dyDescent="0.3">
      <c r="A979" s="3">
        <f t="shared" si="16"/>
        <v>36452</v>
      </c>
      <c r="B979" s="4" t="s">
        <v>358</v>
      </c>
      <c r="C979" s="5"/>
      <c r="D979" s="2">
        <v>21.1</v>
      </c>
      <c r="E979" s="2">
        <v>21.76</v>
      </c>
      <c r="F979" s="2">
        <v>22.22</v>
      </c>
      <c r="G979" s="2">
        <v>21.45</v>
      </c>
    </row>
    <row r="980" spans="1:7" x14ac:dyDescent="0.3">
      <c r="A980" s="3">
        <f t="shared" si="16"/>
        <v>36453</v>
      </c>
      <c r="B980" s="4" t="s">
        <v>312</v>
      </c>
      <c r="C980" s="5"/>
      <c r="D980" s="2">
        <v>21.04</v>
      </c>
      <c r="E980" s="2">
        <v>21.87</v>
      </c>
      <c r="F980" s="2">
        <v>22.2</v>
      </c>
      <c r="G980" s="2">
        <v>21.41</v>
      </c>
    </row>
    <row r="981" spans="1:7" x14ac:dyDescent="0.3">
      <c r="A981" s="3">
        <f t="shared" si="16"/>
        <v>36454</v>
      </c>
      <c r="B981" s="4" t="s">
        <v>213</v>
      </c>
      <c r="C981" s="5"/>
      <c r="D981" s="2">
        <v>21.33</v>
      </c>
      <c r="E981" s="2">
        <v>22.11</v>
      </c>
      <c r="F981" s="2">
        <v>22.61</v>
      </c>
      <c r="G981" s="2">
        <v>21.61</v>
      </c>
    </row>
    <row r="982" spans="1:7" x14ac:dyDescent="0.3">
      <c r="A982" s="3">
        <f t="shared" si="16"/>
        <v>36455</v>
      </c>
      <c r="B982" s="4" t="s">
        <v>214</v>
      </c>
      <c r="C982" s="5"/>
      <c r="D982" s="2">
        <v>21.96</v>
      </c>
      <c r="E982" s="2">
        <v>22.93</v>
      </c>
      <c r="F982" s="2">
        <v>23.45</v>
      </c>
      <c r="G982" s="2">
        <v>22.34</v>
      </c>
    </row>
    <row r="983" spans="1:7" x14ac:dyDescent="0.3">
      <c r="A983" s="3">
        <f t="shared" si="16"/>
        <v>36458</v>
      </c>
      <c r="B983" s="4" t="s">
        <v>217</v>
      </c>
      <c r="C983" s="5"/>
      <c r="D983" s="2">
        <v>21.45</v>
      </c>
      <c r="E983" s="2">
        <v>22.82</v>
      </c>
      <c r="F983" s="2">
        <v>23.35</v>
      </c>
      <c r="G983" s="2">
        <v>21.92</v>
      </c>
    </row>
    <row r="984" spans="1:7" x14ac:dyDescent="0.3">
      <c r="A984" s="3">
        <f t="shared" si="16"/>
        <v>36459</v>
      </c>
      <c r="B984" s="4" t="s">
        <v>359</v>
      </c>
      <c r="C984" s="5"/>
      <c r="D984" s="2">
        <v>21.54</v>
      </c>
      <c r="E984" s="2">
        <v>22.7</v>
      </c>
      <c r="F984" s="2">
        <v>23.19</v>
      </c>
      <c r="G984" s="2">
        <v>22</v>
      </c>
    </row>
    <row r="985" spans="1:7" x14ac:dyDescent="0.3">
      <c r="A985" s="3">
        <f t="shared" si="16"/>
        <v>36460</v>
      </c>
      <c r="B985" s="4" t="s">
        <v>313</v>
      </c>
      <c r="C985" s="5"/>
      <c r="D985" s="2">
        <v>21.53</v>
      </c>
      <c r="E985" s="2">
        <v>22.59</v>
      </c>
      <c r="F985" s="2">
        <v>22.92</v>
      </c>
      <c r="G985" s="2">
        <v>22.04</v>
      </c>
    </row>
    <row r="986" spans="1:7" x14ac:dyDescent="0.3">
      <c r="A986" s="3">
        <f t="shared" si="16"/>
        <v>36461</v>
      </c>
      <c r="B986" s="4" t="s">
        <v>218</v>
      </c>
      <c r="C986" s="5"/>
      <c r="D986" s="2">
        <v>20.47</v>
      </c>
      <c r="E986" s="2">
        <v>21.42</v>
      </c>
      <c r="F986" s="2">
        <v>21.68</v>
      </c>
      <c r="G986" s="2">
        <v>21.03</v>
      </c>
    </row>
    <row r="987" spans="1:7" x14ac:dyDescent="0.3">
      <c r="A987" s="3">
        <f t="shared" si="16"/>
        <v>36462</v>
      </c>
      <c r="B987" s="4" t="s">
        <v>219</v>
      </c>
      <c r="C987" s="5"/>
      <c r="D987" s="2">
        <v>21.19</v>
      </c>
      <c r="E987" s="2">
        <v>21.69</v>
      </c>
      <c r="F987" s="2">
        <v>21.75</v>
      </c>
      <c r="G987" s="2">
        <v>21.58</v>
      </c>
    </row>
    <row r="988" spans="1:7" x14ac:dyDescent="0.3">
      <c r="A988" s="3">
        <f t="shared" si="16"/>
        <v>36465</v>
      </c>
      <c r="B988" s="4" t="s">
        <v>222</v>
      </c>
      <c r="C988" s="5"/>
      <c r="D988" s="2">
        <v>21.43</v>
      </c>
      <c r="E988" s="2">
        <v>22.35</v>
      </c>
      <c r="F988" s="2">
        <v>22.51</v>
      </c>
      <c r="G988" s="2">
        <v>21.77</v>
      </c>
    </row>
    <row r="989" spans="1:7" x14ac:dyDescent="0.3">
      <c r="A989" s="3">
        <f t="shared" si="16"/>
        <v>36466</v>
      </c>
      <c r="B989" s="4" t="s">
        <v>360</v>
      </c>
      <c r="C989" s="5"/>
      <c r="D989" s="2">
        <v>21.2</v>
      </c>
      <c r="E989" s="2">
        <v>22.08</v>
      </c>
      <c r="F989" s="2">
        <v>22.39</v>
      </c>
      <c r="G989" s="2">
        <v>21.63</v>
      </c>
    </row>
    <row r="990" spans="1:7" x14ac:dyDescent="0.3">
      <c r="A990" s="3">
        <f t="shared" si="16"/>
        <v>36467</v>
      </c>
      <c r="B990" s="4" t="s">
        <v>314</v>
      </c>
      <c r="C990" s="5"/>
      <c r="D990" s="2">
        <v>21.44</v>
      </c>
      <c r="E990" s="2">
        <v>22.57</v>
      </c>
      <c r="F990" s="2">
        <v>22.56</v>
      </c>
      <c r="G990" s="2">
        <v>21.86</v>
      </c>
    </row>
    <row r="991" spans="1:7" x14ac:dyDescent="0.3">
      <c r="A991" s="3">
        <f t="shared" si="16"/>
        <v>36468</v>
      </c>
      <c r="B991" s="4" t="s">
        <v>223</v>
      </c>
      <c r="C991" s="5"/>
      <c r="D991" s="2">
        <v>21.74</v>
      </c>
      <c r="E991" s="2">
        <v>22.85</v>
      </c>
      <c r="F991" s="2">
        <v>23.14</v>
      </c>
      <c r="G991" s="2">
        <v>22.09</v>
      </c>
    </row>
    <row r="992" spans="1:7" x14ac:dyDescent="0.3">
      <c r="A992" s="3">
        <f t="shared" si="16"/>
        <v>36469</v>
      </c>
      <c r="B992" s="4" t="s">
        <v>224</v>
      </c>
      <c r="C992" s="5"/>
      <c r="D992" s="2">
        <v>21.74</v>
      </c>
      <c r="E992" s="2">
        <v>22.83</v>
      </c>
      <c r="F992" s="2">
        <v>23</v>
      </c>
      <c r="G992" s="2">
        <v>22.08</v>
      </c>
    </row>
    <row r="993" spans="1:7" x14ac:dyDescent="0.3">
      <c r="A993" s="3">
        <f t="shared" si="16"/>
        <v>36472</v>
      </c>
      <c r="B993" s="4" t="s">
        <v>227</v>
      </c>
      <c r="C993" s="5"/>
      <c r="D993" s="2">
        <v>22.22</v>
      </c>
      <c r="E993" s="2">
        <v>23.28</v>
      </c>
      <c r="F993" s="2">
        <v>23.27</v>
      </c>
      <c r="G993" s="2">
        <v>22.58</v>
      </c>
    </row>
    <row r="994" spans="1:7" x14ac:dyDescent="0.3">
      <c r="A994" s="3">
        <f t="shared" si="16"/>
        <v>36473</v>
      </c>
      <c r="B994" s="4" t="s">
        <v>361</v>
      </c>
      <c r="C994" s="5"/>
      <c r="D994" s="2">
        <v>23.23</v>
      </c>
      <c r="E994" s="2">
        <v>24.13</v>
      </c>
      <c r="F994" s="2">
        <v>24.03</v>
      </c>
      <c r="G994" s="2">
        <v>23.5</v>
      </c>
    </row>
    <row r="995" spans="1:7" x14ac:dyDescent="0.3">
      <c r="A995" s="3">
        <f t="shared" si="16"/>
        <v>36474</v>
      </c>
      <c r="B995" s="4" t="s">
        <v>315</v>
      </c>
      <c r="C995" s="5"/>
      <c r="D995" s="2">
        <v>23.45</v>
      </c>
      <c r="E995" s="2">
        <v>24.49</v>
      </c>
      <c r="F995" s="2">
        <v>24.47</v>
      </c>
      <c r="G995" s="2">
        <v>23.68</v>
      </c>
    </row>
    <row r="996" spans="1:7" x14ac:dyDescent="0.3">
      <c r="A996" s="3">
        <f t="shared" si="16"/>
        <v>36475</v>
      </c>
      <c r="B996" s="4" t="s">
        <v>228</v>
      </c>
      <c r="C996" s="5"/>
      <c r="D996" s="2">
        <v>23.31</v>
      </c>
      <c r="E996" s="2">
        <v>24.28</v>
      </c>
      <c r="F996" s="2">
        <v>24.33</v>
      </c>
      <c r="G996" s="2">
        <v>23.54</v>
      </c>
    </row>
    <row r="997" spans="1:7" x14ac:dyDescent="0.3">
      <c r="A997" s="3">
        <f t="shared" si="16"/>
        <v>36476</v>
      </c>
      <c r="B997" s="4" t="s">
        <v>229</v>
      </c>
      <c r="C997" s="5"/>
      <c r="D997" s="2">
        <v>23.86</v>
      </c>
      <c r="E997" s="2">
        <v>24.59</v>
      </c>
      <c r="F997" s="2">
        <v>24.91</v>
      </c>
      <c r="G997" s="2">
        <v>24.07</v>
      </c>
    </row>
    <row r="998" spans="1:7" x14ac:dyDescent="0.3">
      <c r="A998" s="3">
        <f t="shared" si="16"/>
        <v>36479</v>
      </c>
      <c r="B998" s="4" t="s">
        <v>232</v>
      </c>
      <c r="C998" s="5"/>
      <c r="D998" s="2">
        <v>23.98</v>
      </c>
      <c r="E998" s="2">
        <v>25</v>
      </c>
      <c r="F998" s="2">
        <v>25.13</v>
      </c>
      <c r="G998" s="2">
        <v>24.22</v>
      </c>
    </row>
    <row r="999" spans="1:7" x14ac:dyDescent="0.3">
      <c r="A999" s="3">
        <f t="shared" si="16"/>
        <v>36480</v>
      </c>
      <c r="B999" s="4" t="s">
        <v>362</v>
      </c>
      <c r="C999" s="5"/>
      <c r="D999" s="2">
        <v>23.37</v>
      </c>
      <c r="E999" s="2">
        <v>24.54</v>
      </c>
      <c r="F999" s="2">
        <v>25.7</v>
      </c>
      <c r="G999" s="2">
        <v>23.75</v>
      </c>
    </row>
    <row r="1000" spans="1:7" x14ac:dyDescent="0.3">
      <c r="A1000" s="3">
        <f t="shared" si="16"/>
        <v>36481</v>
      </c>
      <c r="B1000" s="4" t="s">
        <v>316</v>
      </c>
      <c r="C1000" s="5"/>
      <c r="D1000" s="2">
        <v>23.58</v>
      </c>
      <c r="E1000" s="2">
        <v>24.92</v>
      </c>
      <c r="F1000" s="2">
        <v>26.6</v>
      </c>
      <c r="G1000" s="2">
        <v>23.92</v>
      </c>
    </row>
    <row r="1001" spans="1:7" x14ac:dyDescent="0.3">
      <c r="A1001" s="3">
        <f t="shared" si="16"/>
        <v>36482</v>
      </c>
      <c r="B1001" s="4" t="s">
        <v>233</v>
      </c>
      <c r="C1001" s="5"/>
      <c r="D1001" s="2">
        <v>23.15</v>
      </c>
      <c r="E1001" s="2">
        <v>24.36</v>
      </c>
      <c r="F1001" s="2">
        <v>25.8</v>
      </c>
      <c r="G1001" s="2">
        <v>23.47</v>
      </c>
    </row>
    <row r="1002" spans="1:7" x14ac:dyDescent="0.3">
      <c r="A1002" s="3">
        <f t="shared" si="16"/>
        <v>36483</v>
      </c>
      <c r="B1002" s="4" t="s">
        <v>234</v>
      </c>
      <c r="C1002" s="5"/>
      <c r="D1002" s="2">
        <v>23.84</v>
      </c>
      <c r="E1002" s="2">
        <v>25.07</v>
      </c>
      <c r="F1002" s="2">
        <v>26.56</v>
      </c>
      <c r="G1002" s="2">
        <v>24.1</v>
      </c>
    </row>
    <row r="1003" spans="1:7" x14ac:dyDescent="0.3">
      <c r="A1003" s="3">
        <f t="shared" si="16"/>
        <v>36486</v>
      </c>
      <c r="B1003" s="4" t="s">
        <v>237</v>
      </c>
      <c r="C1003" s="5"/>
      <c r="D1003" s="2">
        <v>24.44</v>
      </c>
      <c r="E1003" s="2">
        <v>25.78</v>
      </c>
      <c r="F1003" s="2">
        <v>27.07</v>
      </c>
      <c r="G1003" s="2">
        <v>24.59</v>
      </c>
    </row>
    <row r="1004" spans="1:7" x14ac:dyDescent="0.3">
      <c r="A1004" s="3">
        <f t="shared" si="16"/>
        <v>36487</v>
      </c>
      <c r="B1004" s="4" t="s">
        <v>363</v>
      </c>
      <c r="C1004" s="5"/>
      <c r="D1004" s="2">
        <v>24</v>
      </c>
      <c r="E1004" s="2">
        <v>25.15</v>
      </c>
      <c r="F1004" s="2">
        <v>26.44</v>
      </c>
      <c r="G1004" s="2">
        <v>24.1</v>
      </c>
    </row>
    <row r="1005" spans="1:7" x14ac:dyDescent="0.3">
      <c r="A1005" s="3">
        <f t="shared" si="16"/>
        <v>36488</v>
      </c>
      <c r="B1005" s="4" t="s">
        <v>317</v>
      </c>
      <c r="C1005" s="5"/>
      <c r="D1005" s="2">
        <v>24.05</v>
      </c>
      <c r="E1005" s="2">
        <v>25.61</v>
      </c>
      <c r="F1005" s="2">
        <v>26.87</v>
      </c>
      <c r="G1005" s="2">
        <v>24.24</v>
      </c>
    </row>
    <row r="1006" spans="1:7" x14ac:dyDescent="0.3">
      <c r="A1006" s="3">
        <f t="shared" si="16"/>
        <v>36489</v>
      </c>
      <c r="B1006" s="4" t="s">
        <v>238</v>
      </c>
      <c r="C1006" s="5"/>
      <c r="D1006" s="2">
        <v>24.03</v>
      </c>
      <c r="E1006" s="2">
        <v>25.52</v>
      </c>
      <c r="F1006" s="2" t="s">
        <v>323</v>
      </c>
      <c r="G1006" s="2">
        <v>24.17</v>
      </c>
    </row>
    <row r="1007" spans="1:7" x14ac:dyDescent="0.3">
      <c r="A1007" s="3">
        <f t="shared" si="16"/>
        <v>36490</v>
      </c>
      <c r="B1007" s="4" t="s">
        <v>239</v>
      </c>
      <c r="C1007" s="5"/>
      <c r="D1007" s="2">
        <v>24.47</v>
      </c>
      <c r="E1007" s="2">
        <v>25.36</v>
      </c>
      <c r="F1007" s="2" t="s">
        <v>323</v>
      </c>
      <c r="G1007" s="2">
        <v>24.67</v>
      </c>
    </row>
    <row r="1008" spans="1:7" x14ac:dyDescent="0.3">
      <c r="A1008" s="3">
        <f t="shared" si="16"/>
        <v>36493</v>
      </c>
      <c r="B1008" s="4" t="s">
        <v>242</v>
      </c>
      <c r="C1008" s="5"/>
      <c r="D1008" s="2">
        <v>23.54</v>
      </c>
      <c r="E1008" s="2">
        <v>24.85</v>
      </c>
      <c r="F1008" s="2">
        <v>25.96</v>
      </c>
      <c r="G1008" s="2">
        <v>23.84</v>
      </c>
    </row>
    <row r="1009" spans="1:7" x14ac:dyDescent="0.3">
      <c r="A1009" s="3">
        <f t="shared" si="16"/>
        <v>36494</v>
      </c>
      <c r="B1009" s="4" t="s">
        <v>364</v>
      </c>
      <c r="C1009" s="5"/>
      <c r="D1009" s="2">
        <v>22.56</v>
      </c>
      <c r="E1009" s="2">
        <v>23.64</v>
      </c>
      <c r="F1009" s="2">
        <v>24.59</v>
      </c>
      <c r="G1009" s="2">
        <v>22.93</v>
      </c>
    </row>
    <row r="1010" spans="1:7" x14ac:dyDescent="0.3">
      <c r="A1010" s="3">
        <f t="shared" si="16"/>
        <v>36495</v>
      </c>
      <c r="B1010" s="4" t="s">
        <v>318</v>
      </c>
      <c r="C1010" s="5"/>
      <c r="D1010" s="2">
        <v>22.78</v>
      </c>
      <c r="E1010" s="2">
        <v>24.03</v>
      </c>
      <c r="F1010" s="2">
        <v>25</v>
      </c>
      <c r="G1010" s="2">
        <v>23.14</v>
      </c>
    </row>
    <row r="1011" spans="1:7" x14ac:dyDescent="0.3">
      <c r="A1011" s="3">
        <f t="shared" si="16"/>
        <v>36496</v>
      </c>
      <c r="B1011" s="4" t="s">
        <v>243</v>
      </c>
      <c r="C1011" s="5"/>
      <c r="D1011" s="2">
        <v>23.65</v>
      </c>
      <c r="E1011" s="2">
        <v>24.96</v>
      </c>
      <c r="F1011" s="2">
        <v>25.82</v>
      </c>
      <c r="G1011" s="2">
        <v>24.04</v>
      </c>
    </row>
    <row r="1012" spans="1:7" x14ac:dyDescent="0.3">
      <c r="A1012" s="3">
        <f t="shared" si="16"/>
        <v>36497</v>
      </c>
      <c r="B1012" s="4" t="s">
        <v>244</v>
      </c>
      <c r="C1012" s="5"/>
      <c r="D1012" s="2">
        <v>23.67</v>
      </c>
      <c r="E1012" s="2">
        <v>24.95</v>
      </c>
      <c r="F1012" s="2">
        <v>25.81</v>
      </c>
      <c r="G1012" s="2">
        <v>24.04</v>
      </c>
    </row>
    <row r="1013" spans="1:7" x14ac:dyDescent="0.3">
      <c r="A1013" s="3">
        <f t="shared" si="16"/>
        <v>36500</v>
      </c>
      <c r="B1013" s="4" t="s">
        <v>247</v>
      </c>
      <c r="C1013" s="5"/>
      <c r="D1013" s="2">
        <v>24.35</v>
      </c>
      <c r="E1013" s="2">
        <v>25.79</v>
      </c>
      <c r="F1013" s="2">
        <v>26.66</v>
      </c>
      <c r="G1013" s="2">
        <v>24.69</v>
      </c>
    </row>
    <row r="1014" spans="1:7" x14ac:dyDescent="0.3">
      <c r="A1014" s="3">
        <f t="shared" si="16"/>
        <v>36501</v>
      </c>
      <c r="B1014" s="4" t="s">
        <v>365</v>
      </c>
      <c r="C1014" s="5"/>
      <c r="D1014" s="2">
        <v>23.96</v>
      </c>
      <c r="E1014" s="2">
        <v>25.4</v>
      </c>
      <c r="F1014" s="2">
        <v>26.22</v>
      </c>
      <c r="G1014" s="2">
        <v>24.62</v>
      </c>
    </row>
    <row r="1015" spans="1:7" x14ac:dyDescent="0.3">
      <c r="A1015" s="3">
        <f t="shared" si="16"/>
        <v>36502</v>
      </c>
      <c r="B1015" s="4" t="s">
        <v>319</v>
      </c>
      <c r="C1015" s="5"/>
      <c r="D1015" s="2">
        <v>24.03</v>
      </c>
      <c r="E1015" s="2">
        <v>25.69</v>
      </c>
      <c r="F1015" s="2">
        <v>26.54</v>
      </c>
      <c r="G1015" s="2">
        <v>25.97</v>
      </c>
    </row>
    <row r="1016" spans="1:7" x14ac:dyDescent="0.3">
      <c r="A1016" s="3">
        <f t="shared" si="16"/>
        <v>36503</v>
      </c>
      <c r="B1016" s="4" t="s">
        <v>248</v>
      </c>
      <c r="C1016" s="5"/>
      <c r="D1016" s="2">
        <v>23.19</v>
      </c>
      <c r="E1016" s="2">
        <v>25.05</v>
      </c>
      <c r="F1016" s="2">
        <v>26.15</v>
      </c>
      <c r="G1016" s="2">
        <v>25.42</v>
      </c>
    </row>
    <row r="1017" spans="1:7" x14ac:dyDescent="0.3">
      <c r="A1017" s="3">
        <f t="shared" si="16"/>
        <v>36504</v>
      </c>
      <c r="B1017" s="4" t="s">
        <v>249</v>
      </c>
      <c r="C1017" s="5"/>
      <c r="D1017" s="2">
        <v>22.85</v>
      </c>
      <c r="E1017" s="2">
        <v>24.46</v>
      </c>
      <c r="F1017" s="2">
        <v>25.23</v>
      </c>
      <c r="G1017" s="2">
        <v>25.04</v>
      </c>
    </row>
    <row r="1018" spans="1:7" x14ac:dyDescent="0.3">
      <c r="A1018" s="3">
        <f t="shared" si="16"/>
        <v>36507</v>
      </c>
      <c r="B1018" s="4" t="s">
        <v>252</v>
      </c>
      <c r="C1018" s="5"/>
      <c r="D1018" s="2">
        <v>23.16</v>
      </c>
      <c r="E1018" s="2">
        <v>24.58</v>
      </c>
      <c r="F1018" s="2">
        <v>25.38</v>
      </c>
      <c r="G1018" s="2">
        <v>25.07</v>
      </c>
    </row>
    <row r="1019" spans="1:7" x14ac:dyDescent="0.3">
      <c r="A1019" s="3">
        <f t="shared" si="16"/>
        <v>36508</v>
      </c>
      <c r="B1019" s="4" t="s">
        <v>366</v>
      </c>
      <c r="C1019" s="5"/>
      <c r="D1019" s="2">
        <v>23.97</v>
      </c>
      <c r="E1019" s="2">
        <v>25.02</v>
      </c>
      <c r="F1019" s="2">
        <v>25.73</v>
      </c>
      <c r="G1019" s="2">
        <v>25.53</v>
      </c>
    </row>
    <row r="1020" spans="1:7" x14ac:dyDescent="0.3">
      <c r="A1020" s="3">
        <f t="shared" si="16"/>
        <v>36509</v>
      </c>
      <c r="B1020" s="4" t="s">
        <v>320</v>
      </c>
      <c r="C1020" s="5"/>
      <c r="D1020" s="2">
        <v>24.39</v>
      </c>
      <c r="E1020" s="2">
        <v>25.43</v>
      </c>
      <c r="F1020" s="2">
        <v>26.36</v>
      </c>
      <c r="G1020" s="2">
        <v>25.94</v>
      </c>
    </row>
    <row r="1021" spans="1:7" x14ac:dyDescent="0.3">
      <c r="A1021" s="3">
        <f t="shared" si="16"/>
        <v>36510</v>
      </c>
      <c r="B1021" s="4" t="s">
        <v>253</v>
      </c>
      <c r="C1021" s="5"/>
      <c r="D1021" s="2">
        <v>24.23</v>
      </c>
      <c r="E1021" s="2">
        <v>26.09</v>
      </c>
      <c r="F1021" s="2">
        <v>26.83</v>
      </c>
      <c r="G1021" s="2">
        <v>25.54</v>
      </c>
    </row>
    <row r="1022" spans="1:7" x14ac:dyDescent="0.3">
      <c r="A1022" s="3">
        <f t="shared" si="16"/>
        <v>36511</v>
      </c>
      <c r="B1022" s="4" t="s">
        <v>254</v>
      </c>
      <c r="C1022" s="5"/>
      <c r="D1022" s="2">
        <v>24.2</v>
      </c>
      <c r="E1022" s="2">
        <v>25.52</v>
      </c>
      <c r="F1022" s="2">
        <v>26.74</v>
      </c>
      <c r="G1022" s="2">
        <v>25.47</v>
      </c>
    </row>
    <row r="1023" spans="1:7" x14ac:dyDescent="0.3">
      <c r="A1023" s="3">
        <f t="shared" si="16"/>
        <v>36514</v>
      </c>
      <c r="B1023" s="4" t="s">
        <v>257</v>
      </c>
      <c r="C1023" s="5"/>
      <c r="D1023" s="2">
        <v>23.89</v>
      </c>
      <c r="E1023" s="2">
        <v>25.3</v>
      </c>
      <c r="F1023" s="2">
        <v>26.54</v>
      </c>
      <c r="G1023" s="2">
        <v>25.13</v>
      </c>
    </row>
    <row r="1024" spans="1:7" x14ac:dyDescent="0.3">
      <c r="A1024" s="3">
        <f t="shared" si="16"/>
        <v>36515</v>
      </c>
      <c r="B1024" s="4" t="s">
        <v>367</v>
      </c>
      <c r="C1024" s="5"/>
      <c r="D1024" s="2">
        <v>23.88</v>
      </c>
      <c r="E1024" s="2">
        <v>25.29</v>
      </c>
      <c r="F1024" s="2">
        <v>26.26</v>
      </c>
      <c r="G1024" s="2">
        <v>24.72</v>
      </c>
    </row>
    <row r="1025" spans="1:7" x14ac:dyDescent="0.3">
      <c r="A1025" s="3">
        <f t="shared" si="16"/>
        <v>36516</v>
      </c>
      <c r="B1025" s="4" t="s">
        <v>321</v>
      </c>
      <c r="C1025" s="5"/>
      <c r="D1025" s="2">
        <v>23.06</v>
      </c>
      <c r="E1025" s="2">
        <v>24.65</v>
      </c>
      <c r="F1025" s="2">
        <v>25.5</v>
      </c>
      <c r="G1025" s="2">
        <v>24.07</v>
      </c>
    </row>
    <row r="1026" spans="1:7" x14ac:dyDescent="0.3">
      <c r="A1026" s="3">
        <f t="shared" si="16"/>
        <v>36517</v>
      </c>
      <c r="B1026" s="4" t="s">
        <v>258</v>
      </c>
      <c r="C1026" s="5"/>
      <c r="D1026" s="2">
        <v>23.67</v>
      </c>
      <c r="E1026" s="2">
        <v>25.19</v>
      </c>
      <c r="F1026" s="2">
        <v>25.5</v>
      </c>
      <c r="G1026" s="2">
        <v>24.68</v>
      </c>
    </row>
    <row r="1027" spans="1:7" x14ac:dyDescent="0.3">
      <c r="A1027" s="3">
        <f t="shared" si="16"/>
        <v>36518</v>
      </c>
      <c r="B1027" s="4" t="s">
        <v>259</v>
      </c>
      <c r="C1027" s="5"/>
      <c r="D1027" s="2">
        <v>23.65</v>
      </c>
      <c r="E1027" s="2">
        <v>25.21</v>
      </c>
      <c r="F1027" s="2" t="s">
        <v>323</v>
      </c>
      <c r="G1027" s="2">
        <v>24.67</v>
      </c>
    </row>
    <row r="1028" spans="1:7" x14ac:dyDescent="0.3">
      <c r="A1028" s="3">
        <f t="shared" si="16"/>
        <v>36521</v>
      </c>
      <c r="B1028" s="4" t="s">
        <v>261</v>
      </c>
      <c r="C1028" s="5"/>
      <c r="D1028" s="2">
        <v>23.55</v>
      </c>
      <c r="E1028" s="2" t="s">
        <v>323</v>
      </c>
      <c r="F1028" s="2">
        <v>26.33</v>
      </c>
      <c r="G1028" s="2">
        <v>24.23</v>
      </c>
    </row>
    <row r="1029" spans="1:7" x14ac:dyDescent="0.3">
      <c r="A1029" s="3">
        <f t="shared" si="16"/>
        <v>36522</v>
      </c>
      <c r="B1029" s="4" t="s">
        <v>368</v>
      </c>
      <c r="C1029" s="5"/>
      <c r="D1029" s="2">
        <v>24</v>
      </c>
      <c r="E1029" s="2" t="s">
        <v>323</v>
      </c>
      <c r="F1029" s="2">
        <v>26.82</v>
      </c>
      <c r="G1029" s="2">
        <v>25.02</v>
      </c>
    </row>
    <row r="1030" spans="1:7" x14ac:dyDescent="0.3">
      <c r="A1030" s="3">
        <f t="shared" si="16"/>
        <v>36523</v>
      </c>
      <c r="B1030" s="4" t="s">
        <v>322</v>
      </c>
      <c r="C1030" s="5"/>
      <c r="D1030" s="2">
        <v>23.38</v>
      </c>
      <c r="E1030" s="2">
        <v>25.45</v>
      </c>
      <c r="F1030" s="2">
        <v>26.47</v>
      </c>
      <c r="G1030" s="2">
        <v>24.41</v>
      </c>
    </row>
    <row r="1031" spans="1:7" x14ac:dyDescent="0.3">
      <c r="A1031" s="3">
        <f t="shared" si="16"/>
        <v>36524</v>
      </c>
      <c r="B1031" s="4" t="s">
        <v>262</v>
      </c>
      <c r="C1031" s="5"/>
      <c r="D1031" s="2">
        <v>22.9</v>
      </c>
      <c r="E1031" s="2">
        <v>25.08</v>
      </c>
      <c r="F1031" s="2">
        <v>25.6</v>
      </c>
      <c r="G1031" s="2">
        <v>23.94</v>
      </c>
    </row>
    <row r="1032" spans="1:7" x14ac:dyDescent="0.3">
      <c r="A1032" s="3">
        <f>DATE(2000, LEFT(B1032, FIND("월", B1032)-1), MID(B1032, FIND("월", B1032)+2, FIND("일", B1032)-FIND("월", B1032)-2))</f>
        <v>36529</v>
      </c>
      <c r="B1032" s="4" t="s">
        <v>8</v>
      </c>
      <c r="C1032" s="5"/>
      <c r="D1032" s="2">
        <v>22.56</v>
      </c>
      <c r="E1032" s="2">
        <v>24.39</v>
      </c>
      <c r="F1032" s="2">
        <v>25.55</v>
      </c>
      <c r="G1032" s="2">
        <v>23.78</v>
      </c>
    </row>
    <row r="1033" spans="1:7" x14ac:dyDescent="0.3">
      <c r="A1033" s="3">
        <f t="shared" ref="A1033:A1096" si="17">DATE(2000, LEFT(B1033, FIND("월", B1033)-1), MID(B1033, FIND("월", B1033)+2, FIND("일", B1033)-FIND("월", B1033)-2))</f>
        <v>36530</v>
      </c>
      <c r="B1033" s="4" t="s">
        <v>9</v>
      </c>
      <c r="C1033" s="5"/>
      <c r="D1033" s="2">
        <v>21.9</v>
      </c>
      <c r="E1033" s="2">
        <v>23.73</v>
      </c>
      <c r="F1033" s="2">
        <v>24.91</v>
      </c>
      <c r="G1033" s="2">
        <v>23.25</v>
      </c>
    </row>
    <row r="1034" spans="1:7" x14ac:dyDescent="0.3">
      <c r="A1034" s="3">
        <f t="shared" si="17"/>
        <v>36531</v>
      </c>
      <c r="B1034" s="4" t="s">
        <v>264</v>
      </c>
      <c r="C1034" s="5"/>
      <c r="D1034" s="2">
        <v>21.89</v>
      </c>
      <c r="E1034" s="2">
        <v>23.62</v>
      </c>
      <c r="F1034" s="2">
        <v>24.78</v>
      </c>
      <c r="G1034" s="2">
        <v>23.3</v>
      </c>
    </row>
    <row r="1035" spans="1:7" x14ac:dyDescent="0.3">
      <c r="A1035" s="3">
        <f t="shared" si="17"/>
        <v>36532</v>
      </c>
      <c r="B1035" s="4" t="s">
        <v>265</v>
      </c>
      <c r="C1035" s="5"/>
      <c r="D1035" s="2">
        <v>21.55</v>
      </c>
      <c r="E1035" s="2">
        <v>23.09</v>
      </c>
      <c r="F1035" s="2">
        <v>24.22</v>
      </c>
      <c r="G1035" s="2">
        <v>22.84</v>
      </c>
    </row>
    <row r="1036" spans="1:7" x14ac:dyDescent="0.3">
      <c r="A1036" s="3">
        <f t="shared" si="17"/>
        <v>36535</v>
      </c>
      <c r="B1036" s="4" t="s">
        <v>12</v>
      </c>
      <c r="C1036" s="5"/>
      <c r="D1036" s="2">
        <v>21.97</v>
      </c>
      <c r="E1036" s="2">
        <v>23.73</v>
      </c>
      <c r="F1036" s="2">
        <v>24.67</v>
      </c>
      <c r="G1036" s="2">
        <v>23.33</v>
      </c>
    </row>
    <row r="1037" spans="1:7" x14ac:dyDescent="0.3">
      <c r="A1037" s="3">
        <f t="shared" si="17"/>
        <v>36536</v>
      </c>
      <c r="B1037" s="4" t="s">
        <v>13</v>
      </c>
      <c r="C1037" s="5"/>
      <c r="D1037" s="2">
        <v>22.92</v>
      </c>
      <c r="E1037" s="2">
        <v>24.62</v>
      </c>
      <c r="F1037" s="2">
        <v>25.77</v>
      </c>
      <c r="G1037" s="2">
        <v>24.35</v>
      </c>
    </row>
    <row r="1038" spans="1:7" x14ac:dyDescent="0.3">
      <c r="A1038" s="3">
        <f t="shared" si="17"/>
        <v>36537</v>
      </c>
      <c r="B1038" s="4" t="s">
        <v>14</v>
      </c>
      <c r="C1038" s="5"/>
      <c r="D1038" s="2">
        <v>23.11</v>
      </c>
      <c r="E1038" s="2">
        <v>24.81</v>
      </c>
      <c r="F1038" s="2">
        <v>26.28</v>
      </c>
      <c r="G1038" s="2">
        <v>24.55</v>
      </c>
    </row>
    <row r="1039" spans="1:7" x14ac:dyDescent="0.3">
      <c r="A1039" s="3">
        <f t="shared" si="17"/>
        <v>36538</v>
      </c>
      <c r="B1039" s="4" t="s">
        <v>266</v>
      </c>
      <c r="C1039" s="5"/>
      <c r="D1039" s="2">
        <v>23.2</v>
      </c>
      <c r="E1039" s="2">
        <v>24.98</v>
      </c>
      <c r="F1039" s="2">
        <v>26.69</v>
      </c>
      <c r="G1039" s="2">
        <v>24.64</v>
      </c>
    </row>
    <row r="1040" spans="1:7" x14ac:dyDescent="0.3">
      <c r="A1040" s="3">
        <f t="shared" si="17"/>
        <v>36539</v>
      </c>
      <c r="B1040" s="4" t="s">
        <v>267</v>
      </c>
      <c r="C1040" s="5"/>
      <c r="D1040" s="2">
        <v>24.05</v>
      </c>
      <c r="E1040" s="2">
        <v>25.47</v>
      </c>
      <c r="F1040" s="2">
        <v>28.02</v>
      </c>
      <c r="G1040" s="2">
        <v>25.41</v>
      </c>
    </row>
    <row r="1041" spans="1:7" x14ac:dyDescent="0.3">
      <c r="A1041" s="3">
        <f t="shared" si="17"/>
        <v>36542</v>
      </c>
      <c r="B1041" s="4" t="s">
        <v>17</v>
      </c>
      <c r="C1041" s="5"/>
      <c r="D1041" s="2">
        <v>23.68</v>
      </c>
      <c r="E1041" s="2">
        <v>25.65</v>
      </c>
      <c r="F1041" s="2" t="s">
        <v>323</v>
      </c>
      <c r="G1041" s="2">
        <v>24.88</v>
      </c>
    </row>
    <row r="1042" spans="1:7" x14ac:dyDescent="0.3">
      <c r="A1042" s="3">
        <f t="shared" si="17"/>
        <v>36543</v>
      </c>
      <c r="B1042" s="4" t="s">
        <v>18</v>
      </c>
      <c r="C1042" s="5"/>
      <c r="D1042" s="2">
        <v>23.94</v>
      </c>
      <c r="E1042" s="2">
        <v>26.05</v>
      </c>
      <c r="F1042" s="2">
        <v>28.85</v>
      </c>
      <c r="G1042" s="2">
        <v>25.26</v>
      </c>
    </row>
    <row r="1043" spans="1:7" x14ac:dyDescent="0.3">
      <c r="A1043" s="3">
        <f t="shared" si="17"/>
        <v>36544</v>
      </c>
      <c r="B1043" s="4" t="s">
        <v>19</v>
      </c>
      <c r="C1043" s="5"/>
      <c r="D1043" s="2">
        <v>23.74</v>
      </c>
      <c r="E1043" s="2">
        <v>25.84</v>
      </c>
      <c r="F1043" s="2">
        <v>29.54</v>
      </c>
      <c r="G1043" s="2">
        <v>24.97</v>
      </c>
    </row>
    <row r="1044" spans="1:7" x14ac:dyDescent="0.3">
      <c r="A1044" s="3">
        <f t="shared" si="17"/>
        <v>36545</v>
      </c>
      <c r="B1044" s="4" t="s">
        <v>268</v>
      </c>
      <c r="C1044" s="5"/>
      <c r="D1044" s="2">
        <v>24.16</v>
      </c>
      <c r="E1044" s="2">
        <v>26.1</v>
      </c>
      <c r="F1044" s="2">
        <v>29.66</v>
      </c>
      <c r="G1044" s="2">
        <v>25.27</v>
      </c>
    </row>
    <row r="1045" spans="1:7" x14ac:dyDescent="0.3">
      <c r="A1045" s="3">
        <f t="shared" si="17"/>
        <v>36546</v>
      </c>
      <c r="B1045" s="4" t="s">
        <v>269</v>
      </c>
      <c r="C1045" s="5"/>
      <c r="D1045" s="2">
        <v>24.81</v>
      </c>
      <c r="E1045" s="2">
        <v>26.35</v>
      </c>
      <c r="F1045" s="2">
        <v>28.2</v>
      </c>
      <c r="G1045" s="2">
        <v>25.87</v>
      </c>
    </row>
    <row r="1046" spans="1:7" x14ac:dyDescent="0.3">
      <c r="A1046" s="3">
        <f t="shared" si="17"/>
        <v>36549</v>
      </c>
      <c r="B1046" s="4" t="s">
        <v>22</v>
      </c>
      <c r="C1046" s="5"/>
      <c r="D1046" s="2">
        <v>24.4</v>
      </c>
      <c r="E1046" s="2">
        <v>26.06</v>
      </c>
      <c r="F1046" s="2">
        <v>27.83</v>
      </c>
      <c r="G1046" s="2">
        <v>25.44</v>
      </c>
    </row>
    <row r="1047" spans="1:7" x14ac:dyDescent="0.3">
      <c r="A1047" s="3">
        <f t="shared" si="17"/>
        <v>36550</v>
      </c>
      <c r="B1047" s="4" t="s">
        <v>23</v>
      </c>
      <c r="C1047" s="5"/>
      <c r="D1047" s="2">
        <v>24.68</v>
      </c>
      <c r="E1047" s="2">
        <v>26.54</v>
      </c>
      <c r="F1047" s="2">
        <v>28.28</v>
      </c>
      <c r="G1047" s="2">
        <v>25.68</v>
      </c>
    </row>
    <row r="1048" spans="1:7" x14ac:dyDescent="0.3">
      <c r="A1048" s="3">
        <f t="shared" si="17"/>
        <v>36551</v>
      </c>
      <c r="B1048" s="4" t="s">
        <v>24</v>
      </c>
      <c r="C1048" s="5"/>
      <c r="D1048" s="2">
        <v>24.37</v>
      </c>
      <c r="E1048" s="2">
        <v>26.13</v>
      </c>
      <c r="F1048" s="2">
        <v>27.84</v>
      </c>
      <c r="G1048" s="2">
        <v>25.2</v>
      </c>
    </row>
    <row r="1049" spans="1:7" x14ac:dyDescent="0.3">
      <c r="A1049" s="3">
        <f t="shared" si="17"/>
        <v>36552</v>
      </c>
      <c r="B1049" s="4" t="s">
        <v>270</v>
      </c>
      <c r="C1049" s="5"/>
      <c r="D1049" s="2">
        <v>23.76</v>
      </c>
      <c r="E1049" s="2">
        <v>25.62</v>
      </c>
      <c r="F1049" s="2">
        <v>27.32</v>
      </c>
      <c r="G1049" s="2">
        <v>24.72</v>
      </c>
    </row>
    <row r="1050" spans="1:7" x14ac:dyDescent="0.3">
      <c r="A1050" s="3">
        <f t="shared" si="17"/>
        <v>36553</v>
      </c>
      <c r="B1050" s="4" t="s">
        <v>271</v>
      </c>
      <c r="C1050" s="5"/>
      <c r="D1050" s="2">
        <v>23.84</v>
      </c>
      <c r="E1050" s="2">
        <v>25.68</v>
      </c>
      <c r="F1050" s="2">
        <v>27.22</v>
      </c>
      <c r="G1050" s="2">
        <v>24.81</v>
      </c>
    </row>
    <row r="1051" spans="1:7" x14ac:dyDescent="0.3">
      <c r="A1051" s="3">
        <f t="shared" si="17"/>
        <v>36556</v>
      </c>
      <c r="B1051" s="4" t="s">
        <v>27</v>
      </c>
      <c r="C1051" s="5"/>
      <c r="D1051" s="2">
        <v>24.13</v>
      </c>
      <c r="E1051" s="2">
        <v>25.97</v>
      </c>
      <c r="F1051" s="2">
        <v>27.64</v>
      </c>
      <c r="G1051" s="2">
        <v>25.1</v>
      </c>
    </row>
    <row r="1052" spans="1:7" x14ac:dyDescent="0.3">
      <c r="A1052" s="3">
        <f t="shared" si="17"/>
        <v>36557</v>
      </c>
      <c r="B1052" s="4" t="s">
        <v>28</v>
      </c>
      <c r="C1052" s="5"/>
      <c r="D1052" s="2">
        <v>24.52</v>
      </c>
      <c r="E1052" s="2">
        <v>26.39</v>
      </c>
      <c r="F1052" s="2">
        <v>28.22</v>
      </c>
      <c r="G1052" s="2">
        <v>25.57</v>
      </c>
    </row>
    <row r="1053" spans="1:7" x14ac:dyDescent="0.3">
      <c r="A1053" s="3">
        <f t="shared" si="17"/>
        <v>36558</v>
      </c>
      <c r="B1053" s="4" t="s">
        <v>29</v>
      </c>
      <c r="C1053" s="5"/>
      <c r="D1053" s="2">
        <v>23.89</v>
      </c>
      <c r="E1053" s="2">
        <v>25.93</v>
      </c>
      <c r="F1053" s="2">
        <v>27.55</v>
      </c>
      <c r="G1053" s="2">
        <v>25.04</v>
      </c>
    </row>
    <row r="1054" spans="1:7" x14ac:dyDescent="0.3">
      <c r="A1054" s="3">
        <f t="shared" si="17"/>
        <v>36559</v>
      </c>
      <c r="B1054" s="4" t="s">
        <v>272</v>
      </c>
      <c r="C1054" s="5"/>
      <c r="D1054" s="2">
        <v>24.54</v>
      </c>
      <c r="E1054" s="2">
        <v>26.66</v>
      </c>
      <c r="F1054" s="2">
        <v>28.03</v>
      </c>
      <c r="G1054" s="2">
        <v>25.57</v>
      </c>
    </row>
    <row r="1055" spans="1:7" x14ac:dyDescent="0.3">
      <c r="A1055" s="3">
        <f t="shared" si="17"/>
        <v>36560</v>
      </c>
      <c r="B1055" s="4" t="s">
        <v>273</v>
      </c>
      <c r="C1055" s="5"/>
      <c r="D1055" s="2">
        <v>24.9</v>
      </c>
      <c r="E1055" s="2">
        <v>27.07</v>
      </c>
      <c r="F1055" s="2">
        <v>28.82</v>
      </c>
      <c r="G1055" s="2">
        <v>25.88</v>
      </c>
    </row>
    <row r="1056" spans="1:7" x14ac:dyDescent="0.3">
      <c r="A1056" s="3">
        <f t="shared" si="17"/>
        <v>36563</v>
      </c>
      <c r="B1056" s="4" t="s">
        <v>32</v>
      </c>
      <c r="C1056" s="5"/>
      <c r="D1056" s="2">
        <v>24.67</v>
      </c>
      <c r="E1056" s="2">
        <v>26.88</v>
      </c>
      <c r="F1056" s="2">
        <v>28.45</v>
      </c>
      <c r="G1056" s="2">
        <v>25.97</v>
      </c>
    </row>
    <row r="1057" spans="1:7" x14ac:dyDescent="0.3">
      <c r="A1057" s="3">
        <f t="shared" si="17"/>
        <v>36564</v>
      </c>
      <c r="B1057" s="4" t="s">
        <v>33</v>
      </c>
      <c r="C1057" s="5"/>
      <c r="D1057" s="2">
        <v>24.34</v>
      </c>
      <c r="E1057" s="2">
        <v>26.37</v>
      </c>
      <c r="F1057" s="2">
        <v>28.02</v>
      </c>
      <c r="G1057" s="2">
        <v>25.23</v>
      </c>
    </row>
    <row r="1058" spans="1:7" x14ac:dyDescent="0.3">
      <c r="A1058" s="3">
        <f t="shared" si="17"/>
        <v>36565</v>
      </c>
      <c r="B1058" s="4" t="s">
        <v>34</v>
      </c>
      <c r="C1058" s="5"/>
      <c r="D1058" s="2">
        <v>24.79</v>
      </c>
      <c r="E1058" s="2">
        <v>26.92</v>
      </c>
      <c r="F1058" s="2">
        <v>28.77</v>
      </c>
      <c r="G1058" s="2">
        <v>25.69</v>
      </c>
    </row>
    <row r="1059" spans="1:7" x14ac:dyDescent="0.3">
      <c r="A1059" s="3">
        <f t="shared" si="17"/>
        <v>36566</v>
      </c>
      <c r="B1059" s="4" t="s">
        <v>274</v>
      </c>
      <c r="C1059" s="5"/>
      <c r="D1059" s="2">
        <v>25.2</v>
      </c>
      <c r="E1059" s="2">
        <v>27.48</v>
      </c>
      <c r="F1059" s="2">
        <v>29.43</v>
      </c>
      <c r="G1059" s="2">
        <v>26.08</v>
      </c>
    </row>
    <row r="1060" spans="1:7" x14ac:dyDescent="0.3">
      <c r="A1060" s="3">
        <f t="shared" si="17"/>
        <v>36567</v>
      </c>
      <c r="B1060" s="4" t="s">
        <v>275</v>
      </c>
      <c r="C1060" s="5"/>
      <c r="D1060" s="2">
        <v>25.19</v>
      </c>
      <c r="E1060" s="2">
        <v>27.82</v>
      </c>
      <c r="F1060" s="2">
        <v>29.44</v>
      </c>
      <c r="G1060" s="2">
        <v>26.12</v>
      </c>
    </row>
    <row r="1061" spans="1:7" x14ac:dyDescent="0.3">
      <c r="A1061" s="3">
        <f t="shared" si="17"/>
        <v>36570</v>
      </c>
      <c r="B1061" s="4" t="s">
        <v>37</v>
      </c>
      <c r="C1061" s="5"/>
      <c r="D1061" s="2">
        <v>25.85</v>
      </c>
      <c r="E1061" s="2">
        <v>28.76</v>
      </c>
      <c r="F1061" s="2">
        <v>30.25</v>
      </c>
      <c r="G1061" s="2">
        <v>26.84</v>
      </c>
    </row>
    <row r="1062" spans="1:7" x14ac:dyDescent="0.3">
      <c r="A1062" s="3">
        <f t="shared" si="17"/>
        <v>36571</v>
      </c>
      <c r="B1062" s="4" t="s">
        <v>38</v>
      </c>
      <c r="C1062" s="5"/>
      <c r="D1062" s="2">
        <v>25.64</v>
      </c>
      <c r="E1062" s="2">
        <v>27.13</v>
      </c>
      <c r="F1062" s="2">
        <v>30.06</v>
      </c>
      <c r="G1062" s="2">
        <v>26.55</v>
      </c>
    </row>
    <row r="1063" spans="1:7" x14ac:dyDescent="0.3">
      <c r="A1063" s="3">
        <f t="shared" si="17"/>
        <v>36572</v>
      </c>
      <c r="B1063" s="4" t="s">
        <v>39</v>
      </c>
      <c r="C1063" s="5"/>
      <c r="D1063" s="2">
        <v>25.05</v>
      </c>
      <c r="E1063" s="2">
        <v>27.37</v>
      </c>
      <c r="F1063" s="2">
        <v>30.05</v>
      </c>
      <c r="G1063" s="2">
        <v>25.97</v>
      </c>
    </row>
    <row r="1064" spans="1:7" x14ac:dyDescent="0.3">
      <c r="A1064" s="3">
        <f t="shared" si="17"/>
        <v>36573</v>
      </c>
      <c r="B1064" s="4" t="s">
        <v>276</v>
      </c>
      <c r="C1064" s="5"/>
      <c r="D1064" s="2">
        <v>24.38</v>
      </c>
      <c r="E1064" s="2">
        <v>26.67</v>
      </c>
      <c r="F1064" s="2">
        <v>29.46</v>
      </c>
      <c r="G1064" s="2">
        <v>25.3</v>
      </c>
    </row>
    <row r="1065" spans="1:7" x14ac:dyDescent="0.3">
      <c r="A1065" s="3">
        <f t="shared" si="17"/>
        <v>36574</v>
      </c>
      <c r="B1065" s="4" t="s">
        <v>277</v>
      </c>
      <c r="C1065" s="5"/>
      <c r="D1065" s="2">
        <v>24.16</v>
      </c>
      <c r="E1065" s="2">
        <v>26.22</v>
      </c>
      <c r="F1065" s="2">
        <v>29.51</v>
      </c>
      <c r="G1065" s="2">
        <v>25.16</v>
      </c>
    </row>
    <row r="1066" spans="1:7" x14ac:dyDescent="0.3">
      <c r="A1066" s="3">
        <f t="shared" si="17"/>
        <v>36577</v>
      </c>
      <c r="B1066" s="4" t="s">
        <v>42</v>
      </c>
      <c r="C1066" s="5"/>
      <c r="D1066" s="2">
        <v>23.7</v>
      </c>
      <c r="E1066" s="2">
        <v>25.93</v>
      </c>
      <c r="F1066" s="2" t="s">
        <v>323</v>
      </c>
      <c r="G1066" s="2">
        <v>24.72</v>
      </c>
    </row>
    <row r="1067" spans="1:7" x14ac:dyDescent="0.3">
      <c r="A1067" s="3">
        <f t="shared" si="17"/>
        <v>36578</v>
      </c>
      <c r="B1067" s="4" t="s">
        <v>43</v>
      </c>
      <c r="C1067" s="5"/>
      <c r="D1067" s="2">
        <v>24.37</v>
      </c>
      <c r="E1067" s="2">
        <v>26.58</v>
      </c>
      <c r="F1067" s="2">
        <v>29.62</v>
      </c>
      <c r="G1067" s="2">
        <v>25.37</v>
      </c>
    </row>
    <row r="1068" spans="1:7" x14ac:dyDescent="0.3">
      <c r="A1068" s="3">
        <f t="shared" si="17"/>
        <v>36579</v>
      </c>
      <c r="B1068" s="4" t="s">
        <v>44</v>
      </c>
      <c r="C1068" s="5"/>
      <c r="D1068" s="2">
        <v>24.39</v>
      </c>
      <c r="E1068" s="2">
        <v>27.06</v>
      </c>
      <c r="F1068" s="2">
        <v>29.39</v>
      </c>
      <c r="G1068" s="2">
        <v>25.36</v>
      </c>
    </row>
    <row r="1069" spans="1:7" x14ac:dyDescent="0.3">
      <c r="A1069" s="3">
        <f t="shared" si="17"/>
        <v>36580</v>
      </c>
      <c r="B1069" s="4" t="s">
        <v>278</v>
      </c>
      <c r="C1069" s="5"/>
      <c r="D1069" s="2">
        <v>24.57</v>
      </c>
      <c r="E1069" s="2">
        <v>27.37</v>
      </c>
      <c r="F1069" s="2">
        <v>29.97</v>
      </c>
      <c r="G1069" s="2">
        <v>25.57</v>
      </c>
    </row>
    <row r="1070" spans="1:7" x14ac:dyDescent="0.3">
      <c r="A1070" s="3">
        <f t="shared" si="17"/>
        <v>36581</v>
      </c>
      <c r="B1070" s="4" t="s">
        <v>279</v>
      </c>
      <c r="C1070" s="5"/>
      <c r="D1070" s="2">
        <v>24.69</v>
      </c>
      <c r="E1070" s="2">
        <v>27.48</v>
      </c>
      <c r="F1070" s="2">
        <v>30.35</v>
      </c>
      <c r="G1070" s="2">
        <v>25.69</v>
      </c>
    </row>
    <row r="1071" spans="1:7" x14ac:dyDescent="0.3">
      <c r="A1071" s="3">
        <f t="shared" si="17"/>
        <v>36584</v>
      </c>
      <c r="B1071" s="4" t="s">
        <v>47</v>
      </c>
      <c r="C1071" s="5"/>
      <c r="D1071" s="2">
        <v>24.71</v>
      </c>
      <c r="E1071" s="2">
        <v>27.41</v>
      </c>
      <c r="F1071" s="2">
        <v>30.13</v>
      </c>
      <c r="G1071" s="2">
        <v>25.67</v>
      </c>
    </row>
    <row r="1072" spans="1:7" x14ac:dyDescent="0.3">
      <c r="A1072" s="3">
        <f t="shared" si="17"/>
        <v>36585</v>
      </c>
      <c r="B1072" s="4" t="s">
        <v>48</v>
      </c>
      <c r="C1072" s="5"/>
      <c r="D1072" s="2">
        <v>25.49</v>
      </c>
      <c r="E1072" s="2">
        <v>28.09</v>
      </c>
      <c r="F1072" s="2">
        <v>30.43</v>
      </c>
      <c r="G1072" s="2">
        <v>26.33</v>
      </c>
    </row>
    <row r="1073" spans="1:7" x14ac:dyDescent="0.3">
      <c r="A1073" s="3">
        <f t="shared" si="17"/>
        <v>36586</v>
      </c>
      <c r="B1073" s="4" t="s">
        <v>49</v>
      </c>
      <c r="C1073" s="5"/>
      <c r="D1073" s="2">
        <v>26.29</v>
      </c>
      <c r="E1073" s="2">
        <v>29.06</v>
      </c>
      <c r="F1073" s="2">
        <v>31.77</v>
      </c>
      <c r="G1073" s="2">
        <v>27</v>
      </c>
    </row>
    <row r="1074" spans="1:7" x14ac:dyDescent="0.3">
      <c r="A1074" s="3">
        <f t="shared" si="17"/>
        <v>36587</v>
      </c>
      <c r="B1074" s="4" t="s">
        <v>324</v>
      </c>
      <c r="C1074" s="5"/>
      <c r="D1074" s="2">
        <v>26.4</v>
      </c>
      <c r="E1074" s="2">
        <v>29.22</v>
      </c>
      <c r="F1074" s="2">
        <v>31.69</v>
      </c>
      <c r="G1074" s="2">
        <v>27.04</v>
      </c>
    </row>
    <row r="1075" spans="1:7" x14ac:dyDescent="0.3">
      <c r="A1075" s="3">
        <f t="shared" si="17"/>
        <v>36588</v>
      </c>
      <c r="B1075" s="4" t="s">
        <v>280</v>
      </c>
      <c r="C1075" s="5"/>
      <c r="D1075" s="2">
        <v>26.4</v>
      </c>
      <c r="E1075" s="2">
        <v>28.99</v>
      </c>
      <c r="F1075" s="2">
        <v>31.51</v>
      </c>
      <c r="G1075" s="2">
        <v>27.06</v>
      </c>
    </row>
    <row r="1076" spans="1:7" x14ac:dyDescent="0.3">
      <c r="A1076" s="3">
        <f t="shared" si="17"/>
        <v>36591</v>
      </c>
      <c r="B1076" s="4" t="s">
        <v>52</v>
      </c>
      <c r="C1076" s="5"/>
      <c r="D1076" s="2">
        <v>26.82</v>
      </c>
      <c r="E1076" s="2">
        <v>29.63</v>
      </c>
      <c r="F1076" s="2">
        <v>32.18</v>
      </c>
      <c r="G1076" s="2">
        <v>27.41</v>
      </c>
    </row>
    <row r="1077" spans="1:7" x14ac:dyDescent="0.3">
      <c r="A1077" s="3">
        <f t="shared" si="17"/>
        <v>36592</v>
      </c>
      <c r="B1077" s="4" t="s">
        <v>53</v>
      </c>
      <c r="C1077" s="5"/>
      <c r="D1077" s="2">
        <v>28.61</v>
      </c>
      <c r="E1077" s="2">
        <v>31.9</v>
      </c>
      <c r="F1077" s="2">
        <v>34.130000000000003</v>
      </c>
      <c r="G1077" s="2">
        <v>29.25</v>
      </c>
    </row>
    <row r="1078" spans="1:7" x14ac:dyDescent="0.3">
      <c r="A1078" s="3">
        <f t="shared" si="17"/>
        <v>36593</v>
      </c>
      <c r="B1078" s="4" t="s">
        <v>54</v>
      </c>
      <c r="C1078" s="5"/>
      <c r="D1078" s="2">
        <v>25.45</v>
      </c>
      <c r="E1078" s="2">
        <v>28.8</v>
      </c>
      <c r="F1078" s="2">
        <v>31.26</v>
      </c>
      <c r="G1078" s="2">
        <v>26.23</v>
      </c>
    </row>
    <row r="1079" spans="1:7" x14ac:dyDescent="0.3">
      <c r="A1079" s="3">
        <f t="shared" si="17"/>
        <v>36594</v>
      </c>
      <c r="B1079" s="4" t="s">
        <v>325</v>
      </c>
      <c r="C1079" s="5"/>
      <c r="D1079" s="2">
        <v>26.05</v>
      </c>
      <c r="E1079" s="2">
        <v>29.29</v>
      </c>
      <c r="F1079" s="2">
        <v>31.69</v>
      </c>
      <c r="G1079" s="2">
        <v>26.5</v>
      </c>
    </row>
    <row r="1080" spans="1:7" x14ac:dyDescent="0.3">
      <c r="A1080" s="3">
        <f t="shared" si="17"/>
        <v>36595</v>
      </c>
      <c r="B1080" s="4" t="s">
        <v>281</v>
      </c>
      <c r="C1080" s="5"/>
      <c r="D1080" s="2">
        <v>25.75</v>
      </c>
      <c r="E1080" s="2">
        <v>28.94</v>
      </c>
      <c r="F1080" s="2">
        <v>31.76</v>
      </c>
      <c r="G1080" s="2">
        <v>26.49</v>
      </c>
    </row>
    <row r="1081" spans="1:7" x14ac:dyDescent="0.3">
      <c r="A1081" s="3">
        <f t="shared" si="17"/>
        <v>36598</v>
      </c>
      <c r="B1081" s="4" t="s">
        <v>57</v>
      </c>
      <c r="C1081" s="5"/>
      <c r="D1081" s="2">
        <v>25.75</v>
      </c>
      <c r="E1081" s="2">
        <v>28.89</v>
      </c>
      <c r="F1081" s="2">
        <v>32.020000000000003</v>
      </c>
      <c r="G1081" s="2">
        <v>26.48</v>
      </c>
    </row>
    <row r="1082" spans="1:7" x14ac:dyDescent="0.3">
      <c r="A1082" s="3">
        <f t="shared" si="17"/>
        <v>36599</v>
      </c>
      <c r="B1082" s="4" t="s">
        <v>58</v>
      </c>
      <c r="C1082" s="5"/>
      <c r="D1082" s="2">
        <v>25.24</v>
      </c>
      <c r="E1082" s="2">
        <v>28.34</v>
      </c>
      <c r="F1082" s="2">
        <v>31.69</v>
      </c>
      <c r="G1082" s="2">
        <v>25.94</v>
      </c>
    </row>
    <row r="1083" spans="1:7" x14ac:dyDescent="0.3">
      <c r="A1083" s="3">
        <f t="shared" si="17"/>
        <v>36600</v>
      </c>
      <c r="B1083" s="4" t="s">
        <v>59</v>
      </c>
      <c r="C1083" s="5"/>
      <c r="D1083" s="2">
        <v>25.02</v>
      </c>
      <c r="E1083" s="2">
        <v>27.53</v>
      </c>
      <c r="F1083" s="2">
        <v>30.72</v>
      </c>
      <c r="G1083" s="2">
        <v>25.82</v>
      </c>
    </row>
    <row r="1084" spans="1:7" x14ac:dyDescent="0.3">
      <c r="A1084" s="3">
        <f t="shared" si="17"/>
        <v>36601</v>
      </c>
      <c r="B1084" s="4" t="s">
        <v>326</v>
      </c>
      <c r="C1084" s="5"/>
      <c r="D1084" s="2">
        <v>24.84</v>
      </c>
      <c r="E1084" s="2">
        <v>27.41</v>
      </c>
      <c r="F1084" s="2">
        <v>31.09</v>
      </c>
      <c r="G1084" s="2">
        <v>25.74</v>
      </c>
    </row>
    <row r="1085" spans="1:7" x14ac:dyDescent="0.3">
      <c r="A1085" s="3">
        <f t="shared" si="17"/>
        <v>36602</v>
      </c>
      <c r="B1085" s="4" t="s">
        <v>282</v>
      </c>
      <c r="C1085" s="5"/>
      <c r="D1085" s="2">
        <v>24.45</v>
      </c>
      <c r="E1085" s="2">
        <v>26.56</v>
      </c>
      <c r="F1085" s="2">
        <v>30.91</v>
      </c>
      <c r="G1085" s="2">
        <v>25.34</v>
      </c>
    </row>
    <row r="1086" spans="1:7" x14ac:dyDescent="0.3">
      <c r="A1086" s="3">
        <f t="shared" si="17"/>
        <v>36605</v>
      </c>
      <c r="B1086" s="4" t="s">
        <v>62</v>
      </c>
      <c r="C1086" s="5"/>
      <c r="D1086" s="2">
        <v>23.91</v>
      </c>
      <c r="E1086" s="2">
        <v>25.21</v>
      </c>
      <c r="F1086" s="2">
        <v>29.43</v>
      </c>
      <c r="G1086" s="2">
        <v>24.99</v>
      </c>
    </row>
    <row r="1087" spans="1:7" x14ac:dyDescent="0.3">
      <c r="A1087" s="3">
        <f t="shared" si="17"/>
        <v>36606</v>
      </c>
      <c r="B1087" s="4" t="s">
        <v>63</v>
      </c>
      <c r="C1087" s="5"/>
      <c r="D1087" s="2">
        <v>24.16</v>
      </c>
      <c r="E1087" s="2">
        <v>25.72</v>
      </c>
      <c r="F1087" s="2">
        <v>28</v>
      </c>
      <c r="G1087" s="2">
        <v>25.26</v>
      </c>
    </row>
    <row r="1088" spans="1:7" x14ac:dyDescent="0.3">
      <c r="A1088" s="3">
        <f t="shared" si="17"/>
        <v>36607</v>
      </c>
      <c r="B1088" s="4" t="s">
        <v>64</v>
      </c>
      <c r="C1088" s="5"/>
      <c r="D1088" s="2">
        <v>23.81</v>
      </c>
      <c r="E1088" s="2">
        <v>25.4</v>
      </c>
      <c r="F1088" s="2">
        <v>27.46</v>
      </c>
      <c r="G1088" s="2">
        <v>24.85</v>
      </c>
    </row>
    <row r="1089" spans="1:7" x14ac:dyDescent="0.3">
      <c r="A1089" s="3">
        <f t="shared" si="17"/>
        <v>36608</v>
      </c>
      <c r="B1089" s="4" t="s">
        <v>327</v>
      </c>
      <c r="C1089" s="5"/>
      <c r="D1089" s="2">
        <v>24.09</v>
      </c>
      <c r="E1089" s="2">
        <v>25.48</v>
      </c>
      <c r="F1089" s="2">
        <v>27.31</v>
      </c>
      <c r="G1089" s="2">
        <v>25.16</v>
      </c>
    </row>
    <row r="1090" spans="1:7" x14ac:dyDescent="0.3">
      <c r="A1090" s="3">
        <f t="shared" si="17"/>
        <v>36609</v>
      </c>
      <c r="B1090" s="4" t="s">
        <v>283</v>
      </c>
      <c r="C1090" s="5"/>
      <c r="D1090" s="2">
        <v>24.22</v>
      </c>
      <c r="E1090" s="2">
        <v>25.91</v>
      </c>
      <c r="F1090" s="2">
        <v>28.02</v>
      </c>
      <c r="G1090" s="2">
        <v>25.24</v>
      </c>
    </row>
    <row r="1091" spans="1:7" x14ac:dyDescent="0.3">
      <c r="A1091" s="3">
        <f t="shared" si="17"/>
        <v>36612</v>
      </c>
      <c r="B1091" s="4" t="s">
        <v>67</v>
      </c>
      <c r="C1091" s="5"/>
      <c r="D1091" s="2">
        <v>24.02</v>
      </c>
      <c r="E1091" s="2">
        <v>25.68</v>
      </c>
      <c r="F1091" s="2">
        <v>27.79</v>
      </c>
      <c r="G1091" s="2">
        <v>25.02</v>
      </c>
    </row>
    <row r="1092" spans="1:7" x14ac:dyDescent="0.3">
      <c r="A1092" s="3">
        <f t="shared" si="17"/>
        <v>36613</v>
      </c>
      <c r="B1092" s="4" t="s">
        <v>68</v>
      </c>
      <c r="C1092" s="5"/>
      <c r="D1092" s="2">
        <v>23.59</v>
      </c>
      <c r="E1092" s="2">
        <v>25.51</v>
      </c>
      <c r="F1092" s="2">
        <v>27.09</v>
      </c>
      <c r="G1092" s="2">
        <v>25.12</v>
      </c>
    </row>
    <row r="1093" spans="1:7" x14ac:dyDescent="0.3">
      <c r="A1093" s="3">
        <f t="shared" si="17"/>
        <v>36614</v>
      </c>
      <c r="B1093" s="4" t="s">
        <v>69</v>
      </c>
      <c r="C1093" s="5"/>
      <c r="D1093" s="2">
        <v>23.53</v>
      </c>
      <c r="E1093" s="2">
        <v>24.4</v>
      </c>
      <c r="F1093" s="2">
        <v>26.45</v>
      </c>
      <c r="G1093" s="2">
        <v>24.61</v>
      </c>
    </row>
    <row r="1094" spans="1:7" x14ac:dyDescent="0.3">
      <c r="A1094" s="3">
        <f t="shared" si="17"/>
        <v>36615</v>
      </c>
      <c r="B1094" s="4" t="s">
        <v>328</v>
      </c>
      <c r="C1094" s="5"/>
      <c r="D1094" s="2">
        <v>23.73</v>
      </c>
      <c r="E1094" s="2">
        <v>24.63</v>
      </c>
      <c r="F1094" s="2">
        <v>26.7</v>
      </c>
      <c r="G1094" s="2">
        <v>24.79</v>
      </c>
    </row>
    <row r="1095" spans="1:7" x14ac:dyDescent="0.3">
      <c r="A1095" s="3">
        <f t="shared" si="17"/>
        <v>36616</v>
      </c>
      <c r="B1095" s="4" t="s">
        <v>284</v>
      </c>
      <c r="C1095" s="5"/>
      <c r="D1095" s="2">
        <v>23.93</v>
      </c>
      <c r="E1095" s="2">
        <v>24.77</v>
      </c>
      <c r="F1095" s="2">
        <v>26.9</v>
      </c>
      <c r="G1095" s="2">
        <v>24.84</v>
      </c>
    </row>
    <row r="1096" spans="1:7" x14ac:dyDescent="0.3">
      <c r="A1096" s="3">
        <f t="shared" si="17"/>
        <v>36619</v>
      </c>
      <c r="B1096" s="4" t="s">
        <v>72</v>
      </c>
      <c r="C1096" s="5"/>
      <c r="D1096" s="2">
        <v>23.5</v>
      </c>
      <c r="E1096" s="2">
        <v>24.51</v>
      </c>
      <c r="F1096" s="2">
        <v>26.43</v>
      </c>
      <c r="G1096" s="2">
        <v>24.25</v>
      </c>
    </row>
    <row r="1097" spans="1:7" x14ac:dyDescent="0.3">
      <c r="A1097" s="3">
        <f t="shared" ref="A1097:A1160" si="18">DATE(2000, LEFT(B1097, FIND("월", B1097)-1), MID(B1097, FIND("월", B1097)+2, FIND("일", B1097)-FIND("월", B1097)-2))</f>
        <v>36620</v>
      </c>
      <c r="B1097" s="4" t="s">
        <v>73</v>
      </c>
      <c r="C1097" s="5"/>
      <c r="D1097" s="2">
        <v>22.68</v>
      </c>
      <c r="E1097" s="2">
        <v>23.65</v>
      </c>
      <c r="F1097" s="2">
        <v>25.45</v>
      </c>
      <c r="G1097" s="2">
        <v>23.59</v>
      </c>
    </row>
    <row r="1098" spans="1:7" x14ac:dyDescent="0.3">
      <c r="A1098" s="3">
        <f t="shared" si="18"/>
        <v>36621</v>
      </c>
      <c r="B1098" s="4" t="s">
        <v>369</v>
      </c>
      <c r="C1098" s="5"/>
      <c r="D1098" s="2">
        <v>23.03</v>
      </c>
      <c r="E1098" s="2">
        <v>23.75</v>
      </c>
      <c r="F1098" s="2">
        <v>25.83</v>
      </c>
      <c r="G1098" s="2">
        <v>23.79</v>
      </c>
    </row>
    <row r="1099" spans="1:7" x14ac:dyDescent="0.3">
      <c r="A1099" s="3">
        <f t="shared" si="18"/>
        <v>36622</v>
      </c>
      <c r="B1099" s="4" t="s">
        <v>329</v>
      </c>
      <c r="C1099" s="5"/>
      <c r="D1099" s="2">
        <v>22.62</v>
      </c>
      <c r="E1099" s="2">
        <v>23.45</v>
      </c>
      <c r="F1099" s="2">
        <v>25.69</v>
      </c>
      <c r="G1099" s="2">
        <v>23.47</v>
      </c>
    </row>
    <row r="1100" spans="1:7" x14ac:dyDescent="0.3">
      <c r="A1100" s="3">
        <f t="shared" si="18"/>
        <v>36623</v>
      </c>
      <c r="B1100" s="4" t="s">
        <v>285</v>
      </c>
      <c r="C1100" s="5"/>
      <c r="D1100" s="2">
        <v>21.76</v>
      </c>
      <c r="E1100" s="2">
        <v>22.58</v>
      </c>
      <c r="F1100" s="2">
        <v>25.04</v>
      </c>
      <c r="G1100" s="2">
        <v>22.8</v>
      </c>
    </row>
    <row r="1101" spans="1:7" x14ac:dyDescent="0.3">
      <c r="A1101" s="3">
        <f t="shared" si="18"/>
        <v>36626</v>
      </c>
      <c r="B1101" s="4" t="s">
        <v>76</v>
      </c>
      <c r="C1101" s="5"/>
      <c r="D1101" s="2">
        <v>20.67</v>
      </c>
      <c r="E1101" s="2">
        <v>21.3</v>
      </c>
      <c r="F1101" s="2">
        <v>23.85</v>
      </c>
      <c r="G1101" s="2">
        <v>21.9</v>
      </c>
    </row>
    <row r="1102" spans="1:7" x14ac:dyDescent="0.3">
      <c r="A1102" s="3">
        <f t="shared" si="18"/>
        <v>36627</v>
      </c>
      <c r="B1102" s="4" t="s">
        <v>77</v>
      </c>
      <c r="C1102" s="5"/>
      <c r="D1102" s="2">
        <v>20.69</v>
      </c>
      <c r="E1102" s="2">
        <v>21.67</v>
      </c>
      <c r="F1102" s="2">
        <v>24.14</v>
      </c>
      <c r="G1102" s="2">
        <v>22.02</v>
      </c>
    </row>
    <row r="1103" spans="1:7" x14ac:dyDescent="0.3">
      <c r="A1103" s="3">
        <f t="shared" si="18"/>
        <v>36628</v>
      </c>
      <c r="B1103" s="4" t="s">
        <v>78</v>
      </c>
      <c r="C1103" s="5"/>
      <c r="D1103" s="2">
        <v>21.86</v>
      </c>
      <c r="E1103" s="2">
        <v>23.12</v>
      </c>
      <c r="F1103" s="2">
        <v>25.41</v>
      </c>
      <c r="G1103" s="2">
        <v>23.18</v>
      </c>
    </row>
    <row r="1104" spans="1:7" x14ac:dyDescent="0.3">
      <c r="A1104" s="3">
        <f t="shared" si="18"/>
        <v>36629</v>
      </c>
      <c r="B1104" s="4" t="s">
        <v>330</v>
      </c>
      <c r="C1104" s="5"/>
      <c r="D1104" s="2">
        <v>21.28</v>
      </c>
      <c r="E1104" s="2">
        <v>22.66</v>
      </c>
      <c r="F1104" s="2">
        <v>25.38</v>
      </c>
      <c r="G1104" s="2">
        <v>22.64</v>
      </c>
    </row>
    <row r="1105" spans="1:7" x14ac:dyDescent="0.3">
      <c r="A1105" s="3">
        <f t="shared" si="18"/>
        <v>36630</v>
      </c>
      <c r="B1105" s="4" t="s">
        <v>286</v>
      </c>
      <c r="C1105" s="5"/>
      <c r="D1105" s="2">
        <v>20.71</v>
      </c>
      <c r="E1105" s="2">
        <v>22.41</v>
      </c>
      <c r="F1105" s="2">
        <v>25.57</v>
      </c>
      <c r="G1105" s="2">
        <v>22.1</v>
      </c>
    </row>
    <row r="1106" spans="1:7" x14ac:dyDescent="0.3">
      <c r="A1106" s="3">
        <f t="shared" si="18"/>
        <v>36633</v>
      </c>
      <c r="B1106" s="4" t="s">
        <v>81</v>
      </c>
      <c r="C1106" s="5"/>
      <c r="D1106" s="2">
        <v>21.41</v>
      </c>
      <c r="E1106" s="2">
        <v>22.74</v>
      </c>
      <c r="F1106" s="2">
        <v>25.89</v>
      </c>
      <c r="G1106" s="2">
        <v>22.56</v>
      </c>
    </row>
    <row r="1107" spans="1:7" x14ac:dyDescent="0.3">
      <c r="A1107" s="3">
        <f t="shared" si="18"/>
        <v>36634</v>
      </c>
      <c r="B1107" s="4" t="s">
        <v>82</v>
      </c>
      <c r="C1107" s="5"/>
      <c r="D1107" s="2">
        <v>21.63</v>
      </c>
      <c r="E1107" s="2">
        <v>23.05</v>
      </c>
      <c r="F1107" s="2">
        <v>26.11</v>
      </c>
      <c r="G1107" s="2">
        <v>22.75</v>
      </c>
    </row>
    <row r="1108" spans="1:7" x14ac:dyDescent="0.3">
      <c r="A1108" s="3">
        <f t="shared" si="18"/>
        <v>36635</v>
      </c>
      <c r="B1108" s="4" t="s">
        <v>83</v>
      </c>
      <c r="C1108" s="5"/>
      <c r="D1108" s="2">
        <v>22.35</v>
      </c>
      <c r="E1108" s="2">
        <v>23.77</v>
      </c>
      <c r="F1108" s="2">
        <v>27.35</v>
      </c>
      <c r="G1108" s="2">
        <v>23.33</v>
      </c>
    </row>
    <row r="1109" spans="1:7" x14ac:dyDescent="0.3">
      <c r="A1109" s="3">
        <f t="shared" si="18"/>
        <v>36636</v>
      </c>
      <c r="B1109" s="4" t="s">
        <v>331</v>
      </c>
      <c r="C1109" s="5"/>
      <c r="D1109" s="2">
        <v>23.01</v>
      </c>
      <c r="E1109" s="2">
        <v>23.83</v>
      </c>
      <c r="F1109" s="2">
        <v>25.88</v>
      </c>
      <c r="G1109" s="2">
        <v>23.75</v>
      </c>
    </row>
    <row r="1110" spans="1:7" x14ac:dyDescent="0.3">
      <c r="A1110" s="3">
        <f t="shared" si="18"/>
        <v>36640</v>
      </c>
      <c r="B1110" s="4" t="s">
        <v>86</v>
      </c>
      <c r="C1110" s="5"/>
      <c r="D1110" s="2">
        <v>23.05</v>
      </c>
      <c r="E1110" s="2" t="s">
        <v>323</v>
      </c>
      <c r="F1110" s="2">
        <v>26.04</v>
      </c>
      <c r="G1110" s="2">
        <v>23.26</v>
      </c>
    </row>
    <row r="1111" spans="1:7" x14ac:dyDescent="0.3">
      <c r="A1111" s="3">
        <f t="shared" si="18"/>
        <v>36641</v>
      </c>
      <c r="B1111" s="4" t="s">
        <v>87</v>
      </c>
      <c r="C1111" s="5"/>
      <c r="D1111" s="2">
        <v>22.87</v>
      </c>
      <c r="E1111" s="2">
        <v>23.33</v>
      </c>
      <c r="F1111" s="2">
        <v>25.33</v>
      </c>
      <c r="G1111" s="2">
        <v>23.37</v>
      </c>
    </row>
    <row r="1112" spans="1:7" x14ac:dyDescent="0.3">
      <c r="A1112" s="3">
        <f t="shared" si="18"/>
        <v>36642</v>
      </c>
      <c r="B1112" s="4" t="s">
        <v>88</v>
      </c>
      <c r="C1112" s="5"/>
      <c r="D1112" s="2">
        <v>22.7</v>
      </c>
      <c r="E1112" s="2">
        <v>22.98</v>
      </c>
      <c r="F1112" s="2">
        <v>24.65</v>
      </c>
      <c r="G1112" s="2">
        <v>23.15</v>
      </c>
    </row>
    <row r="1113" spans="1:7" x14ac:dyDescent="0.3">
      <c r="A1113" s="3">
        <f t="shared" si="18"/>
        <v>36643</v>
      </c>
      <c r="B1113" s="4" t="s">
        <v>332</v>
      </c>
      <c r="C1113" s="5"/>
      <c r="D1113" s="2">
        <v>23.13</v>
      </c>
      <c r="E1113" s="2">
        <v>23.76</v>
      </c>
      <c r="F1113" s="2">
        <v>25.42</v>
      </c>
      <c r="G1113" s="2">
        <v>23.79</v>
      </c>
    </row>
    <row r="1114" spans="1:7" x14ac:dyDescent="0.3">
      <c r="A1114" s="3">
        <f t="shared" si="18"/>
        <v>36644</v>
      </c>
      <c r="B1114" s="4" t="s">
        <v>288</v>
      </c>
      <c r="C1114" s="5"/>
      <c r="D1114" s="2">
        <v>22.75</v>
      </c>
      <c r="E1114" s="2">
        <v>23.89</v>
      </c>
      <c r="F1114" s="2">
        <v>25.74</v>
      </c>
      <c r="G1114" s="2">
        <v>23.63</v>
      </c>
    </row>
    <row r="1115" spans="1:7" x14ac:dyDescent="0.3">
      <c r="A1115" s="3">
        <f t="shared" si="18"/>
        <v>36647</v>
      </c>
      <c r="B1115" s="4" t="s">
        <v>91</v>
      </c>
      <c r="C1115" s="5"/>
      <c r="D1115" s="2">
        <v>22.99</v>
      </c>
      <c r="E1115" s="2" t="s">
        <v>323</v>
      </c>
      <c r="F1115" s="2">
        <v>25.87</v>
      </c>
      <c r="G1115" s="2">
        <v>23.31</v>
      </c>
    </row>
    <row r="1116" spans="1:7" x14ac:dyDescent="0.3">
      <c r="A1116" s="3">
        <f t="shared" si="18"/>
        <v>36648</v>
      </c>
      <c r="B1116" s="4" t="s">
        <v>92</v>
      </c>
      <c r="C1116" s="5"/>
      <c r="D1116" s="2">
        <v>23.91</v>
      </c>
      <c r="E1116" s="2">
        <v>25.08</v>
      </c>
      <c r="F1116" s="2">
        <v>26.89</v>
      </c>
      <c r="G1116" s="2">
        <v>24.4</v>
      </c>
    </row>
    <row r="1117" spans="1:7" x14ac:dyDescent="0.3">
      <c r="A1117" s="3">
        <f t="shared" si="18"/>
        <v>36649</v>
      </c>
      <c r="B1117" s="4" t="s">
        <v>93</v>
      </c>
      <c r="C1117" s="5"/>
      <c r="D1117" s="2">
        <v>24.03</v>
      </c>
      <c r="E1117" s="2">
        <v>25</v>
      </c>
      <c r="F1117" s="2">
        <v>26.75</v>
      </c>
      <c r="G1117" s="2">
        <v>23.89</v>
      </c>
    </row>
    <row r="1118" spans="1:7" x14ac:dyDescent="0.3">
      <c r="A1118" s="3">
        <f t="shared" si="18"/>
        <v>36650</v>
      </c>
      <c r="B1118" s="4" t="s">
        <v>333</v>
      </c>
      <c r="C1118" s="5"/>
      <c r="D1118" s="2">
        <v>24.33</v>
      </c>
      <c r="E1118" s="2">
        <v>25.15</v>
      </c>
      <c r="F1118" s="2">
        <v>26.98</v>
      </c>
      <c r="G1118" s="2">
        <v>24.01</v>
      </c>
    </row>
    <row r="1119" spans="1:7" x14ac:dyDescent="0.3">
      <c r="A1119" s="3">
        <f t="shared" si="18"/>
        <v>36651</v>
      </c>
      <c r="B1119" s="4" t="s">
        <v>289</v>
      </c>
      <c r="C1119" s="5"/>
      <c r="D1119" s="2">
        <v>24.8</v>
      </c>
      <c r="E1119" s="2">
        <v>25.29</v>
      </c>
      <c r="F1119" s="2">
        <v>27.29</v>
      </c>
      <c r="G1119" s="2">
        <v>24.32</v>
      </c>
    </row>
    <row r="1120" spans="1:7" x14ac:dyDescent="0.3">
      <c r="A1120" s="3">
        <f t="shared" si="18"/>
        <v>36654</v>
      </c>
      <c r="B1120" s="4" t="s">
        <v>96</v>
      </c>
      <c r="C1120" s="5"/>
      <c r="D1120" s="2">
        <v>25.19</v>
      </c>
      <c r="E1120" s="2">
        <v>26.08</v>
      </c>
      <c r="F1120" s="2">
        <v>28.09</v>
      </c>
      <c r="G1120" s="2">
        <v>25.37</v>
      </c>
    </row>
    <row r="1121" spans="1:7" x14ac:dyDescent="0.3">
      <c r="A1121" s="3">
        <f t="shared" si="18"/>
        <v>36655</v>
      </c>
      <c r="B1121" s="4" t="s">
        <v>97</v>
      </c>
      <c r="C1121" s="5"/>
      <c r="D1121" s="2">
        <v>25.97</v>
      </c>
      <c r="E1121" s="2">
        <v>26.82</v>
      </c>
      <c r="F1121" s="2">
        <v>28.65</v>
      </c>
      <c r="G1121" s="2">
        <v>25.58</v>
      </c>
    </row>
    <row r="1122" spans="1:7" x14ac:dyDescent="0.3">
      <c r="A1122" s="3">
        <f t="shared" si="18"/>
        <v>36656</v>
      </c>
      <c r="B1122" s="4" t="s">
        <v>98</v>
      </c>
      <c r="C1122" s="5"/>
      <c r="D1122" s="2">
        <v>25.76</v>
      </c>
      <c r="E1122" s="2">
        <v>26.42</v>
      </c>
      <c r="F1122" s="2">
        <v>28.1</v>
      </c>
      <c r="G1122" s="2">
        <v>25.56</v>
      </c>
    </row>
    <row r="1123" spans="1:7" x14ac:dyDescent="0.3">
      <c r="A1123" s="3">
        <f t="shared" si="18"/>
        <v>36657</v>
      </c>
      <c r="B1123" s="4" t="s">
        <v>334</v>
      </c>
      <c r="C1123" s="5"/>
      <c r="D1123" s="2">
        <v>26.81</v>
      </c>
      <c r="E1123" s="2">
        <v>27.45</v>
      </c>
      <c r="F1123" s="2">
        <v>29.11</v>
      </c>
      <c r="G1123" s="2">
        <v>26.63</v>
      </c>
    </row>
    <row r="1124" spans="1:7" x14ac:dyDescent="0.3">
      <c r="A1124" s="3">
        <f t="shared" si="18"/>
        <v>36658</v>
      </c>
      <c r="B1124" s="4" t="s">
        <v>290</v>
      </c>
      <c r="C1124" s="5"/>
      <c r="D1124" s="2">
        <v>27.04</v>
      </c>
      <c r="E1124" s="2">
        <v>28.05</v>
      </c>
      <c r="F1124" s="2">
        <v>29.62</v>
      </c>
      <c r="G1124" s="2">
        <v>26.85</v>
      </c>
    </row>
    <row r="1125" spans="1:7" x14ac:dyDescent="0.3">
      <c r="A1125" s="3">
        <f t="shared" si="18"/>
        <v>36661</v>
      </c>
      <c r="B1125" s="4" t="s">
        <v>101</v>
      </c>
      <c r="C1125" s="5"/>
      <c r="D1125" s="2">
        <v>27.29</v>
      </c>
      <c r="E1125" s="2">
        <v>28.33</v>
      </c>
      <c r="F1125" s="2">
        <v>29.92</v>
      </c>
      <c r="G1125" s="2">
        <v>27.08</v>
      </c>
    </row>
    <row r="1126" spans="1:7" x14ac:dyDescent="0.3">
      <c r="A1126" s="3">
        <f t="shared" si="18"/>
        <v>36662</v>
      </c>
      <c r="B1126" s="4" t="s">
        <v>102</v>
      </c>
      <c r="C1126" s="5"/>
      <c r="D1126" s="2">
        <v>26.36</v>
      </c>
      <c r="E1126" s="2">
        <v>28.78</v>
      </c>
      <c r="F1126" s="2">
        <v>29.73</v>
      </c>
      <c r="G1126" s="2">
        <v>26.7</v>
      </c>
    </row>
    <row r="1127" spans="1:7" x14ac:dyDescent="0.3">
      <c r="A1127" s="3">
        <f t="shared" si="18"/>
        <v>36663</v>
      </c>
      <c r="B1127" s="4" t="s">
        <v>103</v>
      </c>
      <c r="C1127" s="5"/>
      <c r="D1127" s="2">
        <v>26.22</v>
      </c>
      <c r="E1127" s="2">
        <v>27.89</v>
      </c>
      <c r="F1127" s="2">
        <v>29.32</v>
      </c>
      <c r="G1127" s="2">
        <v>26.62</v>
      </c>
    </row>
    <row r="1128" spans="1:7" x14ac:dyDescent="0.3">
      <c r="A1128" s="3">
        <f t="shared" si="18"/>
        <v>36664</v>
      </c>
      <c r="B1128" s="4" t="s">
        <v>335</v>
      </c>
      <c r="C1128" s="5"/>
      <c r="D1128" s="2">
        <v>27.01</v>
      </c>
      <c r="E1128" s="2">
        <v>28.92</v>
      </c>
      <c r="F1128" s="2">
        <v>30.33</v>
      </c>
      <c r="G1128" s="2">
        <v>27.45</v>
      </c>
    </row>
    <row r="1129" spans="1:7" x14ac:dyDescent="0.3">
      <c r="A1129" s="3">
        <f t="shared" si="18"/>
        <v>36665</v>
      </c>
      <c r="B1129" s="4" t="s">
        <v>291</v>
      </c>
      <c r="C1129" s="5"/>
      <c r="D1129" s="2">
        <v>26.57</v>
      </c>
      <c r="E1129" s="2">
        <v>28.59</v>
      </c>
      <c r="F1129" s="2">
        <v>29.89</v>
      </c>
      <c r="G1129" s="2">
        <v>26.99</v>
      </c>
    </row>
    <row r="1130" spans="1:7" x14ac:dyDescent="0.3">
      <c r="A1130" s="3">
        <f t="shared" si="18"/>
        <v>36668</v>
      </c>
      <c r="B1130" s="4" t="s">
        <v>106</v>
      </c>
      <c r="C1130" s="5"/>
      <c r="D1130" s="2">
        <v>25.36</v>
      </c>
      <c r="E1130" s="2">
        <v>27.43</v>
      </c>
      <c r="F1130" s="2">
        <v>28.61</v>
      </c>
      <c r="G1130" s="2">
        <v>26</v>
      </c>
    </row>
    <row r="1131" spans="1:7" x14ac:dyDescent="0.3">
      <c r="A1131" s="3">
        <f t="shared" si="18"/>
        <v>36669</v>
      </c>
      <c r="B1131" s="4" t="s">
        <v>107</v>
      </c>
      <c r="C1131" s="5"/>
      <c r="D1131" s="2">
        <v>25.83</v>
      </c>
      <c r="E1131" s="2">
        <v>27.5</v>
      </c>
      <c r="F1131" s="2">
        <v>28.78</v>
      </c>
      <c r="G1131" s="2">
        <v>26.34</v>
      </c>
    </row>
    <row r="1132" spans="1:7" x14ac:dyDescent="0.3">
      <c r="A1132" s="3">
        <f t="shared" si="18"/>
        <v>36670</v>
      </c>
      <c r="B1132" s="4" t="s">
        <v>108</v>
      </c>
      <c r="C1132" s="5"/>
      <c r="D1132" s="2">
        <v>26.67</v>
      </c>
      <c r="E1132" s="2">
        <v>28.61</v>
      </c>
      <c r="F1132" s="2">
        <v>29.93</v>
      </c>
      <c r="G1132" s="2">
        <v>27.1</v>
      </c>
    </row>
    <row r="1133" spans="1:7" x14ac:dyDescent="0.3">
      <c r="A1133" s="3">
        <f t="shared" si="18"/>
        <v>36671</v>
      </c>
      <c r="B1133" s="4" t="s">
        <v>370</v>
      </c>
      <c r="C1133" s="5"/>
      <c r="D1133" s="2">
        <v>26.93</v>
      </c>
      <c r="E1133" s="2">
        <v>29.19</v>
      </c>
      <c r="F1133" s="2">
        <v>30.51</v>
      </c>
      <c r="G1133" s="2">
        <v>27.33</v>
      </c>
    </row>
    <row r="1134" spans="1:7" x14ac:dyDescent="0.3">
      <c r="A1134" s="3">
        <f t="shared" si="18"/>
        <v>36672</v>
      </c>
      <c r="B1134" s="4" t="s">
        <v>336</v>
      </c>
      <c r="C1134" s="5"/>
      <c r="D1134" s="2">
        <v>26.44</v>
      </c>
      <c r="E1134" s="2">
        <v>29.22</v>
      </c>
      <c r="F1134" s="2">
        <v>30</v>
      </c>
      <c r="G1134" s="2">
        <v>26.81</v>
      </c>
    </row>
    <row r="1135" spans="1:7" x14ac:dyDescent="0.3">
      <c r="A1135" s="3">
        <f t="shared" si="18"/>
        <v>36676</v>
      </c>
      <c r="B1135" s="4" t="s">
        <v>111</v>
      </c>
      <c r="C1135" s="5"/>
      <c r="D1135" s="2">
        <v>26.54</v>
      </c>
      <c r="E1135" s="2">
        <v>28.96</v>
      </c>
      <c r="F1135" s="2">
        <v>30.35</v>
      </c>
      <c r="G1135" s="2">
        <v>26.99</v>
      </c>
    </row>
    <row r="1136" spans="1:7" x14ac:dyDescent="0.3">
      <c r="A1136" s="3">
        <f t="shared" si="18"/>
        <v>36677</v>
      </c>
      <c r="B1136" s="4" t="s">
        <v>112</v>
      </c>
      <c r="C1136" s="5"/>
      <c r="D1136" s="2">
        <v>25.69</v>
      </c>
      <c r="E1136" s="2">
        <v>28.31</v>
      </c>
      <c r="F1136" s="2">
        <v>29.01</v>
      </c>
      <c r="G1136" s="2">
        <v>26.22</v>
      </c>
    </row>
    <row r="1137" spans="1:7" x14ac:dyDescent="0.3">
      <c r="A1137" s="3">
        <f t="shared" si="18"/>
        <v>36678</v>
      </c>
      <c r="B1137" s="4" t="s">
        <v>337</v>
      </c>
      <c r="C1137" s="5"/>
      <c r="D1137" s="2">
        <v>26.91</v>
      </c>
      <c r="E1137" s="2">
        <v>29.19</v>
      </c>
      <c r="F1137" s="2">
        <v>30.14</v>
      </c>
      <c r="G1137" s="2">
        <v>27.43</v>
      </c>
    </row>
    <row r="1138" spans="1:7" x14ac:dyDescent="0.3">
      <c r="A1138" s="3">
        <f t="shared" si="18"/>
        <v>36679</v>
      </c>
      <c r="B1138" s="4" t="s">
        <v>293</v>
      </c>
      <c r="C1138" s="5"/>
      <c r="D1138" s="2">
        <v>26.83</v>
      </c>
      <c r="E1138" s="2">
        <v>29.05</v>
      </c>
      <c r="F1138" s="2">
        <v>30.35</v>
      </c>
      <c r="G1138" s="2">
        <v>27.3</v>
      </c>
    </row>
    <row r="1139" spans="1:7" x14ac:dyDescent="0.3">
      <c r="A1139" s="3">
        <f t="shared" si="18"/>
        <v>36682</v>
      </c>
      <c r="B1139" s="4" t="s">
        <v>115</v>
      </c>
      <c r="C1139" s="5"/>
      <c r="D1139" s="2">
        <v>26.12</v>
      </c>
      <c r="E1139" s="2">
        <v>28.37</v>
      </c>
      <c r="F1139" s="2">
        <v>29.7</v>
      </c>
      <c r="G1139" s="2">
        <v>26.61</v>
      </c>
    </row>
    <row r="1140" spans="1:7" x14ac:dyDescent="0.3">
      <c r="A1140" s="3">
        <f t="shared" si="18"/>
        <v>36683</v>
      </c>
      <c r="B1140" s="4" t="s">
        <v>116</v>
      </c>
      <c r="C1140" s="5"/>
      <c r="D1140" s="2">
        <v>26.62</v>
      </c>
      <c r="E1140" s="2">
        <v>28.59</v>
      </c>
      <c r="F1140" s="2">
        <v>29.75</v>
      </c>
      <c r="G1140" s="2">
        <v>27.05</v>
      </c>
    </row>
    <row r="1141" spans="1:7" x14ac:dyDescent="0.3">
      <c r="A1141" s="3">
        <f t="shared" si="18"/>
        <v>36684</v>
      </c>
      <c r="B1141" s="4" t="s">
        <v>117</v>
      </c>
      <c r="C1141" s="5"/>
      <c r="D1141" s="2">
        <v>26.9</v>
      </c>
      <c r="E1141" s="2">
        <v>29.22</v>
      </c>
      <c r="F1141" s="2">
        <v>29.95</v>
      </c>
      <c r="G1141" s="2">
        <v>27.69</v>
      </c>
    </row>
    <row r="1142" spans="1:7" x14ac:dyDescent="0.3">
      <c r="A1142" s="3">
        <f t="shared" si="18"/>
        <v>36685</v>
      </c>
      <c r="B1142" s="4" t="s">
        <v>338</v>
      </c>
      <c r="C1142" s="5"/>
      <c r="D1142" s="2">
        <v>26.7</v>
      </c>
      <c r="E1142" s="2">
        <v>29.07</v>
      </c>
      <c r="F1142" s="2">
        <v>29.78</v>
      </c>
      <c r="G1142" s="2">
        <v>27.48</v>
      </c>
    </row>
    <row r="1143" spans="1:7" x14ac:dyDescent="0.3">
      <c r="A1143" s="3">
        <f t="shared" si="18"/>
        <v>36686</v>
      </c>
      <c r="B1143" s="4" t="s">
        <v>294</v>
      </c>
      <c r="C1143" s="5"/>
      <c r="D1143" s="2">
        <v>27.08</v>
      </c>
      <c r="E1143" s="2">
        <v>29.58</v>
      </c>
      <c r="F1143" s="2">
        <v>30.2</v>
      </c>
      <c r="G1143" s="2">
        <v>27.93</v>
      </c>
    </row>
    <row r="1144" spans="1:7" x14ac:dyDescent="0.3">
      <c r="A1144" s="3">
        <f t="shared" si="18"/>
        <v>36689</v>
      </c>
      <c r="B1144" s="4" t="s">
        <v>120</v>
      </c>
      <c r="C1144" s="5"/>
      <c r="D1144" s="2">
        <v>28.33</v>
      </c>
      <c r="E1144" s="2">
        <v>31.21</v>
      </c>
      <c r="F1144" s="2">
        <v>31.74</v>
      </c>
      <c r="G1144" s="2">
        <v>29.16</v>
      </c>
    </row>
    <row r="1145" spans="1:7" x14ac:dyDescent="0.3">
      <c r="A1145" s="3">
        <f t="shared" si="18"/>
        <v>36690</v>
      </c>
      <c r="B1145" s="4" t="s">
        <v>121</v>
      </c>
      <c r="C1145" s="5"/>
      <c r="D1145" s="2">
        <v>28.5</v>
      </c>
      <c r="E1145" s="2">
        <v>31.49</v>
      </c>
      <c r="F1145" s="2">
        <v>32.56</v>
      </c>
      <c r="G1145" s="2">
        <v>29.23</v>
      </c>
    </row>
    <row r="1146" spans="1:7" x14ac:dyDescent="0.3">
      <c r="A1146" s="3">
        <f t="shared" si="18"/>
        <v>36691</v>
      </c>
      <c r="B1146" s="4" t="s">
        <v>122</v>
      </c>
      <c r="C1146" s="5"/>
      <c r="D1146" s="2">
        <v>28.13</v>
      </c>
      <c r="E1146" s="2">
        <v>31.02</v>
      </c>
      <c r="F1146" s="2">
        <v>32.85</v>
      </c>
      <c r="G1146" s="2">
        <v>28.94</v>
      </c>
    </row>
    <row r="1147" spans="1:7" x14ac:dyDescent="0.3">
      <c r="A1147" s="3">
        <f t="shared" si="18"/>
        <v>36692</v>
      </c>
      <c r="B1147" s="4" t="s">
        <v>339</v>
      </c>
      <c r="C1147" s="5"/>
      <c r="D1147" s="2">
        <v>27.89</v>
      </c>
      <c r="E1147" s="2">
        <v>31.26</v>
      </c>
      <c r="F1147" s="2">
        <v>32.950000000000003</v>
      </c>
      <c r="G1147" s="2">
        <v>28.69</v>
      </c>
    </row>
    <row r="1148" spans="1:7" x14ac:dyDescent="0.3">
      <c r="A1148" s="3">
        <f t="shared" si="18"/>
        <v>36693</v>
      </c>
      <c r="B1148" s="4" t="s">
        <v>295</v>
      </c>
      <c r="C1148" s="5"/>
      <c r="D1148" s="2">
        <v>26.37</v>
      </c>
      <c r="E1148" s="2">
        <v>28.35</v>
      </c>
      <c r="F1148" s="2">
        <v>32.33</v>
      </c>
      <c r="G1148" s="2">
        <v>27.36</v>
      </c>
    </row>
    <row r="1149" spans="1:7" x14ac:dyDescent="0.3">
      <c r="A1149" s="3">
        <f t="shared" si="18"/>
        <v>36696</v>
      </c>
      <c r="B1149" s="4" t="s">
        <v>125</v>
      </c>
      <c r="C1149" s="5"/>
      <c r="D1149" s="2">
        <v>25.92</v>
      </c>
      <c r="E1149" s="2">
        <v>27.98</v>
      </c>
      <c r="F1149" s="2">
        <v>31.69</v>
      </c>
      <c r="G1149" s="2">
        <v>26.91</v>
      </c>
    </row>
    <row r="1150" spans="1:7" x14ac:dyDescent="0.3">
      <c r="A1150" s="3">
        <f t="shared" si="18"/>
        <v>36697</v>
      </c>
      <c r="B1150" s="4" t="s">
        <v>126</v>
      </c>
      <c r="C1150" s="5"/>
      <c r="D1150" s="2">
        <v>26.92</v>
      </c>
      <c r="E1150" s="2">
        <v>29.02</v>
      </c>
      <c r="F1150" s="2">
        <v>33.049999999999997</v>
      </c>
      <c r="G1150" s="2">
        <v>27.89</v>
      </c>
    </row>
    <row r="1151" spans="1:7" x14ac:dyDescent="0.3">
      <c r="A1151" s="3">
        <f t="shared" si="18"/>
        <v>36698</v>
      </c>
      <c r="B1151" s="4" t="s">
        <v>127</v>
      </c>
      <c r="C1151" s="5"/>
      <c r="D1151" s="2">
        <v>27.09</v>
      </c>
      <c r="E1151" s="2">
        <v>29.33</v>
      </c>
      <c r="F1151" s="2">
        <v>31.37</v>
      </c>
      <c r="G1151" s="2">
        <v>28.02</v>
      </c>
    </row>
    <row r="1152" spans="1:7" x14ac:dyDescent="0.3">
      <c r="A1152" s="3">
        <f t="shared" si="18"/>
        <v>36699</v>
      </c>
      <c r="B1152" s="4" t="s">
        <v>340</v>
      </c>
      <c r="C1152" s="5"/>
      <c r="D1152" s="2">
        <v>27.89</v>
      </c>
      <c r="E1152" s="2">
        <v>30.15</v>
      </c>
      <c r="F1152" s="2">
        <v>32.19</v>
      </c>
      <c r="G1152" s="2">
        <v>29.33</v>
      </c>
    </row>
    <row r="1153" spans="1:7" x14ac:dyDescent="0.3">
      <c r="A1153" s="3">
        <f t="shared" si="18"/>
        <v>36700</v>
      </c>
      <c r="B1153" s="4" t="s">
        <v>296</v>
      </c>
      <c r="C1153" s="5"/>
      <c r="D1153" s="2">
        <v>27.87</v>
      </c>
      <c r="E1153" s="2">
        <v>30.39</v>
      </c>
      <c r="F1153" s="2">
        <v>32.25</v>
      </c>
      <c r="G1153" s="2">
        <v>28.78</v>
      </c>
    </row>
    <row r="1154" spans="1:7" x14ac:dyDescent="0.3">
      <c r="A1154" s="3">
        <f t="shared" si="18"/>
        <v>36703</v>
      </c>
      <c r="B1154" s="4" t="s">
        <v>130</v>
      </c>
      <c r="C1154" s="5"/>
      <c r="D1154" s="2">
        <v>27.45</v>
      </c>
      <c r="E1154" s="2">
        <v>29.75</v>
      </c>
      <c r="F1154" s="2">
        <v>31.63</v>
      </c>
      <c r="G1154" s="2">
        <v>28.3</v>
      </c>
    </row>
    <row r="1155" spans="1:7" x14ac:dyDescent="0.3">
      <c r="A1155" s="3">
        <f t="shared" si="18"/>
        <v>36704</v>
      </c>
      <c r="B1155" s="4" t="s">
        <v>131</v>
      </c>
      <c r="C1155" s="5"/>
      <c r="D1155" s="2">
        <v>28.01</v>
      </c>
      <c r="E1155" s="2">
        <v>30.24</v>
      </c>
      <c r="F1155" s="2">
        <v>32.06</v>
      </c>
      <c r="G1155" s="2">
        <v>28.93</v>
      </c>
    </row>
    <row r="1156" spans="1:7" x14ac:dyDescent="0.3">
      <c r="A1156" s="3">
        <f t="shared" si="18"/>
        <v>36705</v>
      </c>
      <c r="B1156" s="4" t="s">
        <v>132</v>
      </c>
      <c r="C1156" s="5"/>
      <c r="D1156" s="2">
        <v>27.56</v>
      </c>
      <c r="E1156" s="2">
        <v>30.11</v>
      </c>
      <c r="F1156" s="2">
        <v>31.9</v>
      </c>
      <c r="G1156" s="2">
        <v>28.57</v>
      </c>
    </row>
    <row r="1157" spans="1:7" x14ac:dyDescent="0.3">
      <c r="A1157" s="3">
        <f t="shared" si="18"/>
        <v>36706</v>
      </c>
      <c r="B1157" s="4" t="s">
        <v>341</v>
      </c>
      <c r="C1157" s="5"/>
      <c r="D1157" s="2">
        <v>27.91</v>
      </c>
      <c r="E1157" s="2">
        <v>30.8</v>
      </c>
      <c r="F1157" s="2">
        <v>32.72</v>
      </c>
      <c r="G1157" s="2">
        <v>28.93</v>
      </c>
    </row>
    <row r="1158" spans="1:7" x14ac:dyDescent="0.3">
      <c r="A1158" s="3">
        <f t="shared" si="18"/>
        <v>36707</v>
      </c>
      <c r="B1158" s="4" t="s">
        <v>297</v>
      </c>
      <c r="C1158" s="5"/>
      <c r="D1158" s="2">
        <v>27.7</v>
      </c>
      <c r="E1158" s="2">
        <v>30.57</v>
      </c>
      <c r="F1158" s="2">
        <v>32.5</v>
      </c>
      <c r="G1158" s="2">
        <v>28.62</v>
      </c>
    </row>
    <row r="1159" spans="1:7" x14ac:dyDescent="0.3">
      <c r="A1159" s="3">
        <f t="shared" si="18"/>
        <v>36710</v>
      </c>
      <c r="B1159" s="4" t="s">
        <v>135</v>
      </c>
      <c r="C1159" s="5"/>
      <c r="D1159" s="2">
        <v>28.34</v>
      </c>
      <c r="E1159" s="2">
        <v>31.1</v>
      </c>
      <c r="F1159" s="2" t="s">
        <v>323</v>
      </c>
      <c r="G1159" s="2">
        <v>28.89</v>
      </c>
    </row>
    <row r="1160" spans="1:7" x14ac:dyDescent="0.3">
      <c r="A1160" s="3">
        <f t="shared" si="18"/>
        <v>36711</v>
      </c>
      <c r="B1160" s="4" t="s">
        <v>136</v>
      </c>
      <c r="C1160" s="5"/>
      <c r="D1160" s="2">
        <v>27.15</v>
      </c>
      <c r="E1160" s="2">
        <v>29.58</v>
      </c>
      <c r="F1160" s="2" t="s">
        <v>323</v>
      </c>
      <c r="G1160" s="2">
        <v>27.61</v>
      </c>
    </row>
    <row r="1161" spans="1:7" x14ac:dyDescent="0.3">
      <c r="A1161" s="3">
        <f t="shared" ref="A1161:A1224" si="19">DATE(2000, LEFT(B1161, FIND("월", B1161)-1), MID(B1161, FIND("월", B1161)+2, FIND("일", B1161)-FIND("월", B1161)-2))</f>
        <v>36712</v>
      </c>
      <c r="B1161" s="4" t="s">
        <v>137</v>
      </c>
      <c r="C1161" s="5"/>
      <c r="D1161" s="2">
        <v>26.72</v>
      </c>
      <c r="E1161" s="2">
        <v>29.38</v>
      </c>
      <c r="F1161" s="2">
        <v>30.67</v>
      </c>
      <c r="G1161" s="2">
        <v>27.44</v>
      </c>
    </row>
    <row r="1162" spans="1:7" x14ac:dyDescent="0.3">
      <c r="A1162" s="3">
        <f t="shared" si="19"/>
        <v>36713</v>
      </c>
      <c r="B1162" s="4" t="s">
        <v>342</v>
      </c>
      <c r="C1162" s="5"/>
      <c r="D1162" s="2">
        <v>26.66</v>
      </c>
      <c r="E1162" s="2">
        <v>29.67</v>
      </c>
      <c r="F1162" s="2">
        <v>29.99</v>
      </c>
      <c r="G1162" s="2">
        <v>27.25</v>
      </c>
    </row>
    <row r="1163" spans="1:7" x14ac:dyDescent="0.3">
      <c r="A1163" s="3">
        <f t="shared" si="19"/>
        <v>36714</v>
      </c>
      <c r="B1163" s="4" t="s">
        <v>343</v>
      </c>
      <c r="C1163" s="5"/>
      <c r="D1163" s="2">
        <v>26.88</v>
      </c>
      <c r="E1163" s="2">
        <v>29.7</v>
      </c>
      <c r="F1163" s="2">
        <v>30.28</v>
      </c>
      <c r="G1163" s="2">
        <v>27.29</v>
      </c>
    </row>
    <row r="1164" spans="1:7" x14ac:dyDescent="0.3">
      <c r="A1164" s="3">
        <f t="shared" si="19"/>
        <v>36717</v>
      </c>
      <c r="B1164" s="4" t="s">
        <v>140</v>
      </c>
      <c r="C1164" s="5"/>
      <c r="D1164" s="2">
        <v>26.74</v>
      </c>
      <c r="E1164" s="2">
        <v>28.85</v>
      </c>
      <c r="F1164" s="2">
        <v>29.69</v>
      </c>
      <c r="G1164" s="2">
        <v>27</v>
      </c>
    </row>
    <row r="1165" spans="1:7" x14ac:dyDescent="0.3">
      <c r="A1165" s="3">
        <f t="shared" si="19"/>
        <v>36718</v>
      </c>
      <c r="B1165" s="4" t="s">
        <v>141</v>
      </c>
      <c r="C1165" s="5"/>
      <c r="D1165" s="2">
        <v>26.99</v>
      </c>
      <c r="E1165" s="2">
        <v>29.22</v>
      </c>
      <c r="F1165" s="2">
        <v>29.7</v>
      </c>
      <c r="G1165" s="2">
        <v>27.13</v>
      </c>
    </row>
    <row r="1166" spans="1:7" x14ac:dyDescent="0.3">
      <c r="A1166" s="3">
        <f t="shared" si="19"/>
        <v>36719</v>
      </c>
      <c r="B1166" s="4" t="s">
        <v>142</v>
      </c>
      <c r="C1166" s="5"/>
      <c r="D1166" s="2">
        <v>27.47</v>
      </c>
      <c r="E1166" s="2">
        <v>29.67</v>
      </c>
      <c r="F1166" s="2">
        <v>30.32</v>
      </c>
      <c r="G1166" s="2">
        <v>27.57</v>
      </c>
    </row>
    <row r="1167" spans="1:7" x14ac:dyDescent="0.3">
      <c r="A1167" s="3">
        <f t="shared" si="19"/>
        <v>36720</v>
      </c>
      <c r="B1167" s="4" t="s">
        <v>344</v>
      </c>
      <c r="C1167" s="5"/>
      <c r="D1167" s="2">
        <v>27.91</v>
      </c>
      <c r="E1167" s="2">
        <v>30.26</v>
      </c>
      <c r="F1167" s="2">
        <v>31.47</v>
      </c>
      <c r="G1167" s="2">
        <v>27.99</v>
      </c>
    </row>
    <row r="1168" spans="1:7" x14ac:dyDescent="0.3">
      <c r="A1168" s="3">
        <f t="shared" si="19"/>
        <v>36721</v>
      </c>
      <c r="B1168" s="4" t="s">
        <v>298</v>
      </c>
      <c r="C1168" s="5"/>
      <c r="D1168" s="2">
        <v>27.74</v>
      </c>
      <c r="E1168" s="2">
        <v>29.88</v>
      </c>
      <c r="F1168" s="2">
        <v>31.4</v>
      </c>
      <c r="G1168" s="2">
        <v>28.47</v>
      </c>
    </row>
    <row r="1169" spans="1:7" x14ac:dyDescent="0.3">
      <c r="A1169" s="3">
        <f t="shared" si="19"/>
        <v>36724</v>
      </c>
      <c r="B1169" s="4" t="s">
        <v>145</v>
      </c>
      <c r="C1169" s="5"/>
      <c r="D1169" s="2">
        <v>26.08</v>
      </c>
      <c r="E1169" s="2">
        <v>28.56</v>
      </c>
      <c r="F1169" s="2">
        <v>30.83</v>
      </c>
      <c r="G1169" s="2">
        <v>27.2</v>
      </c>
    </row>
    <row r="1170" spans="1:7" x14ac:dyDescent="0.3">
      <c r="A1170" s="3">
        <f t="shared" si="19"/>
        <v>36725</v>
      </c>
      <c r="B1170" s="4" t="s">
        <v>146</v>
      </c>
      <c r="C1170" s="5"/>
      <c r="D1170" s="2">
        <v>26.69</v>
      </c>
      <c r="E1170" s="2">
        <v>29.32</v>
      </c>
      <c r="F1170" s="2">
        <v>31.94</v>
      </c>
      <c r="G1170" s="2">
        <v>27.9</v>
      </c>
    </row>
    <row r="1171" spans="1:7" x14ac:dyDescent="0.3">
      <c r="A1171" s="3">
        <f t="shared" si="19"/>
        <v>36726</v>
      </c>
      <c r="B1171" s="4" t="s">
        <v>147</v>
      </c>
      <c r="C1171" s="5"/>
      <c r="D1171" s="2">
        <v>26.2</v>
      </c>
      <c r="E1171" s="2">
        <v>28.88</v>
      </c>
      <c r="F1171" s="2">
        <v>31.42</v>
      </c>
      <c r="G1171" s="2">
        <v>27.39</v>
      </c>
    </row>
    <row r="1172" spans="1:7" x14ac:dyDescent="0.3">
      <c r="A1172" s="3">
        <f t="shared" si="19"/>
        <v>36727</v>
      </c>
      <c r="B1172" s="4" t="s">
        <v>345</v>
      </c>
      <c r="C1172" s="5"/>
      <c r="D1172" s="2">
        <v>25.63</v>
      </c>
      <c r="E1172" s="2">
        <v>28.27</v>
      </c>
      <c r="F1172" s="2">
        <v>30.93</v>
      </c>
      <c r="G1172" s="2">
        <v>26.77</v>
      </c>
    </row>
    <row r="1173" spans="1:7" x14ac:dyDescent="0.3">
      <c r="A1173" s="3">
        <f t="shared" si="19"/>
        <v>36728</v>
      </c>
      <c r="B1173" s="4" t="s">
        <v>299</v>
      </c>
      <c r="C1173" s="5"/>
      <c r="D1173" s="2">
        <v>25.1</v>
      </c>
      <c r="E1173" s="2">
        <v>27.52</v>
      </c>
      <c r="F1173" s="2">
        <v>28.56</v>
      </c>
      <c r="G1173" s="2">
        <v>26.78</v>
      </c>
    </row>
    <row r="1174" spans="1:7" x14ac:dyDescent="0.3">
      <c r="A1174" s="3">
        <f t="shared" si="19"/>
        <v>36731</v>
      </c>
      <c r="B1174" s="4" t="s">
        <v>150</v>
      </c>
      <c r="C1174" s="5"/>
      <c r="D1174" s="2">
        <v>24.6</v>
      </c>
      <c r="E1174" s="2">
        <v>26.92</v>
      </c>
      <c r="F1174" s="2">
        <v>28.02</v>
      </c>
      <c r="G1174" s="2">
        <v>25.9</v>
      </c>
    </row>
    <row r="1175" spans="1:7" x14ac:dyDescent="0.3">
      <c r="A1175" s="3">
        <f t="shared" si="19"/>
        <v>36732</v>
      </c>
      <c r="B1175" s="4" t="s">
        <v>151</v>
      </c>
      <c r="C1175" s="5"/>
      <c r="D1175" s="2">
        <v>24.07</v>
      </c>
      <c r="E1175" s="2">
        <v>26.94</v>
      </c>
      <c r="F1175" s="2">
        <v>27.95</v>
      </c>
      <c r="G1175" s="2">
        <v>25.39</v>
      </c>
    </row>
    <row r="1176" spans="1:7" x14ac:dyDescent="0.3">
      <c r="A1176" s="3">
        <f t="shared" si="19"/>
        <v>36733</v>
      </c>
      <c r="B1176" s="4" t="s">
        <v>152</v>
      </c>
      <c r="C1176" s="5"/>
      <c r="D1176" s="2">
        <v>24.08</v>
      </c>
      <c r="E1176" s="2">
        <v>26.83</v>
      </c>
      <c r="F1176" s="2">
        <v>27.81</v>
      </c>
      <c r="G1176" s="2">
        <v>25.24</v>
      </c>
    </row>
    <row r="1177" spans="1:7" x14ac:dyDescent="0.3">
      <c r="A1177" s="3">
        <f t="shared" si="19"/>
        <v>36734</v>
      </c>
      <c r="B1177" s="4" t="s">
        <v>346</v>
      </c>
      <c r="C1177" s="5"/>
      <c r="D1177" s="2">
        <v>24.42</v>
      </c>
      <c r="E1177" s="2">
        <v>27.15</v>
      </c>
      <c r="F1177" s="2">
        <v>28.02</v>
      </c>
      <c r="G1177" s="2">
        <v>25.51</v>
      </c>
    </row>
    <row r="1178" spans="1:7" x14ac:dyDescent="0.3">
      <c r="A1178" s="3">
        <f t="shared" si="19"/>
        <v>36735</v>
      </c>
      <c r="B1178" s="4" t="s">
        <v>300</v>
      </c>
      <c r="C1178" s="5"/>
      <c r="D1178" s="2">
        <v>24.61</v>
      </c>
      <c r="E1178" s="2">
        <v>27.36</v>
      </c>
      <c r="F1178" s="2">
        <v>28.18</v>
      </c>
      <c r="G1178" s="2">
        <v>25.56</v>
      </c>
    </row>
    <row r="1179" spans="1:7" x14ac:dyDescent="0.3">
      <c r="A1179" s="3">
        <f t="shared" si="19"/>
        <v>36738</v>
      </c>
      <c r="B1179" s="4" t="s">
        <v>155</v>
      </c>
      <c r="C1179" s="5"/>
      <c r="D1179" s="2">
        <v>24.23</v>
      </c>
      <c r="E1179" s="2">
        <v>26.93</v>
      </c>
      <c r="F1179" s="2">
        <v>27.43</v>
      </c>
      <c r="G1179" s="2">
        <v>25.14</v>
      </c>
    </row>
    <row r="1180" spans="1:7" x14ac:dyDescent="0.3">
      <c r="A1180" s="3">
        <f t="shared" si="19"/>
        <v>36739</v>
      </c>
      <c r="B1180" s="4" t="s">
        <v>156</v>
      </c>
      <c r="C1180" s="5"/>
      <c r="D1180" s="2">
        <v>24.5</v>
      </c>
      <c r="E1180" s="2">
        <v>27.14</v>
      </c>
      <c r="F1180" s="2">
        <v>27.79</v>
      </c>
      <c r="G1180" s="2">
        <v>25.48</v>
      </c>
    </row>
    <row r="1181" spans="1:7" x14ac:dyDescent="0.3">
      <c r="A1181" s="3">
        <f t="shared" si="19"/>
        <v>36740</v>
      </c>
      <c r="B1181" s="4" t="s">
        <v>157</v>
      </c>
      <c r="C1181" s="5"/>
      <c r="D1181" s="2">
        <v>24.67</v>
      </c>
      <c r="E1181" s="2">
        <v>27.59</v>
      </c>
      <c r="F1181" s="2">
        <v>28.26</v>
      </c>
      <c r="G1181" s="2">
        <v>25.51</v>
      </c>
    </row>
    <row r="1182" spans="1:7" x14ac:dyDescent="0.3">
      <c r="A1182" s="3">
        <f t="shared" si="19"/>
        <v>36741</v>
      </c>
      <c r="B1182" s="4" t="s">
        <v>347</v>
      </c>
      <c r="C1182" s="5"/>
      <c r="D1182" s="2">
        <v>25.08</v>
      </c>
      <c r="E1182" s="2">
        <v>28.31</v>
      </c>
      <c r="F1182" s="2">
        <v>28.66</v>
      </c>
      <c r="G1182" s="2">
        <v>25.95</v>
      </c>
    </row>
    <row r="1183" spans="1:7" x14ac:dyDescent="0.3">
      <c r="A1183" s="3">
        <f t="shared" si="19"/>
        <v>36742</v>
      </c>
      <c r="B1183" s="4" t="s">
        <v>301</v>
      </c>
      <c r="C1183" s="5"/>
      <c r="D1183" s="2">
        <v>25.94</v>
      </c>
      <c r="E1183" s="2">
        <v>29.37</v>
      </c>
      <c r="F1183" s="2">
        <v>29.96</v>
      </c>
      <c r="G1183" s="2">
        <v>26.77</v>
      </c>
    </row>
    <row r="1184" spans="1:7" x14ac:dyDescent="0.3">
      <c r="A1184" s="3">
        <f t="shared" si="19"/>
        <v>36745</v>
      </c>
      <c r="B1184" s="4" t="s">
        <v>160</v>
      </c>
      <c r="C1184" s="5"/>
      <c r="D1184" s="2">
        <v>25.16</v>
      </c>
      <c r="E1184" s="2">
        <v>28.52</v>
      </c>
      <c r="F1184" s="2">
        <v>28.91</v>
      </c>
      <c r="G1184" s="2">
        <v>26.06</v>
      </c>
    </row>
    <row r="1185" spans="1:7" x14ac:dyDescent="0.3">
      <c r="A1185" s="3">
        <f t="shared" si="19"/>
        <v>36746</v>
      </c>
      <c r="B1185" s="4" t="s">
        <v>161</v>
      </c>
      <c r="C1185" s="5"/>
      <c r="D1185" s="2">
        <v>25.56</v>
      </c>
      <c r="E1185" s="2">
        <v>28.9</v>
      </c>
      <c r="F1185" s="2">
        <v>29.12</v>
      </c>
      <c r="G1185" s="2">
        <v>26.53</v>
      </c>
    </row>
    <row r="1186" spans="1:7" x14ac:dyDescent="0.3">
      <c r="A1186" s="3">
        <f t="shared" si="19"/>
        <v>36747</v>
      </c>
      <c r="B1186" s="4" t="s">
        <v>162</v>
      </c>
      <c r="C1186" s="5"/>
      <c r="D1186" s="2">
        <v>26.1</v>
      </c>
      <c r="E1186" s="2">
        <v>29.87</v>
      </c>
      <c r="F1186" s="2">
        <v>30.35</v>
      </c>
      <c r="G1186" s="2">
        <v>26.81</v>
      </c>
    </row>
    <row r="1187" spans="1:7" x14ac:dyDescent="0.3">
      <c r="A1187" s="3">
        <f t="shared" si="19"/>
        <v>36748</v>
      </c>
      <c r="B1187" s="4" t="s">
        <v>348</v>
      </c>
      <c r="C1187" s="5"/>
      <c r="D1187" s="2">
        <v>26.59</v>
      </c>
      <c r="E1187" s="2">
        <v>30.88</v>
      </c>
      <c r="F1187" s="2">
        <v>31.34</v>
      </c>
      <c r="G1187" s="2">
        <v>27.13</v>
      </c>
    </row>
    <row r="1188" spans="1:7" x14ac:dyDescent="0.3">
      <c r="A1188" s="3">
        <f t="shared" si="19"/>
        <v>36749</v>
      </c>
      <c r="B1188" s="4" t="s">
        <v>302</v>
      </c>
      <c r="C1188" s="5"/>
      <c r="D1188" s="2">
        <v>26.46</v>
      </c>
      <c r="E1188" s="2">
        <v>30.57</v>
      </c>
      <c r="F1188" s="2">
        <v>31.02</v>
      </c>
      <c r="G1188" s="2">
        <v>27.22</v>
      </c>
    </row>
    <row r="1189" spans="1:7" x14ac:dyDescent="0.3">
      <c r="A1189" s="3">
        <f t="shared" si="19"/>
        <v>36752</v>
      </c>
      <c r="B1189" s="4" t="s">
        <v>165</v>
      </c>
      <c r="C1189" s="5"/>
      <c r="D1189" s="2">
        <v>27.13</v>
      </c>
      <c r="E1189" s="2">
        <v>31.48</v>
      </c>
      <c r="F1189" s="2">
        <v>31.94</v>
      </c>
      <c r="G1189" s="2">
        <v>27.85</v>
      </c>
    </row>
    <row r="1190" spans="1:7" x14ac:dyDescent="0.3">
      <c r="A1190" s="3">
        <f t="shared" si="19"/>
        <v>36753</v>
      </c>
      <c r="B1190" s="4" t="s">
        <v>166</v>
      </c>
      <c r="C1190" s="5"/>
      <c r="D1190" s="2">
        <v>27.24</v>
      </c>
      <c r="E1190" s="2">
        <v>32.18</v>
      </c>
      <c r="F1190" s="2">
        <v>31.67</v>
      </c>
      <c r="G1190" s="2">
        <v>27.99</v>
      </c>
    </row>
    <row r="1191" spans="1:7" x14ac:dyDescent="0.3">
      <c r="A1191" s="3">
        <f t="shared" si="19"/>
        <v>36754</v>
      </c>
      <c r="B1191" s="4" t="s">
        <v>167</v>
      </c>
      <c r="C1191" s="5"/>
      <c r="D1191" s="2">
        <v>27.35</v>
      </c>
      <c r="E1191" s="2">
        <v>32.53</v>
      </c>
      <c r="F1191" s="2">
        <v>31.8</v>
      </c>
      <c r="G1191" s="2">
        <v>27.83</v>
      </c>
    </row>
    <row r="1192" spans="1:7" x14ac:dyDescent="0.3">
      <c r="A1192" s="3">
        <f t="shared" si="19"/>
        <v>36755</v>
      </c>
      <c r="B1192" s="4" t="s">
        <v>349</v>
      </c>
      <c r="C1192" s="5"/>
      <c r="D1192" s="2">
        <v>27.75</v>
      </c>
      <c r="E1192" s="2">
        <v>30.16</v>
      </c>
      <c r="F1192" s="2">
        <v>31.94</v>
      </c>
      <c r="G1192" s="2">
        <v>28.14</v>
      </c>
    </row>
    <row r="1193" spans="1:7" x14ac:dyDescent="0.3">
      <c r="A1193" s="3">
        <f t="shared" si="19"/>
        <v>36756</v>
      </c>
      <c r="B1193" s="4" t="s">
        <v>303</v>
      </c>
      <c r="C1193" s="5"/>
      <c r="D1193" s="2">
        <v>28.16</v>
      </c>
      <c r="E1193" s="2">
        <v>30.44</v>
      </c>
      <c r="F1193" s="2">
        <v>31.99</v>
      </c>
      <c r="G1193" s="2">
        <v>28.55</v>
      </c>
    </row>
    <row r="1194" spans="1:7" x14ac:dyDescent="0.3">
      <c r="A1194" s="3">
        <f t="shared" si="19"/>
        <v>36759</v>
      </c>
      <c r="B1194" s="4" t="s">
        <v>170</v>
      </c>
      <c r="C1194" s="5"/>
      <c r="D1194" s="2">
        <v>28.15</v>
      </c>
      <c r="E1194" s="2">
        <v>30.6</v>
      </c>
      <c r="F1194" s="2">
        <v>32.47</v>
      </c>
      <c r="G1194" s="2">
        <v>28.85</v>
      </c>
    </row>
    <row r="1195" spans="1:7" x14ac:dyDescent="0.3">
      <c r="A1195" s="3">
        <f t="shared" si="19"/>
        <v>36760</v>
      </c>
      <c r="B1195" s="4" t="s">
        <v>171</v>
      </c>
      <c r="C1195" s="5"/>
      <c r="D1195" s="2">
        <v>27.43</v>
      </c>
      <c r="E1195" s="2">
        <v>29.93</v>
      </c>
      <c r="F1195" s="2">
        <v>31.22</v>
      </c>
      <c r="G1195" s="2">
        <v>28.21</v>
      </c>
    </row>
    <row r="1196" spans="1:7" x14ac:dyDescent="0.3">
      <c r="A1196" s="3">
        <f t="shared" si="19"/>
        <v>36761</v>
      </c>
      <c r="B1196" s="4" t="s">
        <v>172</v>
      </c>
      <c r="C1196" s="5"/>
      <c r="D1196" s="2">
        <v>28.16</v>
      </c>
      <c r="E1196" s="2">
        <v>30.69</v>
      </c>
      <c r="F1196" s="2">
        <v>32.020000000000003</v>
      </c>
      <c r="G1196" s="2">
        <v>28.96</v>
      </c>
    </row>
    <row r="1197" spans="1:7" x14ac:dyDescent="0.3">
      <c r="A1197" s="3">
        <f t="shared" si="19"/>
        <v>36762</v>
      </c>
      <c r="B1197" s="4" t="s">
        <v>350</v>
      </c>
      <c r="C1197" s="5"/>
      <c r="D1197" s="2">
        <v>27.58</v>
      </c>
      <c r="E1197" s="2">
        <v>30.35</v>
      </c>
      <c r="F1197" s="2">
        <v>31.63</v>
      </c>
      <c r="G1197" s="2">
        <v>28.46</v>
      </c>
    </row>
    <row r="1198" spans="1:7" x14ac:dyDescent="0.3">
      <c r="A1198" s="3">
        <f t="shared" si="19"/>
        <v>36763</v>
      </c>
      <c r="B1198" s="4" t="s">
        <v>304</v>
      </c>
      <c r="C1198" s="5"/>
      <c r="D1198" s="2">
        <v>27.82</v>
      </c>
      <c r="E1198" s="2">
        <v>30.39</v>
      </c>
      <c r="F1198" s="2">
        <v>32.03</v>
      </c>
      <c r="G1198" s="2">
        <v>28.69</v>
      </c>
    </row>
    <row r="1199" spans="1:7" x14ac:dyDescent="0.3">
      <c r="A1199" s="3">
        <f t="shared" si="19"/>
        <v>36766</v>
      </c>
      <c r="B1199" s="4" t="s">
        <v>175</v>
      </c>
      <c r="C1199" s="5"/>
      <c r="D1199" s="2">
        <v>28.79</v>
      </c>
      <c r="E1199" s="2" t="s">
        <v>323</v>
      </c>
      <c r="F1199" s="2">
        <v>32.869999999999997</v>
      </c>
      <c r="G1199" s="2">
        <v>29.46</v>
      </c>
    </row>
    <row r="1200" spans="1:7" x14ac:dyDescent="0.3">
      <c r="A1200" s="3">
        <f t="shared" si="19"/>
        <v>36767</v>
      </c>
      <c r="B1200" s="4" t="s">
        <v>176</v>
      </c>
      <c r="C1200" s="5"/>
      <c r="D1200" s="2">
        <v>28.8</v>
      </c>
      <c r="E1200" s="2">
        <v>31.36</v>
      </c>
      <c r="F1200" s="2">
        <v>32.74</v>
      </c>
      <c r="G1200" s="2">
        <v>29.46</v>
      </c>
    </row>
    <row r="1201" spans="1:7" x14ac:dyDescent="0.3">
      <c r="A1201" s="3">
        <f t="shared" si="19"/>
        <v>36768</v>
      </c>
      <c r="B1201" s="4" t="s">
        <v>177</v>
      </c>
      <c r="C1201" s="5"/>
      <c r="D1201" s="2">
        <v>29.26</v>
      </c>
      <c r="E1201" s="2">
        <v>31.98</v>
      </c>
      <c r="F1201" s="2">
        <v>33.32</v>
      </c>
      <c r="G1201" s="2">
        <v>29.85</v>
      </c>
    </row>
    <row r="1202" spans="1:7" x14ac:dyDescent="0.3">
      <c r="A1202" s="3">
        <f t="shared" si="19"/>
        <v>36769</v>
      </c>
      <c r="B1202" s="4" t="s">
        <v>351</v>
      </c>
      <c r="C1202" s="5"/>
      <c r="D1202" s="2">
        <v>29.11</v>
      </c>
      <c r="E1202" s="2">
        <v>31.72</v>
      </c>
      <c r="F1202" s="2">
        <v>33.119999999999997</v>
      </c>
      <c r="G1202" s="2">
        <v>29.71</v>
      </c>
    </row>
    <row r="1203" spans="1:7" x14ac:dyDescent="0.3">
      <c r="A1203" s="3">
        <f t="shared" si="19"/>
        <v>36770</v>
      </c>
      <c r="B1203" s="4" t="s">
        <v>305</v>
      </c>
      <c r="C1203" s="5"/>
      <c r="D1203" s="2">
        <v>29.51</v>
      </c>
      <c r="E1203" s="2">
        <v>31.85</v>
      </c>
      <c r="F1203" s="2">
        <v>33.380000000000003</v>
      </c>
      <c r="G1203" s="2">
        <v>30.13</v>
      </c>
    </row>
    <row r="1204" spans="1:7" x14ac:dyDescent="0.3">
      <c r="A1204" s="3">
        <f t="shared" si="19"/>
        <v>36773</v>
      </c>
      <c r="B1204" s="4" t="s">
        <v>180</v>
      </c>
      <c r="C1204" s="5"/>
      <c r="D1204" s="2">
        <v>29.99</v>
      </c>
      <c r="E1204" s="2">
        <v>32.840000000000003</v>
      </c>
      <c r="F1204" s="2" t="s">
        <v>323</v>
      </c>
      <c r="G1204" s="2">
        <v>30.07</v>
      </c>
    </row>
    <row r="1205" spans="1:7" x14ac:dyDescent="0.3">
      <c r="A1205" s="3">
        <f t="shared" si="19"/>
        <v>36774</v>
      </c>
      <c r="B1205" s="4" t="s">
        <v>181</v>
      </c>
      <c r="C1205" s="5"/>
      <c r="D1205" s="2">
        <v>30.27</v>
      </c>
      <c r="E1205" s="2">
        <v>32.979999999999997</v>
      </c>
      <c r="F1205" s="2">
        <v>33.83</v>
      </c>
      <c r="G1205" s="2">
        <v>30.32</v>
      </c>
    </row>
    <row r="1206" spans="1:7" x14ac:dyDescent="0.3">
      <c r="A1206" s="3">
        <f t="shared" si="19"/>
        <v>36775</v>
      </c>
      <c r="B1206" s="4" t="s">
        <v>182</v>
      </c>
      <c r="C1206" s="5"/>
      <c r="D1206" s="2">
        <v>31.32</v>
      </c>
      <c r="E1206" s="2">
        <v>34.28</v>
      </c>
      <c r="F1206" s="2">
        <v>34.9</v>
      </c>
      <c r="G1206" s="2">
        <v>31.46</v>
      </c>
    </row>
    <row r="1207" spans="1:7" x14ac:dyDescent="0.3">
      <c r="A1207" s="3">
        <f t="shared" si="19"/>
        <v>36776</v>
      </c>
      <c r="B1207" s="4" t="s">
        <v>352</v>
      </c>
      <c r="C1207" s="5"/>
      <c r="D1207" s="2">
        <v>31.34</v>
      </c>
      <c r="E1207" s="2">
        <v>34.549999999999997</v>
      </c>
      <c r="F1207" s="2">
        <v>35.39</v>
      </c>
      <c r="G1207" s="2">
        <v>31.63</v>
      </c>
    </row>
    <row r="1208" spans="1:7" x14ac:dyDescent="0.3">
      <c r="A1208" s="3">
        <f t="shared" si="19"/>
        <v>36777</v>
      </c>
      <c r="B1208" s="4" t="s">
        <v>306</v>
      </c>
      <c r="C1208" s="5"/>
      <c r="D1208" s="2">
        <v>29.76</v>
      </c>
      <c r="E1208" s="2">
        <v>32.78</v>
      </c>
      <c r="F1208" s="2">
        <v>33.630000000000003</v>
      </c>
      <c r="G1208" s="2">
        <v>30.15</v>
      </c>
    </row>
    <row r="1209" spans="1:7" x14ac:dyDescent="0.3">
      <c r="A1209" s="3">
        <f t="shared" si="19"/>
        <v>36780</v>
      </c>
      <c r="B1209" s="4" t="s">
        <v>185</v>
      </c>
      <c r="C1209" s="5"/>
      <c r="D1209" s="2">
        <v>30.9</v>
      </c>
      <c r="E1209" s="2">
        <v>33.619999999999997</v>
      </c>
      <c r="F1209" s="2">
        <v>35.14</v>
      </c>
      <c r="G1209" s="2">
        <v>31.53</v>
      </c>
    </row>
    <row r="1210" spans="1:7" x14ac:dyDescent="0.3">
      <c r="A1210" s="3">
        <f t="shared" si="19"/>
        <v>36781</v>
      </c>
      <c r="B1210" s="4" t="s">
        <v>186</v>
      </c>
      <c r="C1210" s="5"/>
      <c r="D1210" s="2">
        <v>29.76</v>
      </c>
      <c r="E1210" s="2">
        <v>32.479999999999997</v>
      </c>
      <c r="F1210" s="2">
        <v>34.28</v>
      </c>
      <c r="G1210" s="2">
        <v>30.43</v>
      </c>
    </row>
    <row r="1211" spans="1:7" x14ac:dyDescent="0.3">
      <c r="A1211" s="3">
        <f t="shared" si="19"/>
        <v>36782</v>
      </c>
      <c r="B1211" s="4" t="s">
        <v>187</v>
      </c>
      <c r="C1211" s="5"/>
      <c r="D1211" s="2">
        <v>29.13</v>
      </c>
      <c r="E1211" s="2">
        <v>31.53</v>
      </c>
      <c r="F1211" s="2">
        <v>33.82</v>
      </c>
      <c r="G1211" s="2">
        <v>30.02</v>
      </c>
    </row>
    <row r="1212" spans="1:7" x14ac:dyDescent="0.3">
      <c r="A1212" s="3">
        <f t="shared" si="19"/>
        <v>36783</v>
      </c>
      <c r="B1212" s="4" t="s">
        <v>353</v>
      </c>
      <c r="C1212" s="5"/>
      <c r="D1212" s="2">
        <v>29.64</v>
      </c>
      <c r="E1212" s="2">
        <v>31.94</v>
      </c>
      <c r="F1212" s="2">
        <v>34.07</v>
      </c>
      <c r="G1212" s="2">
        <v>30.55</v>
      </c>
    </row>
    <row r="1213" spans="1:7" x14ac:dyDescent="0.3">
      <c r="A1213" s="3">
        <f t="shared" si="19"/>
        <v>36784</v>
      </c>
      <c r="B1213" s="4" t="s">
        <v>307</v>
      </c>
      <c r="C1213" s="5"/>
      <c r="D1213" s="2">
        <v>31.51</v>
      </c>
      <c r="E1213" s="2">
        <v>33.979999999999997</v>
      </c>
      <c r="F1213" s="2">
        <v>35.92</v>
      </c>
      <c r="G1213" s="2">
        <v>32.58</v>
      </c>
    </row>
    <row r="1214" spans="1:7" x14ac:dyDescent="0.3">
      <c r="A1214" s="3">
        <f t="shared" si="19"/>
        <v>36787</v>
      </c>
      <c r="B1214" s="4" t="s">
        <v>190</v>
      </c>
      <c r="C1214" s="5"/>
      <c r="D1214" s="2">
        <v>31.78</v>
      </c>
      <c r="E1214" s="2">
        <v>34.46</v>
      </c>
      <c r="F1214" s="2">
        <v>36.880000000000003</v>
      </c>
      <c r="G1214" s="2">
        <v>32.15</v>
      </c>
    </row>
    <row r="1215" spans="1:7" x14ac:dyDescent="0.3">
      <c r="A1215" s="3">
        <f t="shared" si="19"/>
        <v>36788</v>
      </c>
      <c r="B1215" s="4" t="s">
        <v>191</v>
      </c>
      <c r="C1215" s="5"/>
      <c r="D1215" s="2">
        <v>31</v>
      </c>
      <c r="E1215" s="2">
        <v>33.630000000000003</v>
      </c>
      <c r="F1215" s="2">
        <v>36.51</v>
      </c>
      <c r="G1215" s="2">
        <v>31.55</v>
      </c>
    </row>
    <row r="1216" spans="1:7" x14ac:dyDescent="0.3">
      <c r="A1216" s="3">
        <f t="shared" si="19"/>
        <v>36789</v>
      </c>
      <c r="B1216" s="4" t="s">
        <v>192</v>
      </c>
      <c r="C1216" s="5"/>
      <c r="D1216" s="2">
        <v>31.39</v>
      </c>
      <c r="E1216" s="2">
        <v>33.74</v>
      </c>
      <c r="F1216" s="2">
        <v>37.200000000000003</v>
      </c>
      <c r="G1216" s="2">
        <v>32.25</v>
      </c>
    </row>
    <row r="1217" spans="1:7" x14ac:dyDescent="0.3">
      <c r="A1217" s="3">
        <f t="shared" si="19"/>
        <v>36790</v>
      </c>
      <c r="B1217" s="4" t="s">
        <v>354</v>
      </c>
      <c r="C1217" s="5"/>
      <c r="D1217" s="2">
        <v>30.24</v>
      </c>
      <c r="E1217" s="2">
        <v>32.729999999999997</v>
      </c>
      <c r="F1217" s="2">
        <v>34</v>
      </c>
      <c r="G1217" s="2">
        <v>30.94</v>
      </c>
    </row>
    <row r="1218" spans="1:7" x14ac:dyDescent="0.3">
      <c r="A1218" s="3">
        <f t="shared" si="19"/>
        <v>36791</v>
      </c>
      <c r="B1218" s="4" t="s">
        <v>308</v>
      </c>
      <c r="C1218" s="5"/>
      <c r="D1218" s="2">
        <v>29.06</v>
      </c>
      <c r="E1218" s="2">
        <v>31.25</v>
      </c>
      <c r="F1218" s="2">
        <v>32.68</v>
      </c>
      <c r="G1218" s="2">
        <v>29.7</v>
      </c>
    </row>
    <row r="1219" spans="1:7" x14ac:dyDescent="0.3">
      <c r="A1219" s="3">
        <f t="shared" si="19"/>
        <v>36794</v>
      </c>
      <c r="B1219" s="4" t="s">
        <v>195</v>
      </c>
      <c r="C1219" s="5"/>
      <c r="D1219" s="2">
        <v>28.97</v>
      </c>
      <c r="E1219" s="2">
        <v>30.24</v>
      </c>
      <c r="F1219" s="2">
        <v>31.57</v>
      </c>
      <c r="G1219" s="2">
        <v>29.63</v>
      </c>
    </row>
    <row r="1220" spans="1:7" x14ac:dyDescent="0.3">
      <c r="A1220" s="3">
        <f t="shared" si="19"/>
        <v>36795</v>
      </c>
      <c r="B1220" s="4" t="s">
        <v>196</v>
      </c>
      <c r="C1220" s="5"/>
      <c r="D1220" s="2">
        <v>29.18</v>
      </c>
      <c r="E1220" s="2">
        <v>30.42</v>
      </c>
      <c r="F1220" s="2">
        <v>31.5</v>
      </c>
      <c r="G1220" s="2">
        <v>29.81</v>
      </c>
    </row>
    <row r="1221" spans="1:7" x14ac:dyDescent="0.3">
      <c r="A1221" s="3">
        <f t="shared" si="19"/>
        <v>36796</v>
      </c>
      <c r="B1221" s="4" t="s">
        <v>197</v>
      </c>
      <c r="C1221" s="5"/>
      <c r="D1221" s="2">
        <v>29.07</v>
      </c>
      <c r="E1221" s="2">
        <v>30.54</v>
      </c>
      <c r="F1221" s="2">
        <v>31.46</v>
      </c>
      <c r="G1221" s="2">
        <v>29.68</v>
      </c>
    </row>
    <row r="1222" spans="1:7" x14ac:dyDescent="0.3">
      <c r="A1222" s="3">
        <f t="shared" si="19"/>
        <v>36797</v>
      </c>
      <c r="B1222" s="4" t="s">
        <v>355</v>
      </c>
      <c r="C1222" s="5"/>
      <c r="D1222" s="2">
        <v>27.9</v>
      </c>
      <c r="E1222" s="2">
        <v>29.26</v>
      </c>
      <c r="F1222" s="2">
        <v>30.34</v>
      </c>
      <c r="G1222" s="2">
        <v>28.4</v>
      </c>
    </row>
    <row r="1223" spans="1:7" x14ac:dyDescent="0.3">
      <c r="A1223" s="3">
        <f t="shared" si="19"/>
        <v>36798</v>
      </c>
      <c r="B1223" s="4" t="s">
        <v>309</v>
      </c>
      <c r="C1223" s="5"/>
      <c r="D1223" s="2">
        <v>28.43</v>
      </c>
      <c r="E1223" s="2">
        <v>29.84</v>
      </c>
      <c r="F1223" s="2">
        <v>30.84</v>
      </c>
      <c r="G1223" s="2">
        <v>29.12</v>
      </c>
    </row>
    <row r="1224" spans="1:7" x14ac:dyDescent="0.3">
      <c r="A1224" s="3">
        <f t="shared" si="19"/>
        <v>36801</v>
      </c>
      <c r="B1224" s="4" t="s">
        <v>200</v>
      </c>
      <c r="C1224" s="5"/>
      <c r="D1224" s="2">
        <v>29.72</v>
      </c>
      <c r="E1224" s="2">
        <v>31.08</v>
      </c>
      <c r="F1224" s="2">
        <v>32.18</v>
      </c>
      <c r="G1224" s="2">
        <v>30.37</v>
      </c>
    </row>
    <row r="1225" spans="1:7" x14ac:dyDescent="0.3">
      <c r="A1225" s="3">
        <f t="shared" ref="A1225:A1287" si="20">DATE(2000, LEFT(B1225, FIND("월", B1225)-1), MID(B1225, FIND("월", B1225)+2, FIND("일", B1225)-FIND("월", B1225)-2))</f>
        <v>36802</v>
      </c>
      <c r="B1225" s="4" t="s">
        <v>201</v>
      </c>
      <c r="C1225" s="5"/>
      <c r="D1225" s="2">
        <v>30.13</v>
      </c>
      <c r="E1225" s="2">
        <v>31.05</v>
      </c>
      <c r="F1225" s="2">
        <v>32.07</v>
      </c>
      <c r="G1225" s="2">
        <v>30.66</v>
      </c>
    </row>
    <row r="1226" spans="1:7" x14ac:dyDescent="0.3">
      <c r="A1226" s="3">
        <f t="shared" si="20"/>
        <v>36803</v>
      </c>
      <c r="B1226" s="4" t="s">
        <v>202</v>
      </c>
      <c r="C1226" s="5"/>
      <c r="D1226" s="2">
        <v>29.44</v>
      </c>
      <c r="E1226" s="2">
        <v>30.52</v>
      </c>
      <c r="F1226" s="2">
        <v>31.43</v>
      </c>
      <c r="G1226" s="2">
        <v>29.64</v>
      </c>
    </row>
    <row r="1227" spans="1:7" x14ac:dyDescent="0.3">
      <c r="A1227" s="3">
        <f t="shared" si="20"/>
        <v>36804</v>
      </c>
      <c r="B1227" s="4" t="s">
        <v>356</v>
      </c>
      <c r="C1227" s="5"/>
      <c r="D1227" s="2">
        <v>29.26</v>
      </c>
      <c r="E1227" s="2">
        <v>29.89</v>
      </c>
      <c r="F1227" s="2">
        <v>30.53</v>
      </c>
      <c r="G1227" s="2">
        <v>29.35</v>
      </c>
    </row>
    <row r="1228" spans="1:7" x14ac:dyDescent="0.3">
      <c r="A1228" s="3">
        <f t="shared" si="20"/>
        <v>36805</v>
      </c>
      <c r="B1228" s="4" t="s">
        <v>310</v>
      </c>
      <c r="C1228" s="5"/>
      <c r="D1228" s="2">
        <v>29.63</v>
      </c>
      <c r="E1228" s="2">
        <v>30.1</v>
      </c>
      <c r="F1228" s="2">
        <v>30.86</v>
      </c>
      <c r="G1228" s="2">
        <v>29.32</v>
      </c>
    </row>
    <row r="1229" spans="1:7" x14ac:dyDescent="0.3">
      <c r="A1229" s="3">
        <f t="shared" si="20"/>
        <v>36808</v>
      </c>
      <c r="B1229" s="4" t="s">
        <v>205</v>
      </c>
      <c r="C1229" s="5"/>
      <c r="D1229" s="2">
        <v>29.8</v>
      </c>
      <c r="E1229" s="2">
        <v>30.76</v>
      </c>
      <c r="F1229" s="2">
        <v>31.86</v>
      </c>
      <c r="G1229" s="2">
        <v>29.78</v>
      </c>
    </row>
    <row r="1230" spans="1:7" x14ac:dyDescent="0.3">
      <c r="A1230" s="3">
        <f t="shared" si="20"/>
        <v>36809</v>
      </c>
      <c r="B1230" s="4" t="s">
        <v>206</v>
      </c>
      <c r="C1230" s="5"/>
      <c r="D1230" s="2">
        <v>30.21</v>
      </c>
      <c r="E1230" s="2">
        <v>31.85</v>
      </c>
      <c r="F1230" s="2">
        <v>33.18</v>
      </c>
      <c r="G1230" s="2">
        <v>30.79</v>
      </c>
    </row>
    <row r="1231" spans="1:7" x14ac:dyDescent="0.3">
      <c r="A1231" s="3">
        <f t="shared" si="20"/>
        <v>36810</v>
      </c>
      <c r="B1231" s="4" t="s">
        <v>207</v>
      </c>
      <c r="C1231" s="5"/>
      <c r="D1231" s="2">
        <v>29.99</v>
      </c>
      <c r="E1231" s="2">
        <v>31.79</v>
      </c>
      <c r="F1231" s="2">
        <v>33.25</v>
      </c>
      <c r="G1231" s="2">
        <v>30.62</v>
      </c>
    </row>
    <row r="1232" spans="1:7" x14ac:dyDescent="0.3">
      <c r="A1232" s="3">
        <f t="shared" si="20"/>
        <v>36811</v>
      </c>
      <c r="B1232" s="4" t="s">
        <v>357</v>
      </c>
      <c r="C1232" s="5"/>
      <c r="D1232" s="2">
        <v>32.369999999999997</v>
      </c>
      <c r="E1232" s="2">
        <v>34.590000000000003</v>
      </c>
      <c r="F1232" s="2">
        <v>36.06</v>
      </c>
      <c r="G1232" s="2">
        <v>33</v>
      </c>
    </row>
    <row r="1233" spans="1:7" x14ac:dyDescent="0.3">
      <c r="A1233" s="3">
        <f t="shared" si="20"/>
        <v>36812</v>
      </c>
      <c r="B1233" s="4" t="s">
        <v>311</v>
      </c>
      <c r="C1233" s="5"/>
      <c r="D1233" s="2">
        <v>30.66</v>
      </c>
      <c r="E1233" s="2">
        <v>32.520000000000003</v>
      </c>
      <c r="F1233" s="2">
        <v>34.99</v>
      </c>
      <c r="G1233" s="2">
        <v>31.17</v>
      </c>
    </row>
    <row r="1234" spans="1:7" x14ac:dyDescent="0.3">
      <c r="A1234" s="3">
        <f t="shared" si="20"/>
        <v>36815</v>
      </c>
      <c r="B1234" s="4" t="s">
        <v>210</v>
      </c>
      <c r="C1234" s="5"/>
      <c r="D1234" s="2">
        <v>30.39</v>
      </c>
      <c r="E1234" s="2">
        <v>31.9</v>
      </c>
      <c r="F1234" s="2">
        <v>32.92</v>
      </c>
      <c r="G1234" s="2">
        <v>29.01</v>
      </c>
    </row>
    <row r="1235" spans="1:7" x14ac:dyDescent="0.3">
      <c r="A1235" s="3">
        <f t="shared" si="20"/>
        <v>36816</v>
      </c>
      <c r="B1235" s="4" t="s">
        <v>211</v>
      </c>
      <c r="C1235" s="5"/>
      <c r="D1235" s="2">
        <v>30.67</v>
      </c>
      <c r="E1235" s="2">
        <v>31.13</v>
      </c>
      <c r="F1235" s="2">
        <v>32.99</v>
      </c>
      <c r="G1235" s="2">
        <v>29.14</v>
      </c>
    </row>
    <row r="1236" spans="1:7" x14ac:dyDescent="0.3">
      <c r="A1236" s="3">
        <f t="shared" si="20"/>
        <v>36817</v>
      </c>
      <c r="B1236" s="4" t="s">
        <v>212</v>
      </c>
      <c r="C1236" s="5"/>
      <c r="D1236" s="2">
        <v>30.85</v>
      </c>
      <c r="E1236" s="2">
        <v>31.1</v>
      </c>
      <c r="F1236" s="2">
        <v>33.479999999999997</v>
      </c>
      <c r="G1236" s="2">
        <v>29.31</v>
      </c>
    </row>
    <row r="1237" spans="1:7" x14ac:dyDescent="0.3">
      <c r="A1237" s="3">
        <f t="shared" si="20"/>
        <v>36818</v>
      </c>
      <c r="B1237" s="4" t="s">
        <v>358</v>
      </c>
      <c r="C1237" s="5"/>
      <c r="D1237" s="2">
        <v>30.21</v>
      </c>
      <c r="E1237" s="2">
        <v>30.74</v>
      </c>
      <c r="F1237" s="2">
        <v>32.909999999999997</v>
      </c>
      <c r="G1237" s="2">
        <v>28.9</v>
      </c>
    </row>
    <row r="1238" spans="1:7" x14ac:dyDescent="0.3">
      <c r="A1238" s="3">
        <f t="shared" si="20"/>
        <v>36819</v>
      </c>
      <c r="B1238" s="4" t="s">
        <v>312</v>
      </c>
      <c r="C1238" s="5"/>
      <c r="D1238" s="2">
        <v>31.34</v>
      </c>
      <c r="E1238" s="2">
        <v>31.62</v>
      </c>
      <c r="F1238" s="2">
        <v>33.75</v>
      </c>
      <c r="G1238" s="2">
        <v>29.96</v>
      </c>
    </row>
    <row r="1239" spans="1:7" x14ac:dyDescent="0.3">
      <c r="A1239" s="3">
        <f t="shared" si="20"/>
        <v>36822</v>
      </c>
      <c r="B1239" s="4" t="s">
        <v>215</v>
      </c>
      <c r="C1239" s="5"/>
      <c r="D1239" s="2">
        <v>31.56</v>
      </c>
      <c r="E1239" s="2">
        <v>32.090000000000003</v>
      </c>
      <c r="F1239" s="2">
        <v>33.76</v>
      </c>
      <c r="G1239" s="2">
        <v>30.13</v>
      </c>
    </row>
    <row r="1240" spans="1:7" x14ac:dyDescent="0.3">
      <c r="A1240" s="3">
        <f t="shared" si="20"/>
        <v>36823</v>
      </c>
      <c r="B1240" s="4" t="s">
        <v>216</v>
      </c>
      <c r="C1240" s="5"/>
      <c r="D1240" s="2">
        <v>31.08</v>
      </c>
      <c r="E1240" s="2">
        <v>31.59</v>
      </c>
      <c r="F1240" s="2">
        <v>33.369999999999997</v>
      </c>
      <c r="G1240" s="2">
        <v>29.33</v>
      </c>
    </row>
    <row r="1241" spans="1:7" x14ac:dyDescent="0.3">
      <c r="A1241" s="3">
        <f t="shared" si="20"/>
        <v>36824</v>
      </c>
      <c r="B1241" s="4" t="s">
        <v>217</v>
      </c>
      <c r="C1241" s="5"/>
      <c r="D1241" s="2">
        <v>30.74</v>
      </c>
      <c r="E1241" s="2">
        <v>31.36</v>
      </c>
      <c r="F1241" s="2">
        <v>32.96</v>
      </c>
      <c r="G1241" s="2">
        <v>29.08</v>
      </c>
    </row>
    <row r="1242" spans="1:7" x14ac:dyDescent="0.3">
      <c r="A1242" s="3">
        <f t="shared" si="20"/>
        <v>36825</v>
      </c>
      <c r="B1242" s="4" t="s">
        <v>359</v>
      </c>
      <c r="C1242" s="5"/>
      <c r="D1242" s="2">
        <v>31.36</v>
      </c>
      <c r="E1242" s="2">
        <v>31.96</v>
      </c>
      <c r="F1242" s="2">
        <v>33.71</v>
      </c>
      <c r="G1242" s="2">
        <v>29.69</v>
      </c>
    </row>
    <row r="1243" spans="1:7" x14ac:dyDescent="0.3">
      <c r="A1243" s="3">
        <f t="shared" si="20"/>
        <v>36826</v>
      </c>
      <c r="B1243" s="4" t="s">
        <v>313</v>
      </c>
      <c r="C1243" s="5"/>
      <c r="D1243" s="2">
        <v>30.34</v>
      </c>
      <c r="E1243" s="2">
        <v>30.95</v>
      </c>
      <c r="F1243" s="2">
        <v>32.74</v>
      </c>
      <c r="G1243" s="2">
        <v>28.58</v>
      </c>
    </row>
    <row r="1244" spans="1:7" x14ac:dyDescent="0.3">
      <c r="A1244" s="3">
        <f t="shared" si="20"/>
        <v>36829</v>
      </c>
      <c r="B1244" s="4" t="s">
        <v>220</v>
      </c>
      <c r="C1244" s="5"/>
      <c r="D1244" s="2">
        <v>30.69</v>
      </c>
      <c r="E1244" s="2">
        <v>31.14</v>
      </c>
      <c r="F1244" s="2">
        <v>32.81</v>
      </c>
      <c r="G1244" s="2">
        <v>28.74</v>
      </c>
    </row>
    <row r="1245" spans="1:7" x14ac:dyDescent="0.3">
      <c r="A1245" s="3">
        <f t="shared" si="20"/>
        <v>36830</v>
      </c>
      <c r="B1245" s="4" t="s">
        <v>221</v>
      </c>
      <c r="C1245" s="5"/>
      <c r="D1245" s="2">
        <v>30.68</v>
      </c>
      <c r="E1245" s="2">
        <v>30.76</v>
      </c>
      <c r="F1245" s="2">
        <v>32.700000000000003</v>
      </c>
      <c r="G1245" s="2">
        <v>28.28</v>
      </c>
    </row>
    <row r="1246" spans="1:7" x14ac:dyDescent="0.3">
      <c r="A1246" s="3">
        <f t="shared" si="20"/>
        <v>36831</v>
      </c>
      <c r="B1246" s="4" t="s">
        <v>222</v>
      </c>
      <c r="C1246" s="5"/>
      <c r="D1246" s="2">
        <v>31.02</v>
      </c>
      <c r="E1246" s="2">
        <v>31.31</v>
      </c>
      <c r="F1246" s="2">
        <v>33.25</v>
      </c>
      <c r="G1246" s="2">
        <v>28.66</v>
      </c>
    </row>
    <row r="1247" spans="1:7" x14ac:dyDescent="0.3">
      <c r="A1247" s="3">
        <f t="shared" si="20"/>
        <v>36832</v>
      </c>
      <c r="B1247" s="4" t="s">
        <v>360</v>
      </c>
      <c r="C1247" s="5"/>
      <c r="D1247" s="2">
        <v>30.48</v>
      </c>
      <c r="E1247" s="2">
        <v>30.78</v>
      </c>
      <c r="F1247" s="2">
        <v>32.54</v>
      </c>
      <c r="G1247" s="2">
        <v>28.02</v>
      </c>
    </row>
    <row r="1248" spans="1:7" x14ac:dyDescent="0.3">
      <c r="A1248" s="3">
        <f t="shared" si="20"/>
        <v>36833</v>
      </c>
      <c r="B1248" s="4" t="s">
        <v>314</v>
      </c>
      <c r="C1248" s="5"/>
      <c r="D1248" s="2">
        <v>30.66</v>
      </c>
      <c r="E1248" s="2">
        <v>30.85</v>
      </c>
      <c r="F1248" s="2">
        <v>32.71</v>
      </c>
      <c r="G1248" s="2">
        <v>28.17</v>
      </c>
    </row>
    <row r="1249" spans="1:7" x14ac:dyDescent="0.3">
      <c r="A1249" s="3">
        <f t="shared" si="20"/>
        <v>36836</v>
      </c>
      <c r="B1249" s="4" t="s">
        <v>225</v>
      </c>
      <c r="C1249" s="5"/>
      <c r="D1249" s="2">
        <v>30.91</v>
      </c>
      <c r="E1249" s="2">
        <v>31.29</v>
      </c>
      <c r="F1249" s="2">
        <v>32.86</v>
      </c>
      <c r="G1249" s="2">
        <v>29</v>
      </c>
    </row>
    <row r="1250" spans="1:7" x14ac:dyDescent="0.3">
      <c r="A1250" s="3">
        <f t="shared" si="20"/>
        <v>36837</v>
      </c>
      <c r="B1250" s="4" t="s">
        <v>226</v>
      </c>
      <c r="C1250" s="5"/>
      <c r="D1250" s="2">
        <v>31.38</v>
      </c>
      <c r="E1250" s="2">
        <v>31.68</v>
      </c>
      <c r="F1250" s="2">
        <v>33.4</v>
      </c>
      <c r="G1250" s="2">
        <v>29.33</v>
      </c>
    </row>
    <row r="1251" spans="1:7" x14ac:dyDescent="0.3">
      <c r="A1251" s="3">
        <f t="shared" si="20"/>
        <v>36838</v>
      </c>
      <c r="B1251" s="4" t="s">
        <v>227</v>
      </c>
      <c r="C1251" s="5"/>
      <c r="D1251" s="2">
        <v>31.39</v>
      </c>
      <c r="E1251" s="2">
        <v>31.32</v>
      </c>
      <c r="F1251" s="2">
        <v>33.24</v>
      </c>
      <c r="G1251" s="2">
        <v>29.25</v>
      </c>
    </row>
    <row r="1252" spans="1:7" x14ac:dyDescent="0.3">
      <c r="A1252" s="3">
        <f t="shared" si="20"/>
        <v>36839</v>
      </c>
      <c r="B1252" s="4" t="s">
        <v>361</v>
      </c>
      <c r="C1252" s="5"/>
      <c r="D1252" s="2">
        <v>32.03</v>
      </c>
      <c r="E1252" s="2">
        <v>32.159999999999997</v>
      </c>
      <c r="F1252" s="2">
        <v>33.92</v>
      </c>
      <c r="G1252" s="2">
        <v>29.68</v>
      </c>
    </row>
    <row r="1253" spans="1:7" x14ac:dyDescent="0.3">
      <c r="A1253" s="3">
        <f t="shared" si="20"/>
        <v>36840</v>
      </c>
      <c r="B1253" s="4" t="s">
        <v>315</v>
      </c>
      <c r="C1253" s="5"/>
      <c r="D1253" s="2">
        <v>31.99</v>
      </c>
      <c r="E1253" s="2">
        <v>32.020000000000003</v>
      </c>
      <c r="F1253" s="2">
        <v>34.020000000000003</v>
      </c>
      <c r="G1253" s="2">
        <v>29.46</v>
      </c>
    </row>
    <row r="1254" spans="1:7" x14ac:dyDescent="0.3">
      <c r="A1254" s="3">
        <f t="shared" si="20"/>
        <v>36843</v>
      </c>
      <c r="B1254" s="4" t="s">
        <v>230</v>
      </c>
      <c r="C1254" s="5"/>
      <c r="D1254" s="2">
        <v>32.700000000000003</v>
      </c>
      <c r="E1254" s="2">
        <v>32.94</v>
      </c>
      <c r="F1254" s="2">
        <v>34.47</v>
      </c>
      <c r="G1254" s="2">
        <v>29.79</v>
      </c>
    </row>
    <row r="1255" spans="1:7" x14ac:dyDescent="0.3">
      <c r="A1255" s="3">
        <f t="shared" si="20"/>
        <v>36844</v>
      </c>
      <c r="B1255" s="4" t="s">
        <v>231</v>
      </c>
      <c r="C1255" s="5"/>
      <c r="D1255" s="2">
        <v>32.159999999999997</v>
      </c>
      <c r="E1255" s="2">
        <v>32.69</v>
      </c>
      <c r="F1255" s="2">
        <v>34.869999999999997</v>
      </c>
      <c r="G1255" s="2">
        <v>30.01</v>
      </c>
    </row>
    <row r="1256" spans="1:7" x14ac:dyDescent="0.3">
      <c r="A1256" s="3">
        <f t="shared" si="20"/>
        <v>36845</v>
      </c>
      <c r="B1256" s="4" t="s">
        <v>232</v>
      </c>
      <c r="C1256" s="5"/>
      <c r="D1256" s="2">
        <v>32.869999999999997</v>
      </c>
      <c r="E1256" s="2">
        <v>33.9</v>
      </c>
      <c r="F1256" s="2">
        <v>35.58</v>
      </c>
      <c r="G1256" s="2">
        <v>30.65</v>
      </c>
    </row>
    <row r="1257" spans="1:7" x14ac:dyDescent="0.3">
      <c r="A1257" s="3">
        <f t="shared" si="20"/>
        <v>36846</v>
      </c>
      <c r="B1257" s="4" t="s">
        <v>362</v>
      </c>
      <c r="C1257" s="5"/>
      <c r="D1257" s="2">
        <v>29.61</v>
      </c>
      <c r="E1257" s="2">
        <v>32.770000000000003</v>
      </c>
      <c r="F1257" s="2">
        <v>35.119999999999997</v>
      </c>
      <c r="G1257" s="2">
        <v>29.97</v>
      </c>
    </row>
    <row r="1258" spans="1:7" x14ac:dyDescent="0.3">
      <c r="A1258" s="3">
        <f t="shared" si="20"/>
        <v>36847</v>
      </c>
      <c r="B1258" s="4" t="s">
        <v>316</v>
      </c>
      <c r="C1258" s="5"/>
      <c r="D1258" s="2">
        <v>30.01</v>
      </c>
      <c r="E1258" s="2">
        <v>33.08</v>
      </c>
      <c r="F1258" s="2">
        <v>35.450000000000003</v>
      </c>
      <c r="G1258" s="2">
        <v>30.32</v>
      </c>
    </row>
    <row r="1259" spans="1:7" x14ac:dyDescent="0.3">
      <c r="A1259" s="3">
        <f t="shared" si="20"/>
        <v>36850</v>
      </c>
      <c r="B1259" s="4" t="s">
        <v>235</v>
      </c>
      <c r="C1259" s="5"/>
      <c r="D1259" s="2">
        <v>29.67</v>
      </c>
      <c r="E1259" s="2">
        <v>33.07</v>
      </c>
      <c r="F1259" s="2">
        <v>35.22</v>
      </c>
      <c r="G1259" s="2">
        <v>29.97</v>
      </c>
    </row>
    <row r="1260" spans="1:7" x14ac:dyDescent="0.3">
      <c r="A1260" s="3">
        <f t="shared" si="20"/>
        <v>36851</v>
      </c>
      <c r="B1260" s="4" t="s">
        <v>236</v>
      </c>
      <c r="C1260" s="5"/>
      <c r="D1260" s="2">
        <v>29.57</v>
      </c>
      <c r="E1260" s="2">
        <v>33.1</v>
      </c>
      <c r="F1260" s="2">
        <v>35.159999999999997</v>
      </c>
      <c r="G1260" s="2">
        <v>30</v>
      </c>
    </row>
    <row r="1261" spans="1:7" x14ac:dyDescent="0.3">
      <c r="A1261" s="3">
        <f t="shared" si="20"/>
        <v>36852</v>
      </c>
      <c r="B1261" s="4" t="s">
        <v>237</v>
      </c>
      <c r="C1261" s="5"/>
      <c r="D1261" s="2">
        <v>29.53</v>
      </c>
      <c r="E1261" s="2">
        <v>33.24</v>
      </c>
      <c r="F1261" s="2">
        <v>35.4</v>
      </c>
      <c r="G1261" s="2">
        <v>30.06</v>
      </c>
    </row>
    <row r="1262" spans="1:7" x14ac:dyDescent="0.3">
      <c r="A1262" s="3">
        <f t="shared" si="20"/>
        <v>36853</v>
      </c>
      <c r="B1262" s="4" t="s">
        <v>363</v>
      </c>
      <c r="C1262" s="5"/>
      <c r="D1262" s="2">
        <v>29.25</v>
      </c>
      <c r="E1262" s="2">
        <v>33.28</v>
      </c>
      <c r="F1262" s="2" t="s">
        <v>323</v>
      </c>
      <c r="G1262" s="2">
        <v>29.36</v>
      </c>
    </row>
    <row r="1263" spans="1:7" x14ac:dyDescent="0.3">
      <c r="A1263" s="3">
        <f t="shared" si="20"/>
        <v>36854</v>
      </c>
      <c r="B1263" s="4" t="s">
        <v>317</v>
      </c>
      <c r="C1263" s="5"/>
      <c r="D1263" s="2">
        <v>29.04</v>
      </c>
      <c r="E1263" s="2">
        <v>33.119999999999997</v>
      </c>
      <c r="F1263" s="2" t="s">
        <v>323</v>
      </c>
      <c r="G1263" s="2">
        <v>29.39</v>
      </c>
    </row>
    <row r="1264" spans="1:7" x14ac:dyDescent="0.3">
      <c r="A1264" s="3">
        <f t="shared" si="20"/>
        <v>36857</v>
      </c>
      <c r="B1264" s="4" t="s">
        <v>240</v>
      </c>
      <c r="C1264" s="5"/>
      <c r="D1264" s="2">
        <v>28.99</v>
      </c>
      <c r="E1264" s="2">
        <v>33.06</v>
      </c>
      <c r="F1264" s="2">
        <v>35.380000000000003</v>
      </c>
      <c r="G1264" s="2">
        <v>29.79</v>
      </c>
    </row>
    <row r="1265" spans="1:7" x14ac:dyDescent="0.3">
      <c r="A1265" s="3">
        <f t="shared" si="20"/>
        <v>36858</v>
      </c>
      <c r="B1265" s="4" t="s">
        <v>241</v>
      </c>
      <c r="C1265" s="5"/>
      <c r="D1265" s="2">
        <v>28.47</v>
      </c>
      <c r="E1265" s="2">
        <v>32.19</v>
      </c>
      <c r="F1265" s="2">
        <v>34.22</v>
      </c>
      <c r="G1265" s="2">
        <v>29.21</v>
      </c>
    </row>
    <row r="1266" spans="1:7" x14ac:dyDescent="0.3">
      <c r="A1266" s="3">
        <f t="shared" si="20"/>
        <v>36859</v>
      </c>
      <c r="B1266" s="4" t="s">
        <v>242</v>
      </c>
      <c r="C1266" s="5"/>
      <c r="D1266" s="2">
        <v>28.98</v>
      </c>
      <c r="E1266" s="2">
        <v>32.68</v>
      </c>
      <c r="F1266" s="2">
        <v>34.630000000000003</v>
      </c>
      <c r="G1266" s="2">
        <v>29.74</v>
      </c>
    </row>
    <row r="1267" spans="1:7" x14ac:dyDescent="0.3">
      <c r="A1267" s="3">
        <f t="shared" si="20"/>
        <v>36860</v>
      </c>
      <c r="B1267" s="4" t="s">
        <v>364</v>
      </c>
      <c r="C1267" s="5"/>
      <c r="D1267" s="2">
        <v>28.02</v>
      </c>
      <c r="E1267" s="2">
        <v>31.88</v>
      </c>
      <c r="F1267" s="2">
        <v>33.82</v>
      </c>
      <c r="G1267" s="2">
        <v>29.16</v>
      </c>
    </row>
    <row r="1268" spans="1:7" x14ac:dyDescent="0.3">
      <c r="A1268" s="3">
        <f t="shared" si="20"/>
        <v>36861</v>
      </c>
      <c r="B1268" s="4" t="s">
        <v>318</v>
      </c>
      <c r="C1268" s="5"/>
      <c r="D1268" s="2">
        <v>26.07</v>
      </c>
      <c r="E1268" s="2">
        <v>30.17</v>
      </c>
      <c r="F1268" s="2">
        <v>32.020000000000003</v>
      </c>
      <c r="G1268" s="2">
        <v>27.06</v>
      </c>
    </row>
    <row r="1269" spans="1:7" x14ac:dyDescent="0.3">
      <c r="A1269" s="3">
        <f t="shared" si="20"/>
        <v>36864</v>
      </c>
      <c r="B1269" s="4" t="s">
        <v>245</v>
      </c>
      <c r="C1269" s="5"/>
      <c r="D1269" s="2">
        <v>25.2</v>
      </c>
      <c r="E1269" s="2">
        <v>29.34</v>
      </c>
      <c r="F1269" s="2">
        <v>31.22</v>
      </c>
      <c r="G1269" s="2">
        <v>26.17</v>
      </c>
    </row>
    <row r="1270" spans="1:7" x14ac:dyDescent="0.3">
      <c r="A1270" s="3">
        <f t="shared" si="20"/>
        <v>36865</v>
      </c>
      <c r="B1270" s="4" t="s">
        <v>246</v>
      </c>
      <c r="C1270" s="5"/>
      <c r="D1270" s="2">
        <v>23.79</v>
      </c>
      <c r="E1270" s="2">
        <v>27.79</v>
      </c>
      <c r="F1270" s="2">
        <v>29.53</v>
      </c>
      <c r="G1270" s="2">
        <v>24.8</v>
      </c>
    </row>
    <row r="1271" spans="1:7" x14ac:dyDescent="0.3">
      <c r="A1271" s="3">
        <f t="shared" si="20"/>
        <v>36866</v>
      </c>
      <c r="B1271" s="4" t="s">
        <v>247</v>
      </c>
      <c r="C1271" s="5"/>
      <c r="D1271" s="2">
        <v>24.37</v>
      </c>
      <c r="E1271" s="2">
        <v>28.01</v>
      </c>
      <c r="F1271" s="2">
        <v>29.85</v>
      </c>
      <c r="G1271" s="2">
        <v>25.67</v>
      </c>
    </row>
    <row r="1272" spans="1:7" x14ac:dyDescent="0.3">
      <c r="A1272" s="3">
        <f t="shared" si="20"/>
        <v>36867</v>
      </c>
      <c r="B1272" s="4" t="s">
        <v>365</v>
      </c>
      <c r="C1272" s="5"/>
      <c r="D1272" s="2">
        <v>23.55</v>
      </c>
      <c r="E1272" s="2">
        <v>27.47</v>
      </c>
      <c r="F1272" s="2">
        <v>29.35</v>
      </c>
      <c r="G1272" s="2">
        <v>25.05</v>
      </c>
    </row>
    <row r="1273" spans="1:7" x14ac:dyDescent="0.3">
      <c r="A1273" s="3">
        <f t="shared" si="20"/>
        <v>36868</v>
      </c>
      <c r="B1273" s="4" t="s">
        <v>319</v>
      </c>
      <c r="C1273" s="5"/>
      <c r="D1273" s="2">
        <v>23.04</v>
      </c>
      <c r="E1273" s="2">
        <v>26.56</v>
      </c>
      <c r="F1273" s="2">
        <v>28.44</v>
      </c>
      <c r="G1273" s="2">
        <v>24.53</v>
      </c>
    </row>
    <row r="1274" spans="1:7" x14ac:dyDescent="0.3">
      <c r="A1274" s="3">
        <f t="shared" si="20"/>
        <v>36871</v>
      </c>
      <c r="B1274" s="4" t="s">
        <v>250</v>
      </c>
      <c r="C1274" s="5"/>
      <c r="D1274" s="2">
        <v>23.26</v>
      </c>
      <c r="E1274" s="2">
        <v>27.54</v>
      </c>
      <c r="F1274" s="2">
        <v>29.5</v>
      </c>
      <c r="G1274" s="2">
        <v>24.48</v>
      </c>
    </row>
    <row r="1275" spans="1:7" x14ac:dyDescent="0.3">
      <c r="A1275" s="3">
        <f t="shared" si="20"/>
        <v>36872</v>
      </c>
      <c r="B1275" s="4" t="s">
        <v>251</v>
      </c>
      <c r="C1275" s="5"/>
      <c r="D1275" s="2">
        <v>23.08</v>
      </c>
      <c r="E1275" s="2">
        <v>27.06</v>
      </c>
      <c r="F1275" s="2">
        <v>29.68</v>
      </c>
      <c r="G1275" s="2">
        <v>24.44</v>
      </c>
    </row>
    <row r="1276" spans="1:7" x14ac:dyDescent="0.3">
      <c r="A1276" s="3">
        <f t="shared" si="20"/>
        <v>36873</v>
      </c>
      <c r="B1276" s="4" t="s">
        <v>252</v>
      </c>
      <c r="C1276" s="5"/>
      <c r="D1276" s="2">
        <v>20.83</v>
      </c>
      <c r="E1276" s="2">
        <v>25.14</v>
      </c>
      <c r="F1276" s="2">
        <v>28.74</v>
      </c>
      <c r="G1276" s="2">
        <v>22.86</v>
      </c>
    </row>
    <row r="1277" spans="1:7" x14ac:dyDescent="0.3">
      <c r="A1277" s="3">
        <f t="shared" si="20"/>
        <v>36874</v>
      </c>
      <c r="B1277" s="4" t="s">
        <v>366</v>
      </c>
      <c r="C1277" s="5"/>
      <c r="D1277" s="2">
        <v>20.43</v>
      </c>
      <c r="E1277" s="2">
        <v>25.36</v>
      </c>
      <c r="F1277" s="2">
        <v>27.99</v>
      </c>
      <c r="G1277" s="2">
        <v>22.87</v>
      </c>
    </row>
    <row r="1278" spans="1:7" x14ac:dyDescent="0.3">
      <c r="A1278" s="3">
        <f t="shared" si="20"/>
        <v>36875</v>
      </c>
      <c r="B1278" s="4" t="s">
        <v>320</v>
      </c>
      <c r="C1278" s="5"/>
      <c r="D1278" s="2">
        <v>21.68</v>
      </c>
      <c r="E1278" s="2">
        <v>25.89</v>
      </c>
      <c r="F1278" s="2">
        <v>28.87</v>
      </c>
      <c r="G1278" s="2">
        <v>22.94</v>
      </c>
    </row>
    <row r="1279" spans="1:7" x14ac:dyDescent="0.3">
      <c r="A1279" s="3">
        <f t="shared" si="20"/>
        <v>36878</v>
      </c>
      <c r="B1279" s="4" t="s">
        <v>255</v>
      </c>
      <c r="C1279" s="5"/>
      <c r="D1279" s="2">
        <v>22.7</v>
      </c>
      <c r="E1279" s="2">
        <v>26.24</v>
      </c>
      <c r="F1279" s="2">
        <v>29.76</v>
      </c>
      <c r="G1279" s="2">
        <v>23.22</v>
      </c>
    </row>
    <row r="1280" spans="1:7" x14ac:dyDescent="0.3">
      <c r="A1280" s="3">
        <f t="shared" si="20"/>
        <v>36879</v>
      </c>
      <c r="B1280" s="4" t="s">
        <v>256</v>
      </c>
      <c r="C1280" s="5"/>
      <c r="D1280" s="2">
        <v>21.55</v>
      </c>
      <c r="E1280" s="2">
        <v>25</v>
      </c>
      <c r="F1280" s="2">
        <v>29.33</v>
      </c>
      <c r="G1280" s="2">
        <v>22.35</v>
      </c>
    </row>
    <row r="1281" spans="1:7" x14ac:dyDescent="0.3">
      <c r="A1281" s="3">
        <f t="shared" si="20"/>
        <v>36880</v>
      </c>
      <c r="B1281" s="4" t="s">
        <v>257</v>
      </c>
      <c r="C1281" s="5"/>
      <c r="D1281" s="2">
        <v>19.89</v>
      </c>
      <c r="E1281" s="2">
        <v>22.97</v>
      </c>
      <c r="F1281" s="2">
        <v>25.77</v>
      </c>
      <c r="G1281" s="2">
        <v>20.350000000000001</v>
      </c>
    </row>
    <row r="1282" spans="1:7" x14ac:dyDescent="0.3">
      <c r="A1282" s="3">
        <f t="shared" si="20"/>
        <v>36881</v>
      </c>
      <c r="B1282" s="4" t="s">
        <v>367</v>
      </c>
      <c r="C1282" s="5"/>
      <c r="D1282" s="2">
        <v>20.43</v>
      </c>
      <c r="E1282" s="2">
        <v>23.61</v>
      </c>
      <c r="F1282" s="2">
        <v>25.98</v>
      </c>
      <c r="G1282" s="2">
        <v>21.29</v>
      </c>
    </row>
    <row r="1283" spans="1:7" x14ac:dyDescent="0.3">
      <c r="A1283" s="3">
        <f t="shared" si="20"/>
        <v>36882</v>
      </c>
      <c r="B1283" s="4" t="s">
        <v>321</v>
      </c>
      <c r="C1283" s="5"/>
      <c r="D1283" s="2">
        <v>20.18</v>
      </c>
      <c r="E1283" s="2">
        <v>23.66</v>
      </c>
      <c r="F1283" s="2">
        <v>26.18</v>
      </c>
      <c r="G1283" s="2">
        <v>21.2</v>
      </c>
    </row>
    <row r="1284" spans="1:7" x14ac:dyDescent="0.3">
      <c r="A1284" s="3">
        <f t="shared" si="20"/>
        <v>36886</v>
      </c>
      <c r="B1284" s="4" t="s">
        <v>260</v>
      </c>
      <c r="C1284" s="5"/>
      <c r="D1284" s="2">
        <v>20.2</v>
      </c>
      <c r="E1284" s="2" t="s">
        <v>323</v>
      </c>
      <c r="F1284" s="2">
        <v>26.64</v>
      </c>
      <c r="G1284" s="2">
        <v>20.309999999999999</v>
      </c>
    </row>
    <row r="1285" spans="1:7" x14ac:dyDescent="0.3">
      <c r="A1285" s="3">
        <f t="shared" si="20"/>
        <v>36887</v>
      </c>
      <c r="B1285" s="4" t="s">
        <v>261</v>
      </c>
      <c r="C1285" s="5"/>
      <c r="D1285" s="2">
        <v>20.05</v>
      </c>
      <c r="E1285" s="2">
        <v>24.04</v>
      </c>
      <c r="F1285" s="2">
        <v>26.47</v>
      </c>
      <c r="G1285" s="2">
        <v>21.1</v>
      </c>
    </row>
    <row r="1286" spans="1:7" x14ac:dyDescent="0.3">
      <c r="A1286" s="3">
        <f t="shared" si="20"/>
        <v>36888</v>
      </c>
      <c r="B1286" s="4" t="s">
        <v>368</v>
      </c>
      <c r="C1286" s="5"/>
      <c r="D1286" s="2">
        <v>19.47</v>
      </c>
      <c r="E1286" s="2">
        <v>23.71</v>
      </c>
      <c r="F1286" s="2">
        <v>25.85</v>
      </c>
      <c r="G1286" s="2">
        <v>20.83</v>
      </c>
    </row>
    <row r="1287" spans="1:7" x14ac:dyDescent="0.3">
      <c r="A1287" s="3">
        <f t="shared" si="20"/>
        <v>36889</v>
      </c>
      <c r="B1287" s="4" t="s">
        <v>322</v>
      </c>
      <c r="C1287" s="5"/>
      <c r="D1287" s="2">
        <v>20.65</v>
      </c>
      <c r="E1287" s="2">
        <v>23.87</v>
      </c>
      <c r="F1287" s="2">
        <v>26.8</v>
      </c>
      <c r="G1287" s="2">
        <v>21.51</v>
      </c>
    </row>
    <row r="1288" spans="1:7" x14ac:dyDescent="0.3">
      <c r="A1288" s="3">
        <f>DATE(2001, LEFT(B1288, FIND("월", B1288)-1), MID(B1288, FIND("월", B1288)+2, FIND("일", B1288)-FIND("월", B1288)-2))</f>
        <v>36893</v>
      </c>
      <c r="B1288" s="4" t="s">
        <v>6</v>
      </c>
      <c r="C1288" s="5"/>
      <c r="D1288" s="2">
        <v>21.02</v>
      </c>
      <c r="E1288" s="2">
        <v>24.3</v>
      </c>
      <c r="F1288" s="2">
        <v>27.21</v>
      </c>
      <c r="G1288" s="2">
        <v>21.84</v>
      </c>
    </row>
    <row r="1289" spans="1:7" x14ac:dyDescent="0.3">
      <c r="A1289" s="3">
        <f t="shared" ref="A1289:A1352" si="21">DATE(2001, LEFT(B1289, FIND("월", B1289)-1), MID(B1289, FIND("월", B1289)+2, FIND("일", B1289)-FIND("월", B1289)-2))</f>
        <v>36894</v>
      </c>
      <c r="B1289" s="4" t="s">
        <v>7</v>
      </c>
      <c r="C1289" s="5"/>
      <c r="D1289" s="2">
        <v>21.93</v>
      </c>
      <c r="E1289" s="2">
        <v>25.03</v>
      </c>
      <c r="F1289" s="2">
        <v>28</v>
      </c>
      <c r="G1289" s="2">
        <v>22.58</v>
      </c>
    </row>
    <row r="1290" spans="1:7" x14ac:dyDescent="0.3">
      <c r="A1290" s="3">
        <f t="shared" si="21"/>
        <v>36895</v>
      </c>
      <c r="B1290" s="4" t="s">
        <v>8</v>
      </c>
      <c r="C1290" s="5"/>
      <c r="D1290" s="2">
        <v>22.08</v>
      </c>
      <c r="E1290" s="2">
        <v>25.35</v>
      </c>
      <c r="F1290" s="2">
        <v>28.14</v>
      </c>
      <c r="G1290" s="2">
        <v>22.87</v>
      </c>
    </row>
    <row r="1291" spans="1:7" x14ac:dyDescent="0.3">
      <c r="A1291" s="3">
        <f t="shared" si="21"/>
        <v>36896</v>
      </c>
      <c r="B1291" s="4" t="s">
        <v>9</v>
      </c>
      <c r="C1291" s="5"/>
      <c r="D1291" s="2">
        <v>22.1</v>
      </c>
      <c r="E1291" s="2">
        <v>25.18</v>
      </c>
      <c r="F1291" s="2">
        <v>27.95</v>
      </c>
      <c r="G1291" s="2">
        <v>23.03</v>
      </c>
    </row>
    <row r="1292" spans="1:7" x14ac:dyDescent="0.3">
      <c r="A1292" s="3">
        <f t="shared" si="21"/>
        <v>36899</v>
      </c>
      <c r="B1292" s="4" t="s">
        <v>10</v>
      </c>
      <c r="C1292" s="5"/>
      <c r="D1292" s="2">
        <v>21.53</v>
      </c>
      <c r="E1292" s="2">
        <v>24.43</v>
      </c>
      <c r="F1292" s="2">
        <v>27.32</v>
      </c>
      <c r="G1292" s="2">
        <v>22.71</v>
      </c>
    </row>
    <row r="1293" spans="1:7" x14ac:dyDescent="0.3">
      <c r="A1293" s="3">
        <f t="shared" si="21"/>
        <v>36900</v>
      </c>
      <c r="B1293" s="4" t="s">
        <v>11</v>
      </c>
      <c r="C1293" s="5"/>
      <c r="D1293" s="2">
        <v>21.65</v>
      </c>
      <c r="E1293" s="2">
        <v>24.59</v>
      </c>
      <c r="F1293" s="2">
        <v>27.64</v>
      </c>
      <c r="G1293" s="2">
        <v>22.67</v>
      </c>
    </row>
    <row r="1294" spans="1:7" x14ac:dyDescent="0.3">
      <c r="A1294" s="3">
        <f t="shared" si="21"/>
        <v>36901</v>
      </c>
      <c r="B1294" s="4" t="s">
        <v>12</v>
      </c>
      <c r="C1294" s="5"/>
      <c r="D1294" s="2">
        <v>22.29</v>
      </c>
      <c r="E1294" s="2">
        <v>25.34</v>
      </c>
      <c r="F1294" s="2">
        <v>29.48</v>
      </c>
      <c r="G1294" s="2">
        <v>23.4</v>
      </c>
    </row>
    <row r="1295" spans="1:7" x14ac:dyDescent="0.3">
      <c r="A1295" s="3">
        <f t="shared" si="21"/>
        <v>36902</v>
      </c>
      <c r="B1295" s="4" t="s">
        <v>13</v>
      </c>
      <c r="C1295" s="5"/>
      <c r="D1295" s="2">
        <v>22.47</v>
      </c>
      <c r="E1295" s="2">
        <v>25.61</v>
      </c>
      <c r="F1295" s="2">
        <v>29.41</v>
      </c>
      <c r="G1295" s="2">
        <v>23.42</v>
      </c>
    </row>
    <row r="1296" spans="1:7" x14ac:dyDescent="0.3">
      <c r="A1296" s="3">
        <f t="shared" si="21"/>
        <v>36903</v>
      </c>
      <c r="B1296" s="4" t="s">
        <v>14</v>
      </c>
      <c r="C1296" s="5"/>
      <c r="D1296" s="2">
        <v>22.52</v>
      </c>
      <c r="E1296" s="2">
        <v>25.75</v>
      </c>
      <c r="F1296" s="2">
        <v>30.05</v>
      </c>
      <c r="G1296" s="2">
        <v>23.5</v>
      </c>
    </row>
    <row r="1297" spans="1:7" x14ac:dyDescent="0.3">
      <c r="A1297" s="3">
        <f t="shared" si="21"/>
        <v>36906</v>
      </c>
      <c r="B1297" s="4" t="s">
        <v>15</v>
      </c>
      <c r="C1297" s="5"/>
      <c r="D1297" s="2">
        <v>23.33</v>
      </c>
      <c r="E1297" s="2">
        <v>26.18</v>
      </c>
      <c r="F1297" s="2" t="s">
        <v>323</v>
      </c>
      <c r="G1297" s="2">
        <v>23.35</v>
      </c>
    </row>
    <row r="1298" spans="1:7" x14ac:dyDescent="0.3">
      <c r="A1298" s="3">
        <f t="shared" si="21"/>
        <v>36907</v>
      </c>
      <c r="B1298" s="4" t="s">
        <v>16</v>
      </c>
      <c r="C1298" s="5"/>
      <c r="D1298" s="2">
        <v>23</v>
      </c>
      <c r="E1298" s="2">
        <v>26.2</v>
      </c>
      <c r="F1298" s="2">
        <v>30.29</v>
      </c>
      <c r="G1298" s="2">
        <v>23.59</v>
      </c>
    </row>
    <row r="1299" spans="1:7" x14ac:dyDescent="0.3">
      <c r="A1299" s="3">
        <f t="shared" si="21"/>
        <v>36908</v>
      </c>
      <c r="B1299" s="4" t="s">
        <v>17</v>
      </c>
      <c r="C1299" s="5"/>
      <c r="D1299" s="2">
        <v>22.4</v>
      </c>
      <c r="E1299" s="2">
        <v>24.79</v>
      </c>
      <c r="F1299" s="2">
        <v>29.6</v>
      </c>
      <c r="G1299" s="2">
        <v>22.1</v>
      </c>
    </row>
    <row r="1300" spans="1:7" x14ac:dyDescent="0.3">
      <c r="A1300" s="3">
        <f t="shared" si="21"/>
        <v>36909</v>
      </c>
      <c r="B1300" s="4" t="s">
        <v>18</v>
      </c>
      <c r="C1300" s="5"/>
      <c r="D1300" s="2">
        <v>23.15</v>
      </c>
      <c r="E1300" s="2">
        <v>25.62</v>
      </c>
      <c r="F1300" s="2">
        <v>30.45</v>
      </c>
      <c r="G1300" s="2">
        <v>22.22</v>
      </c>
    </row>
    <row r="1301" spans="1:7" x14ac:dyDescent="0.3">
      <c r="A1301" s="3">
        <f t="shared" si="21"/>
        <v>36910</v>
      </c>
      <c r="B1301" s="4" t="s">
        <v>19</v>
      </c>
      <c r="C1301" s="5"/>
      <c r="D1301" s="2">
        <v>24.75</v>
      </c>
      <c r="E1301" s="2">
        <v>27.04</v>
      </c>
      <c r="F1301" s="2">
        <v>32.19</v>
      </c>
      <c r="G1301" s="2">
        <v>23.78</v>
      </c>
    </row>
    <row r="1302" spans="1:7" x14ac:dyDescent="0.3">
      <c r="A1302" s="3">
        <f t="shared" si="21"/>
        <v>36913</v>
      </c>
      <c r="B1302" s="4" t="s">
        <v>20</v>
      </c>
      <c r="C1302" s="5"/>
      <c r="D1302" s="2">
        <v>23.9</v>
      </c>
      <c r="E1302" s="2">
        <v>26.53</v>
      </c>
      <c r="F1302" s="2">
        <v>32.19</v>
      </c>
      <c r="G1302" s="2">
        <v>22.79</v>
      </c>
    </row>
    <row r="1303" spans="1:7" x14ac:dyDescent="0.3">
      <c r="A1303" s="3">
        <f t="shared" si="21"/>
        <v>36914</v>
      </c>
      <c r="B1303" s="4" t="s">
        <v>21</v>
      </c>
      <c r="C1303" s="5"/>
      <c r="D1303" s="2">
        <v>23.99</v>
      </c>
      <c r="E1303" s="2">
        <v>26.67</v>
      </c>
      <c r="F1303" s="2">
        <v>29.57</v>
      </c>
      <c r="G1303" s="2">
        <v>22.98</v>
      </c>
    </row>
    <row r="1304" spans="1:7" x14ac:dyDescent="0.3">
      <c r="A1304" s="3">
        <f t="shared" si="21"/>
        <v>36915</v>
      </c>
      <c r="B1304" s="4" t="s">
        <v>22</v>
      </c>
      <c r="C1304" s="5"/>
      <c r="D1304" s="2">
        <v>23.61</v>
      </c>
      <c r="E1304" s="2">
        <v>26.26</v>
      </c>
      <c r="F1304" s="2">
        <v>29.05</v>
      </c>
      <c r="G1304" s="2">
        <v>22.69</v>
      </c>
    </row>
    <row r="1305" spans="1:7" x14ac:dyDescent="0.3">
      <c r="A1305" s="3">
        <f t="shared" si="21"/>
        <v>36916</v>
      </c>
      <c r="B1305" s="4" t="s">
        <v>23</v>
      </c>
      <c r="C1305" s="5"/>
      <c r="D1305" s="2">
        <v>23.81</v>
      </c>
      <c r="E1305" s="2">
        <v>26.46</v>
      </c>
      <c r="F1305" s="2">
        <v>29.36</v>
      </c>
      <c r="G1305" s="2">
        <v>22.86</v>
      </c>
    </row>
    <row r="1306" spans="1:7" x14ac:dyDescent="0.3">
      <c r="A1306" s="3">
        <f t="shared" si="21"/>
        <v>36917</v>
      </c>
      <c r="B1306" s="4" t="s">
        <v>24</v>
      </c>
      <c r="C1306" s="5"/>
      <c r="D1306" s="2">
        <v>24.24</v>
      </c>
      <c r="E1306" s="2">
        <v>26.98</v>
      </c>
      <c r="F1306" s="2">
        <v>29.77</v>
      </c>
      <c r="G1306" s="2">
        <v>23.4</v>
      </c>
    </row>
    <row r="1307" spans="1:7" x14ac:dyDescent="0.3">
      <c r="A1307" s="3">
        <f t="shared" si="21"/>
        <v>36920</v>
      </c>
      <c r="B1307" s="4" t="s">
        <v>25</v>
      </c>
      <c r="C1307" s="5"/>
      <c r="D1307" s="2">
        <v>23.63</v>
      </c>
      <c r="E1307" s="2">
        <v>26.6</v>
      </c>
      <c r="F1307" s="2">
        <v>29.06</v>
      </c>
      <c r="G1307" s="2">
        <v>22.81</v>
      </c>
    </row>
    <row r="1308" spans="1:7" x14ac:dyDescent="0.3">
      <c r="A1308" s="3">
        <f t="shared" si="21"/>
        <v>36921</v>
      </c>
      <c r="B1308" s="4" t="s">
        <v>26</v>
      </c>
      <c r="C1308" s="5"/>
      <c r="D1308" s="2">
        <v>23.8</v>
      </c>
      <c r="E1308" s="2">
        <v>26.89</v>
      </c>
      <c r="F1308" s="2">
        <v>29.06</v>
      </c>
      <c r="G1308" s="2">
        <v>23.02</v>
      </c>
    </row>
    <row r="1309" spans="1:7" x14ac:dyDescent="0.3">
      <c r="A1309" s="3">
        <f t="shared" si="21"/>
        <v>36922</v>
      </c>
      <c r="B1309" s="4" t="s">
        <v>27</v>
      </c>
      <c r="C1309" s="5"/>
      <c r="D1309" s="2">
        <v>23.31</v>
      </c>
      <c r="E1309" s="2">
        <v>26.66</v>
      </c>
      <c r="F1309" s="2">
        <v>28.66</v>
      </c>
      <c r="G1309" s="2">
        <v>22.53</v>
      </c>
    </row>
    <row r="1310" spans="1:7" x14ac:dyDescent="0.3">
      <c r="A1310" s="3">
        <f t="shared" si="21"/>
        <v>36923</v>
      </c>
      <c r="B1310" s="4" t="s">
        <v>28</v>
      </c>
      <c r="C1310" s="5"/>
      <c r="D1310" s="2">
        <v>24.87</v>
      </c>
      <c r="E1310" s="2">
        <v>28.1</v>
      </c>
      <c r="F1310" s="2">
        <v>29.82</v>
      </c>
      <c r="G1310" s="2">
        <v>25.45</v>
      </c>
    </row>
    <row r="1311" spans="1:7" x14ac:dyDescent="0.3">
      <c r="A1311" s="3">
        <f t="shared" si="21"/>
        <v>36924</v>
      </c>
      <c r="B1311" s="4" t="s">
        <v>29</v>
      </c>
      <c r="C1311" s="5"/>
      <c r="D1311" s="2">
        <v>25.91</v>
      </c>
      <c r="E1311" s="2">
        <v>29.19</v>
      </c>
      <c r="F1311" s="2">
        <v>31.19</v>
      </c>
      <c r="G1311" s="2">
        <v>25.07</v>
      </c>
    </row>
    <row r="1312" spans="1:7" x14ac:dyDescent="0.3">
      <c r="A1312" s="3">
        <f t="shared" si="21"/>
        <v>36927</v>
      </c>
      <c r="B1312" s="4" t="s">
        <v>30</v>
      </c>
      <c r="C1312" s="5"/>
      <c r="D1312" s="2">
        <v>25.16</v>
      </c>
      <c r="E1312" s="2">
        <v>28.45</v>
      </c>
      <c r="F1312" s="2">
        <v>30.55</v>
      </c>
      <c r="G1312" s="2">
        <v>24.34</v>
      </c>
    </row>
    <row r="1313" spans="1:7" x14ac:dyDescent="0.3">
      <c r="A1313" s="3">
        <f t="shared" si="21"/>
        <v>36928</v>
      </c>
      <c r="B1313" s="4" t="s">
        <v>31</v>
      </c>
      <c r="C1313" s="5"/>
      <c r="D1313" s="2">
        <v>25.39</v>
      </c>
      <c r="E1313" s="2">
        <v>28.7</v>
      </c>
      <c r="F1313" s="2">
        <v>30.35</v>
      </c>
      <c r="G1313" s="2">
        <v>24.65</v>
      </c>
    </row>
    <row r="1314" spans="1:7" x14ac:dyDescent="0.3">
      <c r="A1314" s="3">
        <f t="shared" si="21"/>
        <v>36929</v>
      </c>
      <c r="B1314" s="4" t="s">
        <v>32</v>
      </c>
      <c r="C1314" s="5"/>
      <c r="D1314" s="2">
        <v>26.41</v>
      </c>
      <c r="E1314" s="2">
        <v>29.91</v>
      </c>
      <c r="F1314" s="2">
        <v>31.27</v>
      </c>
      <c r="G1314" s="2">
        <v>25.41</v>
      </c>
    </row>
    <row r="1315" spans="1:7" x14ac:dyDescent="0.3">
      <c r="A1315" s="3">
        <f t="shared" si="21"/>
        <v>36930</v>
      </c>
      <c r="B1315" s="4" t="s">
        <v>33</v>
      </c>
      <c r="C1315" s="5"/>
      <c r="D1315" s="2">
        <v>26.52</v>
      </c>
      <c r="E1315" s="2">
        <v>29.84</v>
      </c>
      <c r="F1315" s="2">
        <v>31.59</v>
      </c>
      <c r="G1315" s="2">
        <v>25.52</v>
      </c>
    </row>
    <row r="1316" spans="1:7" x14ac:dyDescent="0.3">
      <c r="A1316" s="3">
        <f t="shared" si="21"/>
        <v>36931</v>
      </c>
      <c r="B1316" s="4" t="s">
        <v>34</v>
      </c>
      <c r="C1316" s="5"/>
      <c r="D1316" s="2">
        <v>26.1</v>
      </c>
      <c r="E1316" s="2">
        <v>29.25</v>
      </c>
      <c r="F1316" s="2">
        <v>31.03</v>
      </c>
      <c r="G1316" s="2">
        <v>25.33</v>
      </c>
    </row>
    <row r="1317" spans="1:7" x14ac:dyDescent="0.3">
      <c r="A1317" s="3">
        <f t="shared" si="21"/>
        <v>36934</v>
      </c>
      <c r="B1317" s="4" t="s">
        <v>35</v>
      </c>
      <c r="C1317" s="5"/>
      <c r="D1317" s="2">
        <v>25.45</v>
      </c>
      <c r="E1317" s="2">
        <v>29</v>
      </c>
      <c r="F1317" s="2">
        <v>30.51</v>
      </c>
      <c r="G1317" s="2">
        <v>24.78</v>
      </c>
    </row>
    <row r="1318" spans="1:7" x14ac:dyDescent="0.3">
      <c r="A1318" s="3">
        <f t="shared" si="21"/>
        <v>36935</v>
      </c>
      <c r="B1318" s="4" t="s">
        <v>36</v>
      </c>
      <c r="C1318" s="5"/>
      <c r="D1318" s="2">
        <v>25.52</v>
      </c>
      <c r="E1318" s="2">
        <v>28.46</v>
      </c>
      <c r="F1318" s="2">
        <v>30.36</v>
      </c>
      <c r="G1318" s="2">
        <v>24.7</v>
      </c>
    </row>
    <row r="1319" spans="1:7" x14ac:dyDescent="0.3">
      <c r="A1319" s="3">
        <f t="shared" si="21"/>
        <v>36936</v>
      </c>
      <c r="B1319" s="4" t="s">
        <v>37</v>
      </c>
      <c r="C1319" s="5"/>
      <c r="D1319" s="2">
        <v>24.95</v>
      </c>
      <c r="E1319" s="2">
        <v>27.28</v>
      </c>
      <c r="F1319" s="2">
        <v>29.71</v>
      </c>
      <c r="G1319" s="2">
        <v>24.13</v>
      </c>
    </row>
    <row r="1320" spans="1:7" x14ac:dyDescent="0.3">
      <c r="A1320" s="3">
        <f t="shared" si="21"/>
        <v>36937</v>
      </c>
      <c r="B1320" s="4" t="s">
        <v>38</v>
      </c>
      <c r="C1320" s="5"/>
      <c r="D1320" s="2">
        <v>24.62</v>
      </c>
      <c r="E1320" s="2">
        <v>26.64</v>
      </c>
      <c r="F1320" s="2">
        <v>28.8</v>
      </c>
      <c r="G1320" s="2">
        <v>23.84</v>
      </c>
    </row>
    <row r="1321" spans="1:7" x14ac:dyDescent="0.3">
      <c r="A1321" s="3">
        <f t="shared" si="21"/>
        <v>36938</v>
      </c>
      <c r="B1321" s="4" t="s">
        <v>39</v>
      </c>
      <c r="C1321" s="5"/>
      <c r="D1321" s="2">
        <v>24.55</v>
      </c>
      <c r="E1321" s="2">
        <v>26.89</v>
      </c>
      <c r="F1321" s="2">
        <v>29.16</v>
      </c>
      <c r="G1321" s="2">
        <v>23.82</v>
      </c>
    </row>
    <row r="1322" spans="1:7" x14ac:dyDescent="0.3">
      <c r="A1322" s="3">
        <f t="shared" si="21"/>
        <v>36941</v>
      </c>
      <c r="B1322" s="4" t="s">
        <v>40</v>
      </c>
      <c r="C1322" s="5"/>
      <c r="D1322" s="2">
        <v>24.72</v>
      </c>
      <c r="E1322" s="2">
        <v>27.31</v>
      </c>
      <c r="F1322" s="2" t="s">
        <v>323</v>
      </c>
      <c r="G1322" s="2">
        <v>24.7</v>
      </c>
    </row>
    <row r="1323" spans="1:7" x14ac:dyDescent="0.3">
      <c r="A1323" s="3">
        <f t="shared" si="21"/>
        <v>36942</v>
      </c>
      <c r="B1323" s="4" t="s">
        <v>41</v>
      </c>
      <c r="C1323" s="5"/>
      <c r="D1323" s="2">
        <v>24.25</v>
      </c>
      <c r="E1323" s="2">
        <v>26.62</v>
      </c>
      <c r="F1323" s="2">
        <v>28.58</v>
      </c>
      <c r="G1323" s="2">
        <v>23.7</v>
      </c>
    </row>
    <row r="1324" spans="1:7" x14ac:dyDescent="0.3">
      <c r="A1324" s="3">
        <f t="shared" si="21"/>
        <v>36943</v>
      </c>
      <c r="B1324" s="4" t="s">
        <v>42</v>
      </c>
      <c r="C1324" s="5"/>
      <c r="D1324" s="2">
        <v>24.07</v>
      </c>
      <c r="E1324" s="2">
        <v>26.37</v>
      </c>
      <c r="F1324" s="2">
        <v>28.53</v>
      </c>
      <c r="G1324" s="2">
        <v>23.36</v>
      </c>
    </row>
    <row r="1325" spans="1:7" x14ac:dyDescent="0.3">
      <c r="A1325" s="3">
        <f t="shared" si="21"/>
        <v>36944</v>
      </c>
      <c r="B1325" s="4" t="s">
        <v>43</v>
      </c>
      <c r="C1325" s="5"/>
      <c r="D1325" s="2">
        <v>24.13</v>
      </c>
      <c r="E1325" s="2">
        <v>26.46</v>
      </c>
      <c r="F1325" s="2">
        <v>28.82</v>
      </c>
      <c r="G1325" s="2">
        <v>23.4</v>
      </c>
    </row>
    <row r="1326" spans="1:7" x14ac:dyDescent="0.3">
      <c r="A1326" s="3">
        <f t="shared" si="21"/>
        <v>36945</v>
      </c>
      <c r="B1326" s="4" t="s">
        <v>44</v>
      </c>
      <c r="C1326" s="5"/>
      <c r="D1326" s="2">
        <v>23.98</v>
      </c>
      <c r="E1326" s="2">
        <v>26.52</v>
      </c>
      <c r="F1326" s="2">
        <v>29.04</v>
      </c>
      <c r="G1326" s="2">
        <v>23.24</v>
      </c>
    </row>
    <row r="1327" spans="1:7" x14ac:dyDescent="0.3">
      <c r="A1327" s="3">
        <f t="shared" si="21"/>
        <v>36948</v>
      </c>
      <c r="B1327" s="4" t="s">
        <v>45</v>
      </c>
      <c r="C1327" s="5"/>
      <c r="D1327" s="2">
        <v>23.45</v>
      </c>
      <c r="E1327" s="2">
        <v>26.11</v>
      </c>
      <c r="F1327" s="2">
        <v>28.42</v>
      </c>
      <c r="G1327" s="2">
        <v>22.75</v>
      </c>
    </row>
    <row r="1328" spans="1:7" x14ac:dyDescent="0.3">
      <c r="A1328" s="3">
        <f t="shared" si="21"/>
        <v>36949</v>
      </c>
      <c r="B1328" s="4" t="s">
        <v>46</v>
      </c>
      <c r="C1328" s="5"/>
      <c r="D1328" s="2">
        <v>23.47</v>
      </c>
      <c r="E1328" s="2">
        <v>26.02</v>
      </c>
      <c r="F1328" s="2">
        <v>28.13</v>
      </c>
      <c r="G1328" s="2">
        <v>22.79</v>
      </c>
    </row>
    <row r="1329" spans="1:7" x14ac:dyDescent="0.3">
      <c r="A1329" s="3">
        <f t="shared" si="21"/>
        <v>36950</v>
      </c>
      <c r="B1329" s="4" t="s">
        <v>47</v>
      </c>
      <c r="C1329" s="5"/>
      <c r="D1329" s="2">
        <v>23.13</v>
      </c>
      <c r="E1329" s="2">
        <v>25.57</v>
      </c>
      <c r="F1329" s="2">
        <v>27.39</v>
      </c>
      <c r="G1329" s="2">
        <v>22.44</v>
      </c>
    </row>
    <row r="1330" spans="1:7" x14ac:dyDescent="0.3">
      <c r="A1330" s="3">
        <f t="shared" si="21"/>
        <v>36951</v>
      </c>
      <c r="B1330" s="4" t="s">
        <v>49</v>
      </c>
      <c r="C1330" s="5"/>
      <c r="D1330" s="2">
        <v>23.5</v>
      </c>
      <c r="E1330" s="2">
        <v>25.85</v>
      </c>
      <c r="F1330" s="2">
        <v>27.62</v>
      </c>
      <c r="G1330" s="2">
        <v>22.79</v>
      </c>
    </row>
    <row r="1331" spans="1:7" x14ac:dyDescent="0.3">
      <c r="A1331" s="3">
        <f t="shared" si="21"/>
        <v>36952</v>
      </c>
      <c r="B1331" s="4" t="s">
        <v>324</v>
      </c>
      <c r="C1331" s="5"/>
      <c r="D1331" s="2">
        <v>23.52</v>
      </c>
      <c r="E1331" s="2">
        <v>26</v>
      </c>
      <c r="F1331" s="2">
        <v>27.84</v>
      </c>
      <c r="G1331" s="2">
        <v>22.78</v>
      </c>
    </row>
    <row r="1332" spans="1:7" x14ac:dyDescent="0.3">
      <c r="A1332" s="3">
        <f t="shared" si="21"/>
        <v>36955</v>
      </c>
      <c r="B1332" s="4" t="s">
        <v>51</v>
      </c>
      <c r="C1332" s="5"/>
      <c r="D1332" s="2">
        <v>24.41</v>
      </c>
      <c r="E1332" s="2">
        <v>26.71</v>
      </c>
      <c r="F1332" s="2">
        <v>28.6</v>
      </c>
      <c r="G1332" s="2">
        <v>23.65</v>
      </c>
    </row>
    <row r="1333" spans="1:7" x14ac:dyDescent="0.3">
      <c r="A1333" s="3">
        <f t="shared" si="21"/>
        <v>36956</v>
      </c>
      <c r="B1333" s="4" t="s">
        <v>52</v>
      </c>
      <c r="C1333" s="5"/>
      <c r="D1333" s="2">
        <v>24.11</v>
      </c>
      <c r="E1333" s="2">
        <v>26.48</v>
      </c>
      <c r="F1333" s="2">
        <v>28.32</v>
      </c>
      <c r="G1333" s="2">
        <v>23.24</v>
      </c>
    </row>
    <row r="1334" spans="1:7" x14ac:dyDescent="0.3">
      <c r="A1334" s="3">
        <f t="shared" si="21"/>
        <v>36957</v>
      </c>
      <c r="B1334" s="4" t="s">
        <v>53</v>
      </c>
      <c r="C1334" s="5"/>
      <c r="D1334" s="2">
        <v>24.64</v>
      </c>
      <c r="E1334" s="2">
        <v>27.23</v>
      </c>
      <c r="F1334" s="2">
        <v>29</v>
      </c>
      <c r="G1334" s="2">
        <v>23.7</v>
      </c>
    </row>
    <row r="1335" spans="1:7" x14ac:dyDescent="0.3">
      <c r="A1335" s="3">
        <f t="shared" si="21"/>
        <v>36958</v>
      </c>
      <c r="B1335" s="4" t="s">
        <v>54</v>
      </c>
      <c r="C1335" s="5"/>
      <c r="D1335" s="2">
        <v>24.36</v>
      </c>
      <c r="E1335" s="2">
        <v>26.68</v>
      </c>
      <c r="F1335" s="2">
        <v>28.39</v>
      </c>
      <c r="G1335" s="2">
        <v>23.38</v>
      </c>
    </row>
    <row r="1336" spans="1:7" x14ac:dyDescent="0.3">
      <c r="A1336" s="3">
        <f t="shared" si="21"/>
        <v>36959</v>
      </c>
      <c r="B1336" s="4" t="s">
        <v>325</v>
      </c>
      <c r="C1336" s="5"/>
      <c r="D1336" s="2">
        <v>24.44</v>
      </c>
      <c r="E1336" s="2">
        <v>26.33</v>
      </c>
      <c r="F1336" s="2">
        <v>28.01</v>
      </c>
      <c r="G1336" s="2">
        <v>23.54</v>
      </c>
    </row>
    <row r="1337" spans="1:7" x14ac:dyDescent="0.3">
      <c r="A1337" s="3">
        <f t="shared" si="21"/>
        <v>36962</v>
      </c>
      <c r="B1337" s="4" t="s">
        <v>56</v>
      </c>
      <c r="C1337" s="5"/>
      <c r="D1337" s="2">
        <v>24.25</v>
      </c>
      <c r="E1337" s="2">
        <v>25.9</v>
      </c>
      <c r="F1337" s="2">
        <v>28</v>
      </c>
      <c r="G1337" s="2">
        <v>24.2</v>
      </c>
    </row>
    <row r="1338" spans="1:7" x14ac:dyDescent="0.3">
      <c r="A1338" s="3">
        <f t="shared" si="21"/>
        <v>36963</v>
      </c>
      <c r="B1338" s="4" t="s">
        <v>57</v>
      </c>
      <c r="C1338" s="5"/>
      <c r="D1338" s="2">
        <v>23.68</v>
      </c>
      <c r="E1338" s="2">
        <v>25.28</v>
      </c>
      <c r="F1338" s="2">
        <v>27.59</v>
      </c>
      <c r="G1338" s="2">
        <v>23.6</v>
      </c>
    </row>
    <row r="1339" spans="1:7" x14ac:dyDescent="0.3">
      <c r="A1339" s="3">
        <f t="shared" si="21"/>
        <v>36964</v>
      </c>
      <c r="B1339" s="4" t="s">
        <v>58</v>
      </c>
      <c r="C1339" s="5"/>
      <c r="D1339" s="2">
        <v>22.71</v>
      </c>
      <c r="E1339" s="2">
        <v>23.93</v>
      </c>
      <c r="F1339" s="2">
        <v>26.41</v>
      </c>
      <c r="G1339" s="2">
        <v>22.59</v>
      </c>
    </row>
    <row r="1340" spans="1:7" x14ac:dyDescent="0.3">
      <c r="A1340" s="3">
        <f t="shared" si="21"/>
        <v>36965</v>
      </c>
      <c r="B1340" s="4" t="s">
        <v>59</v>
      </c>
      <c r="C1340" s="5"/>
      <c r="D1340" s="2">
        <v>23.21</v>
      </c>
      <c r="E1340" s="2">
        <v>24.19</v>
      </c>
      <c r="F1340" s="2">
        <v>26.55</v>
      </c>
      <c r="G1340" s="2">
        <v>23.17</v>
      </c>
    </row>
    <row r="1341" spans="1:7" x14ac:dyDescent="0.3">
      <c r="A1341" s="3">
        <f t="shared" si="21"/>
        <v>36966</v>
      </c>
      <c r="B1341" s="4" t="s">
        <v>326</v>
      </c>
      <c r="C1341" s="5"/>
      <c r="D1341" s="2">
        <v>23.24</v>
      </c>
      <c r="E1341" s="2">
        <v>25.05</v>
      </c>
      <c r="F1341" s="2">
        <v>26.74</v>
      </c>
      <c r="G1341" s="2">
        <v>23.2</v>
      </c>
    </row>
    <row r="1342" spans="1:7" x14ac:dyDescent="0.3">
      <c r="A1342" s="3">
        <f t="shared" si="21"/>
        <v>36969</v>
      </c>
      <c r="B1342" s="4" t="s">
        <v>61</v>
      </c>
      <c r="C1342" s="5"/>
      <c r="D1342" s="2">
        <v>23.17</v>
      </c>
      <c r="E1342" s="2">
        <v>24.81</v>
      </c>
      <c r="F1342" s="2">
        <v>26.15</v>
      </c>
      <c r="G1342" s="2">
        <v>23.04</v>
      </c>
    </row>
    <row r="1343" spans="1:7" x14ac:dyDescent="0.3">
      <c r="A1343" s="3">
        <f t="shared" si="21"/>
        <v>36970</v>
      </c>
      <c r="B1343" s="4" t="s">
        <v>62</v>
      </c>
      <c r="C1343" s="5"/>
      <c r="D1343" s="2">
        <v>23.11</v>
      </c>
      <c r="E1343" s="2">
        <v>24.62</v>
      </c>
      <c r="F1343" s="2">
        <v>25.96</v>
      </c>
      <c r="G1343" s="2">
        <v>22.95</v>
      </c>
    </row>
    <row r="1344" spans="1:7" x14ac:dyDescent="0.3">
      <c r="A1344" s="3">
        <f t="shared" si="21"/>
        <v>36971</v>
      </c>
      <c r="B1344" s="4" t="s">
        <v>63</v>
      </c>
      <c r="C1344" s="5"/>
      <c r="D1344" s="2">
        <v>23.2</v>
      </c>
      <c r="E1344" s="2">
        <v>25</v>
      </c>
      <c r="F1344" s="2">
        <v>26.8</v>
      </c>
      <c r="G1344" s="2">
        <v>23.16</v>
      </c>
    </row>
    <row r="1345" spans="1:7" x14ac:dyDescent="0.3">
      <c r="A1345" s="3">
        <f t="shared" si="21"/>
        <v>36972</v>
      </c>
      <c r="B1345" s="4" t="s">
        <v>64</v>
      </c>
      <c r="C1345" s="5"/>
      <c r="D1345" s="2">
        <v>22.87</v>
      </c>
      <c r="E1345" s="2">
        <v>24.63</v>
      </c>
      <c r="F1345" s="2">
        <v>26.54</v>
      </c>
      <c r="G1345" s="2">
        <v>22.7</v>
      </c>
    </row>
    <row r="1346" spans="1:7" x14ac:dyDescent="0.3">
      <c r="A1346" s="3">
        <f t="shared" si="21"/>
        <v>36973</v>
      </c>
      <c r="B1346" s="4" t="s">
        <v>327</v>
      </c>
      <c r="C1346" s="5"/>
      <c r="D1346" s="2">
        <v>23.25</v>
      </c>
      <c r="E1346" s="2">
        <v>25.38</v>
      </c>
      <c r="F1346" s="2">
        <v>27.3</v>
      </c>
      <c r="G1346" s="2">
        <v>23.35</v>
      </c>
    </row>
    <row r="1347" spans="1:7" x14ac:dyDescent="0.3">
      <c r="A1347" s="3">
        <f t="shared" si="21"/>
        <v>36976</v>
      </c>
      <c r="B1347" s="4" t="s">
        <v>66</v>
      </c>
      <c r="C1347" s="5"/>
      <c r="D1347" s="2">
        <v>23.09</v>
      </c>
      <c r="E1347" s="2">
        <v>25.4</v>
      </c>
      <c r="F1347" s="2">
        <v>27.48</v>
      </c>
      <c r="G1347" s="2">
        <v>23.05</v>
      </c>
    </row>
    <row r="1348" spans="1:7" x14ac:dyDescent="0.3">
      <c r="A1348" s="3">
        <f t="shared" si="21"/>
        <v>36977</v>
      </c>
      <c r="B1348" s="4" t="s">
        <v>67</v>
      </c>
      <c r="C1348" s="5"/>
      <c r="D1348" s="2">
        <v>23.37</v>
      </c>
      <c r="E1348" s="2">
        <v>25.89</v>
      </c>
      <c r="F1348" s="2">
        <v>27.75</v>
      </c>
      <c r="G1348" s="2">
        <v>23.3</v>
      </c>
    </row>
    <row r="1349" spans="1:7" x14ac:dyDescent="0.3">
      <c r="A1349" s="3">
        <f t="shared" si="21"/>
        <v>36978</v>
      </c>
      <c r="B1349" s="4" t="s">
        <v>68</v>
      </c>
      <c r="C1349" s="5"/>
      <c r="D1349" s="2">
        <v>22.88</v>
      </c>
      <c r="E1349" s="2">
        <v>25.27</v>
      </c>
      <c r="F1349" s="2">
        <v>26.31</v>
      </c>
      <c r="G1349" s="2">
        <v>23.01</v>
      </c>
    </row>
    <row r="1350" spans="1:7" x14ac:dyDescent="0.3">
      <c r="A1350" s="3">
        <f t="shared" si="21"/>
        <v>36979</v>
      </c>
      <c r="B1350" s="4" t="s">
        <v>69</v>
      </c>
      <c r="C1350" s="5"/>
      <c r="D1350" s="2">
        <v>22.73</v>
      </c>
      <c r="E1350" s="2">
        <v>24.5</v>
      </c>
      <c r="F1350" s="2">
        <v>26.32</v>
      </c>
      <c r="G1350" s="2">
        <v>22.64</v>
      </c>
    </row>
    <row r="1351" spans="1:7" x14ac:dyDescent="0.3">
      <c r="A1351" s="3">
        <f t="shared" si="21"/>
        <v>36980</v>
      </c>
      <c r="B1351" s="4" t="s">
        <v>328</v>
      </c>
      <c r="C1351" s="5"/>
      <c r="D1351" s="2">
        <v>22.75</v>
      </c>
      <c r="E1351" s="2">
        <v>24.74</v>
      </c>
      <c r="F1351" s="2">
        <v>26.29</v>
      </c>
      <c r="G1351" s="2">
        <v>22.63</v>
      </c>
    </row>
    <row r="1352" spans="1:7" x14ac:dyDescent="0.3">
      <c r="A1352" s="3">
        <f t="shared" si="21"/>
        <v>36983</v>
      </c>
      <c r="B1352" s="4" t="s">
        <v>71</v>
      </c>
      <c r="C1352" s="5"/>
      <c r="D1352" s="2">
        <v>22.5</v>
      </c>
      <c r="E1352" s="2">
        <v>24.11</v>
      </c>
      <c r="F1352" s="2">
        <v>25.59</v>
      </c>
      <c r="G1352" s="2">
        <v>22.36</v>
      </c>
    </row>
    <row r="1353" spans="1:7" x14ac:dyDescent="0.3">
      <c r="A1353" s="3">
        <f t="shared" ref="A1353:A1416" si="22">DATE(2001, LEFT(B1353, FIND("월", B1353)-1), MID(B1353, FIND("월", B1353)+2, FIND("일", B1353)-FIND("월", B1353)-2))</f>
        <v>36984</v>
      </c>
      <c r="B1353" s="4" t="s">
        <v>72</v>
      </c>
      <c r="C1353" s="5"/>
      <c r="D1353" s="2">
        <v>22.99</v>
      </c>
      <c r="E1353" s="2">
        <v>24.77</v>
      </c>
      <c r="F1353" s="2">
        <v>26.19</v>
      </c>
      <c r="G1353" s="2">
        <v>22.87</v>
      </c>
    </row>
    <row r="1354" spans="1:7" x14ac:dyDescent="0.3">
      <c r="A1354" s="3">
        <f t="shared" si="22"/>
        <v>36985</v>
      </c>
      <c r="B1354" s="4" t="s">
        <v>73</v>
      </c>
      <c r="C1354" s="5"/>
      <c r="D1354" s="2">
        <v>23.4</v>
      </c>
      <c r="E1354" s="2">
        <v>25.32</v>
      </c>
      <c r="F1354" s="2">
        <v>27.12</v>
      </c>
      <c r="G1354" s="2">
        <v>23.39</v>
      </c>
    </row>
    <row r="1355" spans="1:7" x14ac:dyDescent="0.3">
      <c r="A1355" s="3">
        <f t="shared" si="22"/>
        <v>36986</v>
      </c>
      <c r="B1355" s="4" t="s">
        <v>369</v>
      </c>
      <c r="C1355" s="5"/>
      <c r="D1355" s="2">
        <v>23.4</v>
      </c>
      <c r="E1355" s="2">
        <v>25.32</v>
      </c>
      <c r="F1355" s="2">
        <v>27.26</v>
      </c>
      <c r="G1355" s="2">
        <v>23.47</v>
      </c>
    </row>
    <row r="1356" spans="1:7" x14ac:dyDescent="0.3">
      <c r="A1356" s="3">
        <f t="shared" si="22"/>
        <v>36987</v>
      </c>
      <c r="B1356" s="4" t="s">
        <v>329</v>
      </c>
      <c r="C1356" s="5"/>
      <c r="D1356" s="2">
        <v>23.31</v>
      </c>
      <c r="E1356" s="2">
        <v>25.17</v>
      </c>
      <c r="F1356" s="2">
        <v>27.06</v>
      </c>
      <c r="G1356" s="2">
        <v>23.37</v>
      </c>
    </row>
    <row r="1357" spans="1:7" x14ac:dyDescent="0.3">
      <c r="A1357" s="3">
        <f t="shared" si="22"/>
        <v>36990</v>
      </c>
      <c r="B1357" s="4" t="s">
        <v>75</v>
      </c>
      <c r="C1357" s="5"/>
      <c r="D1357" s="2">
        <v>23.65</v>
      </c>
      <c r="E1357" s="2">
        <v>25.28</v>
      </c>
      <c r="F1357" s="2">
        <v>27.28</v>
      </c>
      <c r="G1357" s="2">
        <v>23.73</v>
      </c>
    </row>
    <row r="1358" spans="1:7" x14ac:dyDescent="0.3">
      <c r="A1358" s="3">
        <f t="shared" si="22"/>
        <v>36991</v>
      </c>
      <c r="B1358" s="4" t="s">
        <v>76</v>
      </c>
      <c r="C1358" s="5"/>
      <c r="D1358" s="2">
        <v>24.82</v>
      </c>
      <c r="E1358" s="2">
        <v>26.54</v>
      </c>
      <c r="F1358" s="2">
        <v>28.48</v>
      </c>
      <c r="G1358" s="2">
        <v>24.83</v>
      </c>
    </row>
    <row r="1359" spans="1:7" x14ac:dyDescent="0.3">
      <c r="A1359" s="3">
        <f t="shared" si="22"/>
        <v>36992</v>
      </c>
      <c r="B1359" s="4" t="s">
        <v>77</v>
      </c>
      <c r="C1359" s="5"/>
      <c r="D1359" s="2">
        <v>24.59</v>
      </c>
      <c r="E1359" s="2">
        <v>26.53</v>
      </c>
      <c r="F1359" s="2">
        <v>28.18</v>
      </c>
      <c r="G1359" s="2">
        <v>24.73</v>
      </c>
    </row>
    <row r="1360" spans="1:7" x14ac:dyDescent="0.3">
      <c r="A1360" s="3">
        <f t="shared" si="22"/>
        <v>36993</v>
      </c>
      <c r="B1360" s="4" t="s">
        <v>78</v>
      </c>
      <c r="C1360" s="5"/>
      <c r="D1360" s="2">
        <v>24.93</v>
      </c>
      <c r="E1360" s="2">
        <v>27.37</v>
      </c>
      <c r="F1360" s="2">
        <v>28.25</v>
      </c>
      <c r="G1360" s="2">
        <v>24.92</v>
      </c>
    </row>
    <row r="1361" spans="1:7" x14ac:dyDescent="0.3">
      <c r="A1361" s="3">
        <f t="shared" si="22"/>
        <v>36997</v>
      </c>
      <c r="B1361" s="4" t="s">
        <v>80</v>
      </c>
      <c r="C1361" s="5"/>
      <c r="D1361" s="2">
        <v>25.17</v>
      </c>
      <c r="E1361" s="2" t="s">
        <v>323</v>
      </c>
      <c r="F1361" s="2">
        <v>28.79</v>
      </c>
      <c r="G1361" s="2">
        <v>24.96</v>
      </c>
    </row>
    <row r="1362" spans="1:7" x14ac:dyDescent="0.3">
      <c r="A1362" s="3">
        <f t="shared" si="22"/>
        <v>36998</v>
      </c>
      <c r="B1362" s="4" t="s">
        <v>81</v>
      </c>
      <c r="C1362" s="5"/>
      <c r="D1362" s="2">
        <v>24.9</v>
      </c>
      <c r="E1362" s="2">
        <v>27.63</v>
      </c>
      <c r="F1362" s="2">
        <v>28.24</v>
      </c>
      <c r="G1362" s="2">
        <v>25.04</v>
      </c>
    </row>
    <row r="1363" spans="1:7" x14ac:dyDescent="0.3">
      <c r="A1363" s="3">
        <f t="shared" si="22"/>
        <v>36999</v>
      </c>
      <c r="B1363" s="4" t="s">
        <v>82</v>
      </c>
      <c r="C1363" s="5"/>
      <c r="D1363" s="2">
        <v>24.9</v>
      </c>
      <c r="E1363" s="2">
        <v>27.29</v>
      </c>
      <c r="F1363" s="2">
        <v>27.95</v>
      </c>
      <c r="G1363" s="2">
        <v>25.03</v>
      </c>
    </row>
    <row r="1364" spans="1:7" x14ac:dyDescent="0.3">
      <c r="A1364" s="3">
        <f t="shared" si="22"/>
        <v>37000</v>
      </c>
      <c r="B1364" s="4" t="s">
        <v>83</v>
      </c>
      <c r="C1364" s="5"/>
      <c r="D1364" s="2">
        <v>24.76</v>
      </c>
      <c r="E1364" s="2">
        <v>26.83</v>
      </c>
      <c r="F1364" s="2">
        <v>27.82</v>
      </c>
      <c r="G1364" s="2">
        <v>25</v>
      </c>
    </row>
    <row r="1365" spans="1:7" x14ac:dyDescent="0.3">
      <c r="A1365" s="3">
        <f t="shared" si="22"/>
        <v>37001</v>
      </c>
      <c r="B1365" s="4" t="s">
        <v>331</v>
      </c>
      <c r="C1365" s="5"/>
      <c r="D1365" s="2">
        <v>24.2</v>
      </c>
      <c r="E1365" s="2">
        <v>26.39</v>
      </c>
      <c r="F1365" s="2">
        <v>27.28</v>
      </c>
      <c r="G1365" s="2">
        <v>24.47</v>
      </c>
    </row>
    <row r="1366" spans="1:7" x14ac:dyDescent="0.3">
      <c r="A1366" s="3">
        <f t="shared" si="22"/>
        <v>37004</v>
      </c>
      <c r="B1366" s="4" t="s">
        <v>85</v>
      </c>
      <c r="C1366" s="5"/>
      <c r="D1366" s="2">
        <v>24.31</v>
      </c>
      <c r="E1366" s="2">
        <v>26.55</v>
      </c>
      <c r="F1366" s="2">
        <v>27.61</v>
      </c>
      <c r="G1366" s="2">
        <v>24.57</v>
      </c>
    </row>
    <row r="1367" spans="1:7" x14ac:dyDescent="0.3">
      <c r="A1367" s="3">
        <f t="shared" si="22"/>
        <v>37005</v>
      </c>
      <c r="B1367" s="4" t="s">
        <v>86</v>
      </c>
      <c r="C1367" s="5"/>
      <c r="D1367" s="2">
        <v>23.95</v>
      </c>
      <c r="E1367" s="2">
        <v>26.32</v>
      </c>
      <c r="F1367" s="2">
        <v>26.86</v>
      </c>
      <c r="G1367" s="2">
        <v>24.31</v>
      </c>
    </row>
    <row r="1368" spans="1:7" x14ac:dyDescent="0.3">
      <c r="A1368" s="3">
        <f t="shared" si="22"/>
        <v>37006</v>
      </c>
      <c r="B1368" s="4" t="s">
        <v>87</v>
      </c>
      <c r="C1368" s="5"/>
      <c r="D1368" s="2">
        <v>24.29</v>
      </c>
      <c r="E1368" s="2">
        <v>26.82</v>
      </c>
      <c r="F1368" s="2">
        <v>27.29</v>
      </c>
      <c r="G1368" s="2">
        <v>24.72</v>
      </c>
    </row>
    <row r="1369" spans="1:7" x14ac:dyDescent="0.3">
      <c r="A1369" s="3">
        <f t="shared" si="22"/>
        <v>37007</v>
      </c>
      <c r="B1369" s="4" t="s">
        <v>88</v>
      </c>
      <c r="C1369" s="5"/>
      <c r="D1369" s="2">
        <v>24.89</v>
      </c>
      <c r="E1369" s="2">
        <v>27.6</v>
      </c>
      <c r="F1369" s="2">
        <v>28.44</v>
      </c>
      <c r="G1369" s="2">
        <v>25.3</v>
      </c>
    </row>
    <row r="1370" spans="1:7" x14ac:dyDescent="0.3">
      <c r="A1370" s="3">
        <f t="shared" si="22"/>
        <v>37008</v>
      </c>
      <c r="B1370" s="4" t="s">
        <v>332</v>
      </c>
      <c r="C1370" s="5"/>
      <c r="D1370" s="2">
        <v>24.7</v>
      </c>
      <c r="E1370" s="2">
        <v>27.79</v>
      </c>
      <c r="F1370" s="2">
        <v>28.27</v>
      </c>
      <c r="G1370" s="2">
        <v>25.2</v>
      </c>
    </row>
    <row r="1371" spans="1:7" x14ac:dyDescent="0.3">
      <c r="A1371" s="3">
        <f t="shared" si="22"/>
        <v>37011</v>
      </c>
      <c r="B1371" s="4" t="s">
        <v>90</v>
      </c>
      <c r="C1371" s="5"/>
      <c r="D1371" s="2">
        <v>24.72</v>
      </c>
      <c r="E1371" s="2">
        <v>27.89</v>
      </c>
      <c r="F1371" s="2">
        <v>28.46</v>
      </c>
      <c r="G1371" s="2">
        <v>25.19</v>
      </c>
    </row>
    <row r="1372" spans="1:7" x14ac:dyDescent="0.3">
      <c r="A1372" s="3">
        <f t="shared" si="22"/>
        <v>37012</v>
      </c>
      <c r="B1372" s="4" t="s">
        <v>91</v>
      </c>
      <c r="C1372" s="5"/>
      <c r="D1372" s="2">
        <v>25.44</v>
      </c>
      <c r="E1372" s="2">
        <v>28.33</v>
      </c>
      <c r="F1372" s="2">
        <v>28.94</v>
      </c>
      <c r="G1372" s="2">
        <v>25.71</v>
      </c>
    </row>
    <row r="1373" spans="1:7" x14ac:dyDescent="0.3">
      <c r="A1373" s="3">
        <f t="shared" si="22"/>
        <v>37013</v>
      </c>
      <c r="B1373" s="4" t="s">
        <v>92</v>
      </c>
      <c r="C1373" s="5"/>
      <c r="D1373" s="2">
        <v>24.55</v>
      </c>
      <c r="E1373" s="2">
        <v>27.59</v>
      </c>
      <c r="F1373" s="2">
        <v>27.8</v>
      </c>
      <c r="G1373" s="2">
        <v>25.07</v>
      </c>
    </row>
    <row r="1374" spans="1:7" x14ac:dyDescent="0.3">
      <c r="A1374" s="3">
        <f t="shared" si="22"/>
        <v>37014</v>
      </c>
      <c r="B1374" s="4" t="s">
        <v>93</v>
      </c>
      <c r="C1374" s="5"/>
      <c r="D1374" s="2">
        <v>24.9</v>
      </c>
      <c r="E1374" s="2">
        <v>28.07</v>
      </c>
      <c r="F1374" s="2">
        <v>28.45</v>
      </c>
      <c r="G1374" s="2">
        <v>25.27</v>
      </c>
    </row>
    <row r="1375" spans="1:7" x14ac:dyDescent="0.3">
      <c r="A1375" s="3">
        <f t="shared" si="22"/>
        <v>37015</v>
      </c>
      <c r="B1375" s="4" t="s">
        <v>333</v>
      </c>
      <c r="C1375" s="5"/>
      <c r="D1375" s="2">
        <v>24.96</v>
      </c>
      <c r="E1375" s="2">
        <v>28.19</v>
      </c>
      <c r="F1375" s="2">
        <v>28.36</v>
      </c>
      <c r="G1375" s="2">
        <v>25.64</v>
      </c>
    </row>
    <row r="1376" spans="1:7" x14ac:dyDescent="0.3">
      <c r="A1376" s="3">
        <f t="shared" si="22"/>
        <v>37018</v>
      </c>
      <c r="B1376" s="4" t="s">
        <v>95</v>
      </c>
      <c r="C1376" s="5"/>
      <c r="D1376" s="2">
        <v>24.14</v>
      </c>
      <c r="E1376" s="2" t="s">
        <v>323</v>
      </c>
      <c r="F1376" s="2">
        <v>27.77</v>
      </c>
      <c r="G1376" s="2">
        <v>24.85</v>
      </c>
    </row>
    <row r="1377" spans="1:7" x14ac:dyDescent="0.3">
      <c r="A1377" s="3">
        <f t="shared" si="22"/>
        <v>37019</v>
      </c>
      <c r="B1377" s="4" t="s">
        <v>96</v>
      </c>
      <c r="C1377" s="5"/>
      <c r="D1377" s="2">
        <v>24.58</v>
      </c>
      <c r="E1377" s="2">
        <v>27.9</v>
      </c>
      <c r="F1377" s="2">
        <v>27.39</v>
      </c>
      <c r="G1377" s="2">
        <v>25.27</v>
      </c>
    </row>
    <row r="1378" spans="1:7" x14ac:dyDescent="0.3">
      <c r="A1378" s="3">
        <f t="shared" si="22"/>
        <v>37020</v>
      </c>
      <c r="B1378" s="4" t="s">
        <v>97</v>
      </c>
      <c r="C1378" s="5"/>
      <c r="D1378" s="2">
        <v>24.76</v>
      </c>
      <c r="E1378" s="2">
        <v>28.15</v>
      </c>
      <c r="F1378" s="2">
        <v>28.23</v>
      </c>
      <c r="G1378" s="2">
        <v>25.44</v>
      </c>
    </row>
    <row r="1379" spans="1:7" x14ac:dyDescent="0.3">
      <c r="A1379" s="3">
        <f t="shared" si="22"/>
        <v>37021</v>
      </c>
      <c r="B1379" s="4" t="s">
        <v>98</v>
      </c>
      <c r="C1379" s="5"/>
      <c r="D1379" s="2">
        <v>25.19</v>
      </c>
      <c r="E1379" s="2">
        <v>28.48</v>
      </c>
      <c r="F1379" s="2">
        <v>28.52</v>
      </c>
      <c r="G1379" s="2">
        <v>25.95</v>
      </c>
    </row>
    <row r="1380" spans="1:7" x14ac:dyDescent="0.3">
      <c r="A1380" s="3">
        <f t="shared" si="22"/>
        <v>37022</v>
      </c>
      <c r="B1380" s="4" t="s">
        <v>334</v>
      </c>
      <c r="C1380" s="5"/>
      <c r="D1380" s="2">
        <v>24.89</v>
      </c>
      <c r="E1380" s="2">
        <v>28.19</v>
      </c>
      <c r="F1380" s="2">
        <v>28.55</v>
      </c>
      <c r="G1380" s="2">
        <v>25.66</v>
      </c>
    </row>
    <row r="1381" spans="1:7" x14ac:dyDescent="0.3">
      <c r="A1381" s="3">
        <f t="shared" si="22"/>
        <v>37025</v>
      </c>
      <c r="B1381" s="4" t="s">
        <v>100</v>
      </c>
      <c r="C1381" s="5"/>
      <c r="D1381" s="2">
        <v>24.95</v>
      </c>
      <c r="E1381" s="2">
        <v>28.28</v>
      </c>
      <c r="F1381" s="2">
        <v>28.71</v>
      </c>
      <c r="G1381" s="2">
        <v>25.67</v>
      </c>
    </row>
    <row r="1382" spans="1:7" x14ac:dyDescent="0.3">
      <c r="A1382" s="3">
        <f t="shared" si="22"/>
        <v>37026</v>
      </c>
      <c r="B1382" s="4" t="s">
        <v>101</v>
      </c>
      <c r="C1382" s="5"/>
      <c r="D1382" s="2">
        <v>24.9</v>
      </c>
      <c r="E1382" s="2">
        <v>28.16</v>
      </c>
      <c r="F1382" s="2">
        <v>28.98</v>
      </c>
      <c r="G1382" s="2">
        <v>25.93</v>
      </c>
    </row>
    <row r="1383" spans="1:7" x14ac:dyDescent="0.3">
      <c r="A1383" s="3">
        <f t="shared" si="22"/>
        <v>37027</v>
      </c>
      <c r="B1383" s="4" t="s">
        <v>102</v>
      </c>
      <c r="C1383" s="5"/>
      <c r="D1383" s="2">
        <v>25.26</v>
      </c>
      <c r="E1383" s="2">
        <v>28.36</v>
      </c>
      <c r="F1383" s="2">
        <v>28.86</v>
      </c>
      <c r="G1383" s="2">
        <v>25.54</v>
      </c>
    </row>
    <row r="1384" spans="1:7" x14ac:dyDescent="0.3">
      <c r="A1384" s="3">
        <f t="shared" si="22"/>
        <v>37028</v>
      </c>
      <c r="B1384" s="4" t="s">
        <v>103</v>
      </c>
      <c r="C1384" s="5"/>
      <c r="D1384" s="2">
        <v>25.38</v>
      </c>
      <c r="E1384" s="2">
        <v>28.46</v>
      </c>
      <c r="F1384" s="2">
        <v>28.91</v>
      </c>
      <c r="G1384" s="2">
        <v>25.6</v>
      </c>
    </row>
    <row r="1385" spans="1:7" x14ac:dyDescent="0.3">
      <c r="A1385" s="3">
        <f t="shared" si="22"/>
        <v>37029</v>
      </c>
      <c r="B1385" s="4" t="s">
        <v>335</v>
      </c>
      <c r="C1385" s="5"/>
      <c r="D1385" s="2">
        <v>26.36</v>
      </c>
      <c r="E1385" s="2">
        <v>29.39</v>
      </c>
      <c r="F1385" s="2">
        <v>29.91</v>
      </c>
      <c r="G1385" s="2">
        <v>26.59</v>
      </c>
    </row>
    <row r="1386" spans="1:7" x14ac:dyDescent="0.3">
      <c r="A1386" s="3">
        <f t="shared" si="22"/>
        <v>37032</v>
      </c>
      <c r="B1386" s="4" t="s">
        <v>105</v>
      </c>
      <c r="C1386" s="5"/>
      <c r="D1386" s="2">
        <v>26.5</v>
      </c>
      <c r="E1386" s="2">
        <v>29.42</v>
      </c>
      <c r="F1386" s="2">
        <v>29.98</v>
      </c>
      <c r="G1386" s="2">
        <v>26.73</v>
      </c>
    </row>
    <row r="1387" spans="1:7" x14ac:dyDescent="0.3">
      <c r="A1387" s="3">
        <f t="shared" si="22"/>
        <v>37033</v>
      </c>
      <c r="B1387" s="4" t="s">
        <v>106</v>
      </c>
      <c r="C1387" s="5"/>
      <c r="D1387" s="2">
        <v>26.37</v>
      </c>
      <c r="E1387" s="2">
        <v>29.36</v>
      </c>
      <c r="F1387" s="2">
        <v>29.74</v>
      </c>
      <c r="G1387" s="2">
        <v>26.59</v>
      </c>
    </row>
    <row r="1388" spans="1:7" x14ac:dyDescent="0.3">
      <c r="A1388" s="3">
        <f t="shared" si="22"/>
        <v>37034</v>
      </c>
      <c r="B1388" s="4" t="s">
        <v>107</v>
      </c>
      <c r="C1388" s="5"/>
      <c r="D1388" s="2">
        <v>26.16</v>
      </c>
      <c r="E1388" s="2">
        <v>29.24</v>
      </c>
      <c r="F1388" s="2">
        <v>29.58</v>
      </c>
      <c r="G1388" s="2">
        <v>26.38</v>
      </c>
    </row>
    <row r="1389" spans="1:7" x14ac:dyDescent="0.3">
      <c r="A1389" s="3">
        <f t="shared" si="22"/>
        <v>37035</v>
      </c>
      <c r="B1389" s="4" t="s">
        <v>108</v>
      </c>
      <c r="C1389" s="5"/>
      <c r="D1389" s="2">
        <v>25.92</v>
      </c>
      <c r="E1389" s="2">
        <v>28.53</v>
      </c>
      <c r="F1389" s="2">
        <v>28.41</v>
      </c>
      <c r="G1389" s="2">
        <v>26.12</v>
      </c>
    </row>
    <row r="1390" spans="1:7" x14ac:dyDescent="0.3">
      <c r="A1390" s="3">
        <f t="shared" si="22"/>
        <v>37036</v>
      </c>
      <c r="B1390" s="4" t="s">
        <v>370</v>
      </c>
      <c r="C1390" s="5"/>
      <c r="D1390" s="2">
        <v>26.41</v>
      </c>
      <c r="E1390" s="2">
        <v>28.48</v>
      </c>
      <c r="F1390" s="2">
        <v>28.38</v>
      </c>
      <c r="G1390" s="2">
        <v>26.62</v>
      </c>
    </row>
    <row r="1391" spans="1:7" x14ac:dyDescent="0.3">
      <c r="A1391" s="3">
        <f t="shared" si="22"/>
        <v>37040</v>
      </c>
      <c r="B1391" s="4" t="s">
        <v>110</v>
      </c>
      <c r="C1391" s="5"/>
      <c r="D1391" s="2">
        <v>27.36</v>
      </c>
      <c r="E1391" s="2">
        <v>29.17</v>
      </c>
      <c r="F1391" s="2">
        <v>28.66</v>
      </c>
      <c r="G1391" s="2">
        <v>27.4</v>
      </c>
    </row>
    <row r="1392" spans="1:7" x14ac:dyDescent="0.3">
      <c r="A1392" s="3">
        <f t="shared" si="22"/>
        <v>37041</v>
      </c>
      <c r="B1392" s="4" t="s">
        <v>111</v>
      </c>
      <c r="C1392" s="5"/>
      <c r="D1392" s="2">
        <v>27.18</v>
      </c>
      <c r="E1392" s="2">
        <v>29.14</v>
      </c>
      <c r="F1392" s="2">
        <v>28.55</v>
      </c>
      <c r="G1392" s="2">
        <v>27.17</v>
      </c>
    </row>
    <row r="1393" spans="1:7" x14ac:dyDescent="0.3">
      <c r="A1393" s="3">
        <f t="shared" si="22"/>
        <v>37042</v>
      </c>
      <c r="B1393" s="4" t="s">
        <v>112</v>
      </c>
      <c r="C1393" s="5"/>
      <c r="D1393" s="2">
        <v>27.54</v>
      </c>
      <c r="E1393" s="2">
        <v>29.34</v>
      </c>
      <c r="F1393" s="2">
        <v>28.37</v>
      </c>
      <c r="G1393" s="2">
        <v>27.69</v>
      </c>
    </row>
    <row r="1394" spans="1:7" x14ac:dyDescent="0.3">
      <c r="A1394" s="3">
        <f t="shared" si="22"/>
        <v>37043</v>
      </c>
      <c r="B1394" s="4" t="s">
        <v>337</v>
      </c>
      <c r="C1394" s="5"/>
      <c r="D1394" s="2">
        <v>26.94</v>
      </c>
      <c r="E1394" s="2">
        <v>29.07</v>
      </c>
      <c r="F1394" s="2">
        <v>27.93</v>
      </c>
      <c r="G1394" s="2">
        <v>26.5</v>
      </c>
    </row>
    <row r="1395" spans="1:7" x14ac:dyDescent="0.3">
      <c r="A1395" s="3">
        <f t="shared" si="22"/>
        <v>37046</v>
      </c>
      <c r="B1395" s="4" t="s">
        <v>114</v>
      </c>
      <c r="C1395" s="5"/>
      <c r="D1395" s="2">
        <v>27.09</v>
      </c>
      <c r="E1395" s="2">
        <v>29.26</v>
      </c>
      <c r="F1395" s="2">
        <v>28.13</v>
      </c>
      <c r="G1395" s="2">
        <v>27.09</v>
      </c>
    </row>
    <row r="1396" spans="1:7" x14ac:dyDescent="0.3">
      <c r="A1396" s="3">
        <f t="shared" si="22"/>
        <v>37047</v>
      </c>
      <c r="B1396" s="4" t="s">
        <v>115</v>
      </c>
      <c r="C1396" s="5"/>
      <c r="D1396" s="2">
        <v>27.58</v>
      </c>
      <c r="E1396" s="2">
        <v>29.68</v>
      </c>
      <c r="F1396" s="2">
        <v>28.24</v>
      </c>
      <c r="G1396" s="2">
        <v>27.6</v>
      </c>
    </row>
    <row r="1397" spans="1:7" x14ac:dyDescent="0.3">
      <c r="A1397" s="3">
        <f t="shared" si="22"/>
        <v>37048</v>
      </c>
      <c r="B1397" s="4" t="s">
        <v>116</v>
      </c>
      <c r="C1397" s="5"/>
      <c r="D1397" s="2">
        <v>26.78</v>
      </c>
      <c r="E1397" s="2">
        <v>28.96</v>
      </c>
      <c r="F1397" s="2">
        <v>27.72</v>
      </c>
      <c r="G1397" s="2">
        <v>26.85</v>
      </c>
    </row>
    <row r="1398" spans="1:7" x14ac:dyDescent="0.3">
      <c r="A1398" s="3">
        <f t="shared" si="22"/>
        <v>37049</v>
      </c>
      <c r="B1398" s="4" t="s">
        <v>117</v>
      </c>
      <c r="C1398" s="5"/>
      <c r="D1398" s="2">
        <v>26.51</v>
      </c>
      <c r="E1398" s="2">
        <v>28.5</v>
      </c>
      <c r="F1398" s="2">
        <v>27.75</v>
      </c>
      <c r="G1398" s="2">
        <v>26.59</v>
      </c>
    </row>
    <row r="1399" spans="1:7" x14ac:dyDescent="0.3">
      <c r="A1399" s="3">
        <f t="shared" si="22"/>
        <v>37050</v>
      </c>
      <c r="B1399" s="4" t="s">
        <v>338</v>
      </c>
      <c r="C1399" s="5"/>
      <c r="D1399" s="2">
        <v>27.1</v>
      </c>
      <c r="E1399" s="2">
        <v>29.44</v>
      </c>
      <c r="F1399" s="2">
        <v>28.33</v>
      </c>
      <c r="G1399" s="2">
        <v>27.2</v>
      </c>
    </row>
    <row r="1400" spans="1:7" x14ac:dyDescent="0.3">
      <c r="A1400" s="3">
        <f t="shared" si="22"/>
        <v>37053</v>
      </c>
      <c r="B1400" s="4" t="s">
        <v>119</v>
      </c>
      <c r="C1400" s="5"/>
      <c r="D1400" s="2">
        <v>26.95</v>
      </c>
      <c r="E1400" s="2">
        <v>29.57</v>
      </c>
      <c r="F1400" s="2">
        <v>29.04</v>
      </c>
      <c r="G1400" s="2">
        <v>27.16</v>
      </c>
    </row>
    <row r="1401" spans="1:7" x14ac:dyDescent="0.3">
      <c r="A1401" s="3">
        <f t="shared" si="22"/>
        <v>37054</v>
      </c>
      <c r="B1401" s="4" t="s">
        <v>120</v>
      </c>
      <c r="C1401" s="5"/>
      <c r="D1401" s="2">
        <v>26.69</v>
      </c>
      <c r="E1401" s="2">
        <v>29.46</v>
      </c>
      <c r="F1401" s="2">
        <v>29.18</v>
      </c>
      <c r="G1401" s="2">
        <v>27</v>
      </c>
    </row>
    <row r="1402" spans="1:7" x14ac:dyDescent="0.3">
      <c r="A1402" s="3">
        <f t="shared" si="22"/>
        <v>37055</v>
      </c>
      <c r="B1402" s="4" t="s">
        <v>121</v>
      </c>
      <c r="C1402" s="5"/>
      <c r="D1402" s="2">
        <v>25.82</v>
      </c>
      <c r="E1402" s="2">
        <v>29.34</v>
      </c>
      <c r="F1402" s="2">
        <v>28.84</v>
      </c>
      <c r="G1402" s="2">
        <v>26.32</v>
      </c>
    </row>
    <row r="1403" spans="1:7" x14ac:dyDescent="0.3">
      <c r="A1403" s="3">
        <f t="shared" si="22"/>
        <v>37056</v>
      </c>
      <c r="B1403" s="4" t="s">
        <v>122</v>
      </c>
      <c r="C1403" s="5"/>
      <c r="D1403" s="2">
        <v>25.81</v>
      </c>
      <c r="E1403" s="2">
        <v>29.59</v>
      </c>
      <c r="F1403" s="2">
        <v>29.04</v>
      </c>
      <c r="G1403" s="2">
        <v>26.56</v>
      </c>
    </row>
    <row r="1404" spans="1:7" x14ac:dyDescent="0.3">
      <c r="A1404" s="3">
        <f t="shared" si="22"/>
        <v>37057</v>
      </c>
      <c r="B1404" s="4" t="s">
        <v>339</v>
      </c>
      <c r="C1404" s="5"/>
      <c r="D1404" s="2">
        <v>25.83</v>
      </c>
      <c r="E1404" s="2">
        <v>28.12</v>
      </c>
      <c r="F1404" s="2">
        <v>28.51</v>
      </c>
      <c r="G1404" s="2">
        <v>26.36</v>
      </c>
    </row>
    <row r="1405" spans="1:7" x14ac:dyDescent="0.3">
      <c r="A1405" s="3">
        <f t="shared" si="22"/>
        <v>37060</v>
      </c>
      <c r="B1405" s="4" t="s">
        <v>124</v>
      </c>
      <c r="C1405" s="5"/>
      <c r="D1405" s="2">
        <v>25.24</v>
      </c>
      <c r="E1405" s="2">
        <v>27.01</v>
      </c>
      <c r="F1405" s="2">
        <v>27.55</v>
      </c>
      <c r="G1405" s="2">
        <v>24.86</v>
      </c>
    </row>
    <row r="1406" spans="1:7" x14ac:dyDescent="0.3">
      <c r="A1406" s="3">
        <f t="shared" si="22"/>
        <v>37061</v>
      </c>
      <c r="B1406" s="4" t="s">
        <v>125</v>
      </c>
      <c r="C1406" s="5"/>
      <c r="D1406" s="2">
        <v>25.39</v>
      </c>
      <c r="E1406" s="2">
        <v>26.98</v>
      </c>
      <c r="F1406" s="2">
        <v>27.48</v>
      </c>
      <c r="G1406" s="2">
        <v>24.95</v>
      </c>
    </row>
    <row r="1407" spans="1:7" x14ac:dyDescent="0.3">
      <c r="A1407" s="3">
        <f t="shared" si="22"/>
        <v>37062</v>
      </c>
      <c r="B1407" s="4" t="s">
        <v>126</v>
      </c>
      <c r="C1407" s="5"/>
      <c r="D1407" s="2">
        <v>24.68</v>
      </c>
      <c r="E1407" s="2">
        <v>26.09</v>
      </c>
      <c r="F1407" s="2">
        <v>26.5</v>
      </c>
      <c r="G1407" s="2">
        <v>24.16</v>
      </c>
    </row>
    <row r="1408" spans="1:7" x14ac:dyDescent="0.3">
      <c r="A1408" s="3">
        <f t="shared" si="22"/>
        <v>37063</v>
      </c>
      <c r="B1408" s="4" t="s">
        <v>127</v>
      </c>
      <c r="C1408" s="5"/>
      <c r="D1408" s="2">
        <v>24.59</v>
      </c>
      <c r="E1408" s="2">
        <v>26.3</v>
      </c>
      <c r="F1408" s="2">
        <v>26.56</v>
      </c>
      <c r="G1408" s="2">
        <v>24.46</v>
      </c>
    </row>
    <row r="1409" spans="1:7" x14ac:dyDescent="0.3">
      <c r="A1409" s="3">
        <f t="shared" si="22"/>
        <v>37064</v>
      </c>
      <c r="B1409" s="4" t="s">
        <v>340</v>
      </c>
      <c r="C1409" s="5"/>
      <c r="D1409" s="2">
        <v>24.52</v>
      </c>
      <c r="E1409" s="2">
        <v>26.59</v>
      </c>
      <c r="F1409" s="2">
        <v>26.83</v>
      </c>
      <c r="G1409" s="2">
        <v>24.51</v>
      </c>
    </row>
    <row r="1410" spans="1:7" x14ac:dyDescent="0.3">
      <c r="A1410" s="3">
        <f t="shared" si="22"/>
        <v>37067</v>
      </c>
      <c r="B1410" s="4" t="s">
        <v>129</v>
      </c>
      <c r="C1410" s="5"/>
      <c r="D1410" s="2">
        <v>24.9</v>
      </c>
      <c r="E1410" s="2">
        <v>27.07</v>
      </c>
      <c r="F1410" s="2">
        <v>27.25</v>
      </c>
      <c r="G1410" s="2">
        <v>25.1</v>
      </c>
    </row>
    <row r="1411" spans="1:7" x14ac:dyDescent="0.3">
      <c r="A1411" s="3">
        <f t="shared" si="22"/>
        <v>37068</v>
      </c>
      <c r="B1411" s="4" t="s">
        <v>130</v>
      </c>
      <c r="C1411" s="5"/>
      <c r="D1411" s="2">
        <v>24.8</v>
      </c>
      <c r="E1411" s="2">
        <v>26.99</v>
      </c>
      <c r="F1411" s="2">
        <v>26.98</v>
      </c>
      <c r="G1411" s="2">
        <v>24.94</v>
      </c>
    </row>
    <row r="1412" spans="1:7" x14ac:dyDescent="0.3">
      <c r="A1412" s="3">
        <f t="shared" si="22"/>
        <v>37069</v>
      </c>
      <c r="B1412" s="4" t="s">
        <v>131</v>
      </c>
      <c r="C1412" s="5"/>
      <c r="D1412" s="2">
        <v>23.91</v>
      </c>
      <c r="E1412" s="2">
        <v>25.66</v>
      </c>
      <c r="F1412" s="2">
        <v>25.61</v>
      </c>
      <c r="G1412" s="2">
        <v>23.89</v>
      </c>
    </row>
    <row r="1413" spans="1:7" x14ac:dyDescent="0.3">
      <c r="A1413" s="3">
        <f t="shared" si="22"/>
        <v>37070</v>
      </c>
      <c r="B1413" s="4" t="s">
        <v>132</v>
      </c>
      <c r="C1413" s="5"/>
      <c r="D1413" s="2">
        <v>23.86</v>
      </c>
      <c r="E1413" s="2">
        <v>25.4</v>
      </c>
      <c r="F1413" s="2">
        <v>25.56</v>
      </c>
      <c r="G1413" s="2">
        <v>24.14</v>
      </c>
    </row>
    <row r="1414" spans="1:7" x14ac:dyDescent="0.3">
      <c r="A1414" s="3">
        <f t="shared" si="22"/>
        <v>37071</v>
      </c>
      <c r="B1414" s="4" t="s">
        <v>341</v>
      </c>
      <c r="C1414" s="5"/>
      <c r="D1414" s="2">
        <v>24.62</v>
      </c>
      <c r="E1414" s="2">
        <v>26.08</v>
      </c>
      <c r="F1414" s="2">
        <v>26.25</v>
      </c>
      <c r="G1414" s="2">
        <v>24.57</v>
      </c>
    </row>
    <row r="1415" spans="1:7" x14ac:dyDescent="0.3">
      <c r="A1415" s="3">
        <f t="shared" si="22"/>
        <v>37074</v>
      </c>
      <c r="B1415" s="4" t="s">
        <v>134</v>
      </c>
      <c r="C1415" s="5"/>
      <c r="D1415" s="2">
        <v>23.87</v>
      </c>
      <c r="E1415" s="2">
        <v>25.64</v>
      </c>
      <c r="F1415" s="2">
        <v>25.95</v>
      </c>
      <c r="G1415" s="2">
        <v>23.64</v>
      </c>
    </row>
    <row r="1416" spans="1:7" x14ac:dyDescent="0.3">
      <c r="A1416" s="3">
        <f t="shared" si="22"/>
        <v>37075</v>
      </c>
      <c r="B1416" s="4" t="s">
        <v>135</v>
      </c>
      <c r="C1416" s="5"/>
      <c r="D1416" s="2">
        <v>23.21</v>
      </c>
      <c r="E1416" s="2">
        <v>25.36</v>
      </c>
      <c r="F1416" s="2">
        <v>26.24</v>
      </c>
      <c r="G1416" s="2">
        <v>23.55</v>
      </c>
    </row>
    <row r="1417" spans="1:7" x14ac:dyDescent="0.3">
      <c r="A1417" s="3">
        <f t="shared" ref="A1417:A1480" si="23">DATE(2001, LEFT(B1417, FIND("월", B1417)-1), MID(B1417, FIND("월", B1417)+2, FIND("일", B1417)-FIND("월", B1417)-2))</f>
        <v>37076</v>
      </c>
      <c r="B1417" s="4" t="s">
        <v>136</v>
      </c>
      <c r="C1417" s="5"/>
      <c r="D1417" s="2">
        <v>23.46</v>
      </c>
      <c r="E1417" s="2">
        <v>25.8</v>
      </c>
      <c r="F1417" s="2" t="s">
        <v>323</v>
      </c>
      <c r="G1417" s="2">
        <v>23.99</v>
      </c>
    </row>
    <row r="1418" spans="1:7" x14ac:dyDescent="0.3">
      <c r="A1418" s="3">
        <f t="shared" si="23"/>
        <v>37077</v>
      </c>
      <c r="B1418" s="4" t="s">
        <v>137</v>
      </c>
      <c r="C1418" s="5"/>
      <c r="D1418" s="2">
        <v>23.65</v>
      </c>
      <c r="E1418" s="2">
        <v>25.84</v>
      </c>
      <c r="F1418" s="2">
        <v>27.02</v>
      </c>
      <c r="G1418" s="2">
        <v>24.24</v>
      </c>
    </row>
    <row r="1419" spans="1:7" x14ac:dyDescent="0.3">
      <c r="A1419" s="3">
        <f t="shared" si="23"/>
        <v>37078</v>
      </c>
      <c r="B1419" s="4" t="s">
        <v>342</v>
      </c>
      <c r="C1419" s="5"/>
      <c r="D1419" s="2">
        <v>24.57</v>
      </c>
      <c r="E1419" s="2">
        <v>26.81</v>
      </c>
      <c r="F1419" s="2">
        <v>28.21</v>
      </c>
      <c r="G1419" s="2">
        <v>25.19</v>
      </c>
    </row>
    <row r="1420" spans="1:7" x14ac:dyDescent="0.3">
      <c r="A1420" s="3">
        <f t="shared" si="23"/>
        <v>37081</v>
      </c>
      <c r="B1420" s="4" t="s">
        <v>139</v>
      </c>
      <c r="C1420" s="5"/>
      <c r="D1420" s="2">
        <v>24.01</v>
      </c>
      <c r="E1420" s="2">
        <v>26.15</v>
      </c>
      <c r="F1420" s="2">
        <v>27.59</v>
      </c>
      <c r="G1420" s="2">
        <v>24.56</v>
      </c>
    </row>
    <row r="1421" spans="1:7" x14ac:dyDescent="0.3">
      <c r="A1421" s="3">
        <f t="shared" si="23"/>
        <v>37082</v>
      </c>
      <c r="B1421" s="4" t="s">
        <v>140</v>
      </c>
      <c r="C1421" s="5"/>
      <c r="D1421" s="2">
        <v>24.26</v>
      </c>
      <c r="E1421" s="2">
        <v>25.93</v>
      </c>
      <c r="F1421" s="2">
        <v>27.49</v>
      </c>
      <c r="G1421" s="2">
        <v>24.79</v>
      </c>
    </row>
    <row r="1422" spans="1:7" x14ac:dyDescent="0.3">
      <c r="A1422" s="3">
        <f t="shared" si="23"/>
        <v>37083</v>
      </c>
      <c r="B1422" s="4" t="s">
        <v>141</v>
      </c>
      <c r="C1422" s="5"/>
      <c r="D1422" s="2">
        <v>23.6</v>
      </c>
      <c r="E1422" s="2">
        <v>25.52</v>
      </c>
      <c r="F1422" s="2">
        <v>27.11</v>
      </c>
      <c r="G1422" s="2">
        <v>24.01</v>
      </c>
    </row>
    <row r="1423" spans="1:7" x14ac:dyDescent="0.3">
      <c r="A1423" s="3">
        <f t="shared" si="23"/>
        <v>37084</v>
      </c>
      <c r="B1423" s="4" t="s">
        <v>142</v>
      </c>
      <c r="C1423" s="5"/>
      <c r="D1423" s="2">
        <v>23.69</v>
      </c>
      <c r="E1423" s="2">
        <v>25.14</v>
      </c>
      <c r="F1423" s="2">
        <v>26.8</v>
      </c>
      <c r="G1423" s="2">
        <v>24.15</v>
      </c>
    </row>
    <row r="1424" spans="1:7" x14ac:dyDescent="0.3">
      <c r="A1424" s="3">
        <f t="shared" si="23"/>
        <v>37085</v>
      </c>
      <c r="B1424" s="4" t="s">
        <v>344</v>
      </c>
      <c r="C1424" s="5"/>
      <c r="D1424" s="2">
        <v>23.37</v>
      </c>
      <c r="E1424" s="2">
        <v>24.97</v>
      </c>
      <c r="F1424" s="2">
        <v>26.59</v>
      </c>
      <c r="G1424" s="2">
        <v>23.94</v>
      </c>
    </row>
    <row r="1425" spans="1:7" x14ac:dyDescent="0.3">
      <c r="A1425" s="3">
        <f t="shared" si="23"/>
        <v>37088</v>
      </c>
      <c r="B1425" s="4" t="s">
        <v>144</v>
      </c>
      <c r="C1425" s="5"/>
      <c r="D1425" s="2">
        <v>23.11</v>
      </c>
      <c r="E1425" s="2">
        <v>24.78</v>
      </c>
      <c r="F1425" s="2">
        <v>26.06</v>
      </c>
      <c r="G1425" s="2">
        <v>23.75</v>
      </c>
    </row>
    <row r="1426" spans="1:7" x14ac:dyDescent="0.3">
      <c r="A1426" s="3">
        <f t="shared" si="23"/>
        <v>37089</v>
      </c>
      <c r="B1426" s="4" t="s">
        <v>145</v>
      </c>
      <c r="C1426" s="5"/>
      <c r="D1426" s="2">
        <v>23.14</v>
      </c>
      <c r="E1426" s="2">
        <v>24.89</v>
      </c>
      <c r="F1426" s="2">
        <v>25.57</v>
      </c>
      <c r="G1426" s="2">
        <v>23.78</v>
      </c>
    </row>
    <row r="1427" spans="1:7" x14ac:dyDescent="0.3">
      <c r="A1427" s="3">
        <f t="shared" si="23"/>
        <v>37090</v>
      </c>
      <c r="B1427" s="4" t="s">
        <v>146</v>
      </c>
      <c r="C1427" s="5"/>
      <c r="D1427" s="2">
        <v>22.63</v>
      </c>
      <c r="E1427" s="2">
        <v>24.22</v>
      </c>
      <c r="F1427" s="2">
        <v>24.89</v>
      </c>
      <c r="G1427" s="2">
        <v>23.25</v>
      </c>
    </row>
    <row r="1428" spans="1:7" x14ac:dyDescent="0.3">
      <c r="A1428" s="3">
        <f t="shared" si="23"/>
        <v>37091</v>
      </c>
      <c r="B1428" s="4" t="s">
        <v>147</v>
      </c>
      <c r="C1428" s="5"/>
      <c r="D1428" s="2">
        <v>22.52</v>
      </c>
      <c r="E1428" s="2">
        <v>24.05</v>
      </c>
      <c r="F1428" s="2">
        <v>24.7</v>
      </c>
      <c r="G1428" s="2">
        <v>23.17</v>
      </c>
    </row>
    <row r="1429" spans="1:7" x14ac:dyDescent="0.3">
      <c r="A1429" s="3">
        <f t="shared" si="23"/>
        <v>37092</v>
      </c>
      <c r="B1429" s="4" t="s">
        <v>345</v>
      </c>
      <c r="C1429" s="5"/>
      <c r="D1429" s="2">
        <v>23.06</v>
      </c>
      <c r="E1429" s="2">
        <v>24.64</v>
      </c>
      <c r="F1429" s="2">
        <v>25.59</v>
      </c>
      <c r="G1429" s="2">
        <v>23.59</v>
      </c>
    </row>
    <row r="1430" spans="1:7" x14ac:dyDescent="0.3">
      <c r="A1430" s="3">
        <f t="shared" si="23"/>
        <v>37095</v>
      </c>
      <c r="B1430" s="4" t="s">
        <v>149</v>
      </c>
      <c r="C1430" s="5"/>
      <c r="D1430" s="2">
        <v>23.28</v>
      </c>
      <c r="E1430" s="2">
        <v>24.92</v>
      </c>
      <c r="F1430" s="2">
        <v>26.12</v>
      </c>
      <c r="G1430" s="2">
        <v>23.88</v>
      </c>
    </row>
    <row r="1431" spans="1:7" x14ac:dyDescent="0.3">
      <c r="A1431" s="3">
        <f t="shared" si="23"/>
        <v>37096</v>
      </c>
      <c r="B1431" s="4" t="s">
        <v>150</v>
      </c>
      <c r="C1431" s="5"/>
      <c r="D1431" s="2">
        <v>23.39</v>
      </c>
      <c r="E1431" s="2">
        <v>24.9</v>
      </c>
      <c r="F1431" s="2">
        <v>26.31</v>
      </c>
      <c r="G1431" s="2">
        <v>24.05</v>
      </c>
    </row>
    <row r="1432" spans="1:7" x14ac:dyDescent="0.3">
      <c r="A1432" s="3">
        <f t="shared" si="23"/>
        <v>37097</v>
      </c>
      <c r="B1432" s="4" t="s">
        <v>151</v>
      </c>
      <c r="C1432" s="5"/>
      <c r="D1432" s="2">
        <v>23.87</v>
      </c>
      <c r="E1432" s="2">
        <v>25.25</v>
      </c>
      <c r="F1432" s="2">
        <v>26.84</v>
      </c>
      <c r="G1432" s="2">
        <v>24.44</v>
      </c>
    </row>
    <row r="1433" spans="1:7" x14ac:dyDescent="0.3">
      <c r="A1433" s="3">
        <f t="shared" si="23"/>
        <v>37098</v>
      </c>
      <c r="B1433" s="4" t="s">
        <v>152</v>
      </c>
      <c r="C1433" s="5"/>
      <c r="D1433" s="2">
        <v>23.71</v>
      </c>
      <c r="E1433" s="2">
        <v>25.14</v>
      </c>
      <c r="F1433" s="2">
        <v>26.73</v>
      </c>
      <c r="G1433" s="2">
        <v>24.24</v>
      </c>
    </row>
    <row r="1434" spans="1:7" x14ac:dyDescent="0.3">
      <c r="A1434" s="3">
        <f t="shared" si="23"/>
        <v>37099</v>
      </c>
      <c r="B1434" s="4" t="s">
        <v>346</v>
      </c>
      <c r="C1434" s="5"/>
      <c r="D1434" s="2">
        <v>23.78</v>
      </c>
      <c r="E1434" s="2">
        <v>25.19</v>
      </c>
      <c r="F1434" s="2">
        <v>27.02</v>
      </c>
      <c r="G1434" s="2">
        <v>24.21</v>
      </c>
    </row>
    <row r="1435" spans="1:7" x14ac:dyDescent="0.3">
      <c r="A1435" s="3">
        <f t="shared" si="23"/>
        <v>37102</v>
      </c>
      <c r="B1435" s="4" t="s">
        <v>154</v>
      </c>
      <c r="C1435" s="5"/>
      <c r="D1435" s="2">
        <v>23.39</v>
      </c>
      <c r="E1435" s="2">
        <v>24.96</v>
      </c>
      <c r="F1435" s="2">
        <v>26.63</v>
      </c>
      <c r="G1435" s="2">
        <v>23.9</v>
      </c>
    </row>
    <row r="1436" spans="1:7" x14ac:dyDescent="0.3">
      <c r="A1436" s="3">
        <f t="shared" si="23"/>
        <v>37103</v>
      </c>
      <c r="B1436" s="4" t="s">
        <v>155</v>
      </c>
      <c r="C1436" s="5"/>
      <c r="D1436" s="2">
        <v>23.32</v>
      </c>
      <c r="E1436" s="2">
        <v>24.69</v>
      </c>
      <c r="F1436" s="2">
        <v>26.35</v>
      </c>
      <c r="G1436" s="2">
        <v>23.79</v>
      </c>
    </row>
    <row r="1437" spans="1:7" x14ac:dyDescent="0.3">
      <c r="A1437" s="3">
        <f t="shared" si="23"/>
        <v>37104</v>
      </c>
      <c r="B1437" s="4" t="s">
        <v>156</v>
      </c>
      <c r="C1437" s="5"/>
      <c r="D1437" s="2">
        <v>23.76</v>
      </c>
      <c r="E1437" s="2">
        <v>24.96</v>
      </c>
      <c r="F1437" s="2">
        <v>26.77</v>
      </c>
      <c r="G1437" s="2">
        <v>24.22</v>
      </c>
    </row>
    <row r="1438" spans="1:7" x14ac:dyDescent="0.3">
      <c r="A1438" s="3">
        <f t="shared" si="23"/>
        <v>37105</v>
      </c>
      <c r="B1438" s="4" t="s">
        <v>157</v>
      </c>
      <c r="C1438" s="5"/>
      <c r="D1438" s="2">
        <v>24.56</v>
      </c>
      <c r="E1438" s="2">
        <v>26.13</v>
      </c>
      <c r="F1438" s="2">
        <v>27.71</v>
      </c>
      <c r="G1438" s="2">
        <v>24.9</v>
      </c>
    </row>
    <row r="1439" spans="1:7" x14ac:dyDescent="0.3">
      <c r="A1439" s="3">
        <f t="shared" si="23"/>
        <v>37106</v>
      </c>
      <c r="B1439" s="4" t="s">
        <v>347</v>
      </c>
      <c r="C1439" s="5"/>
      <c r="D1439" s="2">
        <v>24.08</v>
      </c>
      <c r="E1439" s="2">
        <v>25.69</v>
      </c>
      <c r="F1439" s="2">
        <v>27.62</v>
      </c>
      <c r="G1439" s="2">
        <v>24.47</v>
      </c>
    </row>
    <row r="1440" spans="1:7" x14ac:dyDescent="0.3">
      <c r="A1440" s="3">
        <f t="shared" si="23"/>
        <v>37109</v>
      </c>
      <c r="B1440" s="4" t="s">
        <v>159</v>
      </c>
      <c r="C1440" s="5"/>
      <c r="D1440" s="2">
        <v>24.26</v>
      </c>
      <c r="E1440" s="2">
        <v>25.83</v>
      </c>
      <c r="F1440" s="2">
        <v>27.74</v>
      </c>
      <c r="G1440" s="2">
        <v>24.73</v>
      </c>
    </row>
    <row r="1441" spans="1:7" x14ac:dyDescent="0.3">
      <c r="A1441" s="3">
        <f t="shared" si="23"/>
        <v>37110</v>
      </c>
      <c r="B1441" s="4" t="s">
        <v>160</v>
      </c>
      <c r="C1441" s="5"/>
      <c r="D1441" s="2">
        <v>24.65</v>
      </c>
      <c r="E1441" s="2">
        <v>26.08</v>
      </c>
      <c r="F1441" s="2">
        <v>27.94</v>
      </c>
      <c r="G1441" s="2">
        <v>25.02</v>
      </c>
    </row>
    <row r="1442" spans="1:7" x14ac:dyDescent="0.3">
      <c r="A1442" s="3">
        <f t="shared" si="23"/>
        <v>37111</v>
      </c>
      <c r="B1442" s="4" t="s">
        <v>161</v>
      </c>
      <c r="C1442" s="5"/>
      <c r="D1442" s="2">
        <v>24.28</v>
      </c>
      <c r="E1442" s="2">
        <v>25.7</v>
      </c>
      <c r="F1442" s="2">
        <v>27.54</v>
      </c>
      <c r="G1442" s="2">
        <v>24.6</v>
      </c>
    </row>
    <row r="1443" spans="1:7" x14ac:dyDescent="0.3">
      <c r="A1443" s="3">
        <f t="shared" si="23"/>
        <v>37112</v>
      </c>
      <c r="B1443" s="4" t="s">
        <v>162</v>
      </c>
      <c r="C1443" s="5"/>
      <c r="D1443" s="2">
        <v>24.66</v>
      </c>
      <c r="E1443" s="2">
        <v>25.68</v>
      </c>
      <c r="F1443" s="2">
        <v>27.64</v>
      </c>
      <c r="G1443" s="2">
        <v>24.7</v>
      </c>
    </row>
    <row r="1444" spans="1:7" x14ac:dyDescent="0.3">
      <c r="A1444" s="3">
        <f t="shared" si="23"/>
        <v>37113</v>
      </c>
      <c r="B1444" s="4" t="s">
        <v>348</v>
      </c>
      <c r="C1444" s="5"/>
      <c r="D1444" s="2">
        <v>25.19</v>
      </c>
      <c r="E1444" s="2">
        <v>25.98</v>
      </c>
      <c r="F1444" s="2">
        <v>28.05</v>
      </c>
      <c r="G1444" s="2">
        <v>25.17</v>
      </c>
    </row>
    <row r="1445" spans="1:7" x14ac:dyDescent="0.3">
      <c r="A1445" s="3">
        <f t="shared" si="23"/>
        <v>37116</v>
      </c>
      <c r="B1445" s="4" t="s">
        <v>164</v>
      </c>
      <c r="C1445" s="5"/>
      <c r="D1445" s="2">
        <v>25.36</v>
      </c>
      <c r="E1445" s="2">
        <v>25.88</v>
      </c>
      <c r="F1445" s="2">
        <v>27.82</v>
      </c>
      <c r="G1445" s="2">
        <v>24.93</v>
      </c>
    </row>
    <row r="1446" spans="1:7" x14ac:dyDescent="0.3">
      <c r="A1446" s="3">
        <f t="shared" si="23"/>
        <v>37117</v>
      </c>
      <c r="B1446" s="4" t="s">
        <v>165</v>
      </c>
      <c r="C1446" s="5"/>
      <c r="D1446" s="2">
        <v>26.02</v>
      </c>
      <c r="E1446" s="2">
        <v>25.99</v>
      </c>
      <c r="F1446" s="2">
        <v>28.01</v>
      </c>
      <c r="G1446" s="2">
        <v>25.59</v>
      </c>
    </row>
    <row r="1447" spans="1:7" x14ac:dyDescent="0.3">
      <c r="A1447" s="3">
        <f t="shared" si="23"/>
        <v>37118</v>
      </c>
      <c r="B1447" s="4" t="s">
        <v>166</v>
      </c>
      <c r="C1447" s="5"/>
      <c r="D1447" s="2">
        <v>25.41</v>
      </c>
      <c r="E1447" s="2">
        <v>25.55</v>
      </c>
      <c r="F1447" s="2">
        <v>27.56</v>
      </c>
      <c r="G1447" s="2">
        <v>24.61</v>
      </c>
    </row>
    <row r="1448" spans="1:7" x14ac:dyDescent="0.3">
      <c r="A1448" s="3">
        <f t="shared" si="23"/>
        <v>37119</v>
      </c>
      <c r="B1448" s="4" t="s">
        <v>167</v>
      </c>
      <c r="C1448" s="5"/>
      <c r="D1448" s="2">
        <v>24.25</v>
      </c>
      <c r="E1448" s="2">
        <v>25.55</v>
      </c>
      <c r="F1448" s="2">
        <v>27.4</v>
      </c>
      <c r="G1448" s="2">
        <v>23.98</v>
      </c>
    </row>
    <row r="1449" spans="1:7" x14ac:dyDescent="0.3">
      <c r="A1449" s="3">
        <f t="shared" si="23"/>
        <v>37120</v>
      </c>
      <c r="B1449" s="4" t="s">
        <v>349</v>
      </c>
      <c r="C1449" s="5"/>
      <c r="D1449" s="2">
        <v>23.55</v>
      </c>
      <c r="E1449" s="2">
        <v>24.73</v>
      </c>
      <c r="F1449" s="2">
        <v>26.68</v>
      </c>
      <c r="G1449" s="2">
        <v>23.22</v>
      </c>
    </row>
    <row r="1450" spans="1:7" x14ac:dyDescent="0.3">
      <c r="A1450" s="3">
        <f t="shared" si="23"/>
        <v>37123</v>
      </c>
      <c r="B1450" s="4" t="s">
        <v>169</v>
      </c>
      <c r="C1450" s="5"/>
      <c r="D1450" s="2">
        <v>24.06</v>
      </c>
      <c r="E1450" s="2">
        <v>25.05</v>
      </c>
      <c r="F1450" s="2">
        <v>27.18</v>
      </c>
      <c r="G1450" s="2">
        <v>23.8</v>
      </c>
    </row>
    <row r="1451" spans="1:7" x14ac:dyDescent="0.3">
      <c r="A1451" s="3">
        <f t="shared" si="23"/>
        <v>37124</v>
      </c>
      <c r="B1451" s="4" t="s">
        <v>170</v>
      </c>
      <c r="C1451" s="5"/>
      <c r="D1451" s="2">
        <v>24.44</v>
      </c>
      <c r="E1451" s="2">
        <v>25.49</v>
      </c>
      <c r="F1451" s="2">
        <v>27.91</v>
      </c>
      <c r="G1451" s="2">
        <v>24.12</v>
      </c>
    </row>
    <row r="1452" spans="1:7" x14ac:dyDescent="0.3">
      <c r="A1452" s="3">
        <f t="shared" si="23"/>
        <v>37125</v>
      </c>
      <c r="B1452" s="4" t="s">
        <v>171</v>
      </c>
      <c r="C1452" s="5"/>
      <c r="D1452" s="2">
        <v>24.07</v>
      </c>
      <c r="E1452" s="2">
        <v>25.34</v>
      </c>
      <c r="F1452" s="2">
        <v>26.37</v>
      </c>
      <c r="G1452" s="2">
        <v>23.91</v>
      </c>
    </row>
    <row r="1453" spans="1:7" x14ac:dyDescent="0.3">
      <c r="A1453" s="3">
        <f t="shared" si="23"/>
        <v>37126</v>
      </c>
      <c r="B1453" s="4" t="s">
        <v>172</v>
      </c>
      <c r="C1453" s="5"/>
      <c r="D1453" s="2">
        <v>24.49</v>
      </c>
      <c r="E1453" s="2">
        <v>25.6</v>
      </c>
      <c r="F1453" s="2">
        <v>26.63</v>
      </c>
      <c r="G1453" s="2">
        <v>24.4</v>
      </c>
    </row>
    <row r="1454" spans="1:7" x14ac:dyDescent="0.3">
      <c r="A1454" s="3">
        <f t="shared" si="23"/>
        <v>37127</v>
      </c>
      <c r="B1454" s="4" t="s">
        <v>350</v>
      </c>
      <c r="C1454" s="5"/>
      <c r="D1454" s="2">
        <v>24.66</v>
      </c>
      <c r="E1454" s="2">
        <v>25.95</v>
      </c>
      <c r="F1454" s="2">
        <v>26.9</v>
      </c>
      <c r="G1454" s="2">
        <v>24.54</v>
      </c>
    </row>
    <row r="1455" spans="1:7" x14ac:dyDescent="0.3">
      <c r="A1455" s="3">
        <f t="shared" si="23"/>
        <v>37130</v>
      </c>
      <c r="B1455" s="4" t="s">
        <v>174</v>
      </c>
      <c r="C1455" s="5"/>
      <c r="D1455" s="2">
        <v>24.52</v>
      </c>
      <c r="E1455" s="2" t="s">
        <v>323</v>
      </c>
      <c r="F1455" s="2">
        <v>26.67</v>
      </c>
      <c r="G1455" s="2">
        <v>24.38</v>
      </c>
    </row>
    <row r="1456" spans="1:7" x14ac:dyDescent="0.3">
      <c r="A1456" s="3">
        <f t="shared" si="23"/>
        <v>37131</v>
      </c>
      <c r="B1456" s="4" t="s">
        <v>175</v>
      </c>
      <c r="C1456" s="5"/>
      <c r="D1456" s="2">
        <v>24.94</v>
      </c>
      <c r="E1456" s="2">
        <v>26.47</v>
      </c>
      <c r="F1456" s="2">
        <v>27.17</v>
      </c>
      <c r="G1456" s="2">
        <v>24.91</v>
      </c>
    </row>
    <row r="1457" spans="1:7" x14ac:dyDescent="0.3">
      <c r="A1457" s="3">
        <f t="shared" si="23"/>
        <v>37132</v>
      </c>
      <c r="B1457" s="4" t="s">
        <v>176</v>
      </c>
      <c r="C1457" s="5"/>
      <c r="D1457" s="2">
        <v>24.16</v>
      </c>
      <c r="E1457" s="2">
        <v>26.53</v>
      </c>
      <c r="F1457" s="2">
        <v>27.05</v>
      </c>
      <c r="G1457" s="2">
        <v>24.12</v>
      </c>
    </row>
    <row r="1458" spans="1:7" x14ac:dyDescent="0.3">
      <c r="A1458" s="3">
        <f t="shared" si="23"/>
        <v>37133</v>
      </c>
      <c r="B1458" s="4" t="s">
        <v>177</v>
      </c>
      <c r="C1458" s="5"/>
      <c r="D1458" s="2">
        <v>24.09</v>
      </c>
      <c r="E1458" s="2">
        <v>26.09</v>
      </c>
      <c r="F1458" s="2">
        <v>26.55</v>
      </c>
      <c r="G1458" s="2">
        <v>24.12</v>
      </c>
    </row>
    <row r="1459" spans="1:7" x14ac:dyDescent="0.3">
      <c r="A1459" s="3">
        <f t="shared" si="23"/>
        <v>37134</v>
      </c>
      <c r="B1459" s="4" t="s">
        <v>351</v>
      </c>
      <c r="C1459" s="5"/>
      <c r="D1459" s="2">
        <v>24.48</v>
      </c>
      <c r="E1459" s="2">
        <v>26.41</v>
      </c>
      <c r="F1459" s="2">
        <v>27.2</v>
      </c>
      <c r="G1459" s="2">
        <v>24.66</v>
      </c>
    </row>
    <row r="1460" spans="1:7" x14ac:dyDescent="0.3">
      <c r="A1460" s="3">
        <f t="shared" si="23"/>
        <v>37137</v>
      </c>
      <c r="B1460" s="4" t="s">
        <v>179</v>
      </c>
      <c r="C1460" s="5"/>
      <c r="D1460" s="2">
        <v>24.4</v>
      </c>
      <c r="E1460" s="2">
        <v>26.54</v>
      </c>
      <c r="F1460" s="2" t="s">
        <v>323</v>
      </c>
      <c r="G1460" s="2">
        <v>24.6</v>
      </c>
    </row>
    <row r="1461" spans="1:7" x14ac:dyDescent="0.3">
      <c r="A1461" s="3">
        <f t="shared" si="23"/>
        <v>37138</v>
      </c>
      <c r="B1461" s="4" t="s">
        <v>180</v>
      </c>
      <c r="C1461" s="5"/>
      <c r="D1461" s="2">
        <v>24.18</v>
      </c>
      <c r="E1461" s="2">
        <v>26.26</v>
      </c>
      <c r="F1461" s="2">
        <v>26.93</v>
      </c>
      <c r="G1461" s="2">
        <v>24.66</v>
      </c>
    </row>
    <row r="1462" spans="1:7" x14ac:dyDescent="0.3">
      <c r="A1462" s="3">
        <f t="shared" si="23"/>
        <v>37139</v>
      </c>
      <c r="B1462" s="4" t="s">
        <v>181</v>
      </c>
      <c r="C1462" s="5"/>
      <c r="D1462" s="2">
        <v>24.11</v>
      </c>
      <c r="E1462" s="2">
        <v>26.32</v>
      </c>
      <c r="F1462" s="2">
        <v>26.95</v>
      </c>
      <c r="G1462" s="2">
        <v>24.6</v>
      </c>
    </row>
    <row r="1463" spans="1:7" x14ac:dyDescent="0.3">
      <c r="A1463" s="3">
        <f t="shared" si="23"/>
        <v>37140</v>
      </c>
      <c r="B1463" s="4" t="s">
        <v>182</v>
      </c>
      <c r="C1463" s="5"/>
      <c r="D1463" s="2">
        <v>24.55</v>
      </c>
      <c r="E1463" s="2">
        <v>26.96</v>
      </c>
      <c r="F1463" s="2">
        <v>27.58</v>
      </c>
      <c r="G1463" s="2">
        <v>24.95</v>
      </c>
    </row>
    <row r="1464" spans="1:7" x14ac:dyDescent="0.3">
      <c r="A1464" s="3">
        <f t="shared" si="23"/>
        <v>37141</v>
      </c>
      <c r="B1464" s="4" t="s">
        <v>352</v>
      </c>
      <c r="C1464" s="5"/>
      <c r="D1464" s="2">
        <v>25.1</v>
      </c>
      <c r="E1464" s="2">
        <v>27.69</v>
      </c>
      <c r="F1464" s="2">
        <v>28.03</v>
      </c>
      <c r="G1464" s="2">
        <v>25.7</v>
      </c>
    </row>
    <row r="1465" spans="1:7" x14ac:dyDescent="0.3">
      <c r="A1465" s="3">
        <f t="shared" si="23"/>
        <v>37144</v>
      </c>
      <c r="B1465" s="4" t="s">
        <v>184</v>
      </c>
      <c r="C1465" s="5"/>
      <c r="D1465" s="2">
        <v>24.8</v>
      </c>
      <c r="E1465" s="2">
        <v>27.45</v>
      </c>
      <c r="F1465" s="2">
        <v>27.63</v>
      </c>
      <c r="G1465" s="2">
        <v>25.46</v>
      </c>
    </row>
    <row r="1466" spans="1:7" x14ac:dyDescent="0.3">
      <c r="A1466" s="3">
        <f t="shared" si="23"/>
        <v>37145</v>
      </c>
      <c r="B1466" s="4" t="s">
        <v>185</v>
      </c>
      <c r="C1466" s="5"/>
      <c r="D1466" s="2">
        <v>26.23</v>
      </c>
      <c r="E1466" s="2">
        <v>29.06</v>
      </c>
      <c r="F1466" s="2" t="s">
        <v>323</v>
      </c>
      <c r="G1466" s="2">
        <v>26.73</v>
      </c>
    </row>
    <row r="1467" spans="1:7" x14ac:dyDescent="0.3">
      <c r="A1467" s="3">
        <f t="shared" si="23"/>
        <v>37146</v>
      </c>
      <c r="B1467" s="4" t="s">
        <v>186</v>
      </c>
      <c r="C1467" s="5"/>
      <c r="D1467" s="2">
        <v>25.45</v>
      </c>
      <c r="E1467" s="2">
        <v>28.02</v>
      </c>
      <c r="F1467" s="2" t="s">
        <v>323</v>
      </c>
      <c r="G1467" s="2">
        <v>25.98</v>
      </c>
    </row>
    <row r="1468" spans="1:7" x14ac:dyDescent="0.3">
      <c r="A1468" s="3">
        <f t="shared" si="23"/>
        <v>37147</v>
      </c>
      <c r="B1468" s="4" t="s">
        <v>187</v>
      </c>
      <c r="C1468" s="5"/>
      <c r="D1468" s="2">
        <v>26.06</v>
      </c>
      <c r="E1468" s="2">
        <v>28.1</v>
      </c>
      <c r="F1468" s="2" t="s">
        <v>323</v>
      </c>
      <c r="G1468" s="2">
        <v>26.66</v>
      </c>
    </row>
    <row r="1469" spans="1:7" x14ac:dyDescent="0.3">
      <c r="A1469" s="3">
        <f t="shared" si="23"/>
        <v>37148</v>
      </c>
      <c r="B1469" s="4" t="s">
        <v>353</v>
      </c>
      <c r="C1469" s="5"/>
      <c r="D1469" s="2">
        <v>26.67</v>
      </c>
      <c r="E1469" s="2">
        <v>29.43</v>
      </c>
      <c r="F1469" s="2">
        <v>29.53</v>
      </c>
      <c r="G1469" s="2">
        <v>27.25</v>
      </c>
    </row>
    <row r="1470" spans="1:7" x14ac:dyDescent="0.3">
      <c r="A1470" s="3">
        <f t="shared" si="23"/>
        <v>37151</v>
      </c>
      <c r="B1470" s="4" t="s">
        <v>189</v>
      </c>
      <c r="C1470" s="5"/>
      <c r="D1470" s="2">
        <v>26.04</v>
      </c>
      <c r="E1470" s="2">
        <v>28.38</v>
      </c>
      <c r="F1470" s="2">
        <v>28.81</v>
      </c>
      <c r="G1470" s="2">
        <v>26.07</v>
      </c>
    </row>
    <row r="1471" spans="1:7" x14ac:dyDescent="0.3">
      <c r="A1471" s="3">
        <f t="shared" si="23"/>
        <v>37152</v>
      </c>
      <c r="B1471" s="4" t="s">
        <v>190</v>
      </c>
      <c r="C1471" s="5"/>
      <c r="D1471" s="2">
        <v>25.11</v>
      </c>
      <c r="E1471" s="2">
        <v>27.27</v>
      </c>
      <c r="F1471" s="2">
        <v>27.7</v>
      </c>
      <c r="G1471" s="2">
        <v>25.27</v>
      </c>
    </row>
    <row r="1472" spans="1:7" x14ac:dyDescent="0.3">
      <c r="A1472" s="3">
        <f t="shared" si="23"/>
        <v>37153</v>
      </c>
      <c r="B1472" s="4" t="s">
        <v>191</v>
      </c>
      <c r="C1472" s="5"/>
      <c r="D1472" s="2">
        <v>25.01</v>
      </c>
      <c r="E1472" s="2">
        <v>26.32</v>
      </c>
      <c r="F1472" s="2">
        <v>26.72</v>
      </c>
      <c r="G1472" s="2">
        <v>25.19</v>
      </c>
    </row>
    <row r="1473" spans="1:7" x14ac:dyDescent="0.3">
      <c r="A1473" s="3">
        <f t="shared" si="23"/>
        <v>37154</v>
      </c>
      <c r="B1473" s="4" t="s">
        <v>192</v>
      </c>
      <c r="C1473" s="5"/>
      <c r="D1473" s="2">
        <v>24.33</v>
      </c>
      <c r="E1473" s="2">
        <v>25.92</v>
      </c>
      <c r="F1473" s="2">
        <v>26.59</v>
      </c>
      <c r="G1473" s="2">
        <v>24.49</v>
      </c>
    </row>
    <row r="1474" spans="1:7" x14ac:dyDescent="0.3">
      <c r="A1474" s="3">
        <f t="shared" si="23"/>
        <v>37155</v>
      </c>
      <c r="B1474" s="4" t="s">
        <v>354</v>
      </c>
      <c r="C1474" s="5"/>
      <c r="D1474" s="2">
        <v>24.17</v>
      </c>
      <c r="E1474" s="2">
        <v>25.44</v>
      </c>
      <c r="F1474" s="2">
        <v>25.97</v>
      </c>
      <c r="G1474" s="2">
        <v>24.41</v>
      </c>
    </row>
    <row r="1475" spans="1:7" x14ac:dyDescent="0.3">
      <c r="A1475" s="3">
        <f t="shared" si="23"/>
        <v>37158</v>
      </c>
      <c r="B1475" s="4" t="s">
        <v>194</v>
      </c>
      <c r="C1475" s="5"/>
      <c r="D1475" s="2">
        <v>21.1</v>
      </c>
      <c r="E1475" s="2">
        <v>22.02</v>
      </c>
      <c r="F1475" s="2">
        <v>22.01</v>
      </c>
      <c r="G1475" s="2">
        <v>21.45</v>
      </c>
    </row>
    <row r="1476" spans="1:7" x14ac:dyDescent="0.3">
      <c r="A1476" s="3">
        <f t="shared" si="23"/>
        <v>37159</v>
      </c>
      <c r="B1476" s="4" t="s">
        <v>195</v>
      </c>
      <c r="C1476" s="5"/>
      <c r="D1476" s="2">
        <v>21.29</v>
      </c>
      <c r="E1476" s="2">
        <v>22.38</v>
      </c>
      <c r="F1476" s="2">
        <v>21.81</v>
      </c>
      <c r="G1476" s="2">
        <v>21.63</v>
      </c>
    </row>
    <row r="1477" spans="1:7" x14ac:dyDescent="0.3">
      <c r="A1477" s="3">
        <f t="shared" si="23"/>
        <v>37160</v>
      </c>
      <c r="B1477" s="4" t="s">
        <v>196</v>
      </c>
      <c r="C1477" s="5"/>
      <c r="D1477" s="2">
        <v>21.58</v>
      </c>
      <c r="E1477" s="2">
        <v>23</v>
      </c>
      <c r="F1477" s="2">
        <v>22.38</v>
      </c>
      <c r="G1477" s="2">
        <v>21.92</v>
      </c>
    </row>
    <row r="1478" spans="1:7" x14ac:dyDescent="0.3">
      <c r="A1478" s="3">
        <f t="shared" si="23"/>
        <v>37161</v>
      </c>
      <c r="B1478" s="4" t="s">
        <v>197</v>
      </c>
      <c r="C1478" s="5"/>
      <c r="D1478" s="2">
        <v>21.31</v>
      </c>
      <c r="E1478" s="2">
        <v>22.79</v>
      </c>
      <c r="F1478" s="2">
        <v>22.74</v>
      </c>
      <c r="G1478" s="2">
        <v>21.65</v>
      </c>
    </row>
    <row r="1479" spans="1:7" x14ac:dyDescent="0.3">
      <c r="A1479" s="3">
        <f t="shared" si="23"/>
        <v>37162</v>
      </c>
      <c r="B1479" s="4" t="s">
        <v>355</v>
      </c>
      <c r="C1479" s="5"/>
      <c r="D1479" s="2">
        <v>21.66</v>
      </c>
      <c r="E1479" s="2">
        <v>23.26</v>
      </c>
      <c r="F1479" s="2">
        <v>23.43</v>
      </c>
      <c r="G1479" s="2">
        <v>22.02</v>
      </c>
    </row>
    <row r="1480" spans="1:7" x14ac:dyDescent="0.3">
      <c r="A1480" s="3">
        <f t="shared" si="23"/>
        <v>37165</v>
      </c>
      <c r="B1480" s="4" t="s">
        <v>199</v>
      </c>
      <c r="C1480" s="5"/>
      <c r="D1480" s="2">
        <v>21</v>
      </c>
      <c r="E1480" s="2">
        <v>22.89</v>
      </c>
      <c r="F1480" s="2">
        <v>23.28</v>
      </c>
      <c r="G1480" s="2">
        <v>21.5</v>
      </c>
    </row>
    <row r="1481" spans="1:7" x14ac:dyDescent="0.3">
      <c r="A1481" s="3">
        <f t="shared" ref="A1481:A1544" si="24">DATE(2001, LEFT(B1481, FIND("월", B1481)-1), MID(B1481, FIND("월", B1481)+2, FIND("일", B1481)-FIND("월", B1481)-2))</f>
        <v>37166</v>
      </c>
      <c r="B1481" s="4" t="s">
        <v>200</v>
      </c>
      <c r="C1481" s="5"/>
      <c r="D1481" s="2">
        <v>20.48</v>
      </c>
      <c r="E1481" s="2">
        <v>22.05</v>
      </c>
      <c r="F1481" s="2">
        <v>22.79</v>
      </c>
      <c r="G1481" s="2">
        <v>21.02</v>
      </c>
    </row>
    <row r="1482" spans="1:7" x14ac:dyDescent="0.3">
      <c r="A1482" s="3">
        <f t="shared" si="24"/>
        <v>37167</v>
      </c>
      <c r="B1482" s="4" t="s">
        <v>201</v>
      </c>
      <c r="C1482" s="5"/>
      <c r="D1482" s="2">
        <v>19.82</v>
      </c>
      <c r="E1482" s="2">
        <v>21.52</v>
      </c>
      <c r="F1482" s="2">
        <v>22.08</v>
      </c>
      <c r="G1482" s="2">
        <v>20.32</v>
      </c>
    </row>
    <row r="1483" spans="1:7" x14ac:dyDescent="0.3">
      <c r="A1483" s="3">
        <f t="shared" si="24"/>
        <v>37168</v>
      </c>
      <c r="B1483" s="4" t="s">
        <v>202</v>
      </c>
      <c r="C1483" s="5"/>
      <c r="D1483" s="2">
        <v>20.18</v>
      </c>
      <c r="E1483" s="2">
        <v>22.15</v>
      </c>
      <c r="F1483" s="2">
        <v>22.63</v>
      </c>
      <c r="G1483" s="2">
        <v>20.7</v>
      </c>
    </row>
    <row r="1484" spans="1:7" x14ac:dyDescent="0.3">
      <c r="A1484" s="3">
        <f t="shared" si="24"/>
        <v>37169</v>
      </c>
      <c r="B1484" s="4" t="s">
        <v>356</v>
      </c>
      <c r="C1484" s="5"/>
      <c r="D1484" s="2">
        <v>19.559999999999999</v>
      </c>
      <c r="E1484" s="2">
        <v>21.63</v>
      </c>
      <c r="F1484" s="2">
        <v>22.39</v>
      </c>
      <c r="G1484" s="2">
        <v>20.16</v>
      </c>
    </row>
    <row r="1485" spans="1:7" x14ac:dyDescent="0.3">
      <c r="A1485" s="3">
        <f t="shared" si="24"/>
        <v>37172</v>
      </c>
      <c r="B1485" s="4" t="s">
        <v>204</v>
      </c>
      <c r="C1485" s="5"/>
      <c r="D1485" s="2">
        <v>19.440000000000001</v>
      </c>
      <c r="E1485" s="2">
        <v>21.57</v>
      </c>
      <c r="F1485" s="2">
        <v>22.45</v>
      </c>
      <c r="G1485" s="2">
        <v>19.91</v>
      </c>
    </row>
    <row r="1486" spans="1:7" x14ac:dyDescent="0.3">
      <c r="A1486" s="3">
        <f t="shared" si="24"/>
        <v>37173</v>
      </c>
      <c r="B1486" s="4" t="s">
        <v>205</v>
      </c>
      <c r="C1486" s="5"/>
      <c r="D1486" s="2">
        <v>20.079999999999998</v>
      </c>
      <c r="E1486" s="2">
        <v>21.88</v>
      </c>
      <c r="F1486" s="2">
        <v>22.48</v>
      </c>
      <c r="G1486" s="2">
        <v>20.59</v>
      </c>
    </row>
    <row r="1487" spans="1:7" x14ac:dyDescent="0.3">
      <c r="A1487" s="3">
        <f t="shared" si="24"/>
        <v>37174</v>
      </c>
      <c r="B1487" s="4" t="s">
        <v>206</v>
      </c>
      <c r="C1487" s="5"/>
      <c r="D1487" s="2">
        <v>20.04</v>
      </c>
      <c r="E1487" s="2">
        <v>22.01</v>
      </c>
      <c r="F1487" s="2">
        <v>22.53</v>
      </c>
      <c r="G1487" s="2">
        <v>20.41</v>
      </c>
    </row>
    <row r="1488" spans="1:7" x14ac:dyDescent="0.3">
      <c r="A1488" s="3">
        <f t="shared" si="24"/>
        <v>37175</v>
      </c>
      <c r="B1488" s="4" t="s">
        <v>207</v>
      </c>
      <c r="C1488" s="5"/>
      <c r="D1488" s="2">
        <v>20.56</v>
      </c>
      <c r="E1488" s="2">
        <v>22.46</v>
      </c>
      <c r="F1488" s="2">
        <v>23.34</v>
      </c>
      <c r="G1488" s="2">
        <v>21.09</v>
      </c>
    </row>
    <row r="1489" spans="1:7" x14ac:dyDescent="0.3">
      <c r="A1489" s="3">
        <f t="shared" si="24"/>
        <v>37176</v>
      </c>
      <c r="B1489" s="4" t="s">
        <v>357</v>
      </c>
      <c r="C1489" s="5"/>
      <c r="D1489" s="2">
        <v>19.72</v>
      </c>
      <c r="E1489" s="2">
        <v>21.73</v>
      </c>
      <c r="F1489" s="2">
        <v>22.5</v>
      </c>
      <c r="G1489" s="2">
        <v>20.079999999999998</v>
      </c>
    </row>
    <row r="1490" spans="1:7" x14ac:dyDescent="0.3">
      <c r="A1490" s="3">
        <f t="shared" si="24"/>
        <v>37179</v>
      </c>
      <c r="B1490" s="4" t="s">
        <v>209</v>
      </c>
      <c r="C1490" s="5"/>
      <c r="D1490" s="2">
        <v>20.190000000000001</v>
      </c>
      <c r="E1490" s="2">
        <v>21.68</v>
      </c>
      <c r="F1490" s="2">
        <v>22.29</v>
      </c>
      <c r="G1490" s="2">
        <v>20.43</v>
      </c>
    </row>
    <row r="1491" spans="1:7" x14ac:dyDescent="0.3">
      <c r="A1491" s="3">
        <f t="shared" si="24"/>
        <v>37180</v>
      </c>
      <c r="B1491" s="4" t="s">
        <v>210</v>
      </c>
      <c r="C1491" s="5"/>
      <c r="D1491" s="2">
        <v>19.62</v>
      </c>
      <c r="E1491" s="2">
        <v>21.7</v>
      </c>
      <c r="F1491" s="2">
        <v>22</v>
      </c>
      <c r="G1491" s="2">
        <v>19.93</v>
      </c>
    </row>
    <row r="1492" spans="1:7" x14ac:dyDescent="0.3">
      <c r="A1492" s="3">
        <f t="shared" si="24"/>
        <v>37181</v>
      </c>
      <c r="B1492" s="4" t="s">
        <v>211</v>
      </c>
      <c r="C1492" s="5"/>
      <c r="D1492" s="2">
        <v>19.43</v>
      </c>
      <c r="E1492" s="2">
        <v>20.99</v>
      </c>
      <c r="F1492" s="2">
        <v>21.81</v>
      </c>
      <c r="G1492" s="2">
        <v>19.79</v>
      </c>
    </row>
    <row r="1493" spans="1:7" x14ac:dyDescent="0.3">
      <c r="A1493" s="3">
        <f t="shared" si="24"/>
        <v>37182</v>
      </c>
      <c r="B1493" s="4" t="s">
        <v>212</v>
      </c>
      <c r="C1493" s="5"/>
      <c r="D1493" s="2">
        <v>19.079999999999998</v>
      </c>
      <c r="E1493" s="2">
        <v>20.62</v>
      </c>
      <c r="F1493" s="2">
        <v>21.31</v>
      </c>
      <c r="G1493" s="2">
        <v>19.46</v>
      </c>
    </row>
    <row r="1494" spans="1:7" x14ac:dyDescent="0.3">
      <c r="A1494" s="3">
        <f t="shared" si="24"/>
        <v>37183</v>
      </c>
      <c r="B1494" s="4" t="s">
        <v>358</v>
      </c>
      <c r="C1494" s="5"/>
      <c r="D1494" s="2">
        <v>19.84</v>
      </c>
      <c r="E1494" s="2">
        <v>21.35</v>
      </c>
      <c r="F1494" s="2">
        <v>21.83</v>
      </c>
      <c r="G1494" s="2">
        <v>20.21</v>
      </c>
    </row>
    <row r="1495" spans="1:7" x14ac:dyDescent="0.3">
      <c r="A1495" s="3">
        <f t="shared" si="24"/>
        <v>37186</v>
      </c>
      <c r="B1495" s="4" t="s">
        <v>214</v>
      </c>
      <c r="C1495" s="5"/>
      <c r="D1495" s="2">
        <v>19.38</v>
      </c>
      <c r="E1495" s="2">
        <v>21.05</v>
      </c>
      <c r="F1495" s="2">
        <v>21.76</v>
      </c>
      <c r="G1495" s="2">
        <v>19.760000000000002</v>
      </c>
    </row>
    <row r="1496" spans="1:7" x14ac:dyDescent="0.3">
      <c r="A1496" s="3">
        <f t="shared" si="24"/>
        <v>37187</v>
      </c>
      <c r="B1496" s="4" t="s">
        <v>215</v>
      </c>
      <c r="C1496" s="5"/>
      <c r="D1496" s="2">
        <v>19.13</v>
      </c>
      <c r="E1496" s="2">
        <v>20.94</v>
      </c>
      <c r="F1496" s="2">
        <v>21.85</v>
      </c>
      <c r="G1496" s="2">
        <v>19.52</v>
      </c>
    </row>
    <row r="1497" spans="1:7" x14ac:dyDescent="0.3">
      <c r="A1497" s="3">
        <f t="shared" si="24"/>
        <v>37188</v>
      </c>
      <c r="B1497" s="4" t="s">
        <v>216</v>
      </c>
      <c r="C1497" s="5"/>
      <c r="D1497" s="2">
        <v>19.63</v>
      </c>
      <c r="E1497" s="2">
        <v>21.26</v>
      </c>
      <c r="F1497" s="2">
        <v>22.33</v>
      </c>
      <c r="G1497" s="2">
        <v>20.02</v>
      </c>
    </row>
    <row r="1498" spans="1:7" x14ac:dyDescent="0.3">
      <c r="A1498" s="3">
        <f t="shared" si="24"/>
        <v>37189</v>
      </c>
      <c r="B1498" s="4" t="s">
        <v>217</v>
      </c>
      <c r="C1498" s="5"/>
      <c r="D1498" s="2">
        <v>19.25</v>
      </c>
      <c r="E1498" s="2">
        <v>21.01</v>
      </c>
      <c r="F1498" s="2">
        <v>22.01</v>
      </c>
      <c r="G1498" s="2">
        <v>19.649999999999999</v>
      </c>
    </row>
    <row r="1499" spans="1:7" x14ac:dyDescent="0.3">
      <c r="A1499" s="3">
        <f t="shared" si="24"/>
        <v>37190</v>
      </c>
      <c r="B1499" s="4" t="s">
        <v>359</v>
      </c>
      <c r="C1499" s="5"/>
      <c r="D1499" s="2">
        <v>19.45</v>
      </c>
      <c r="E1499" s="2">
        <v>21.02</v>
      </c>
      <c r="F1499" s="2">
        <v>22.03</v>
      </c>
      <c r="G1499" s="2">
        <v>19.77</v>
      </c>
    </row>
    <row r="1500" spans="1:7" x14ac:dyDescent="0.3">
      <c r="A1500" s="3">
        <f t="shared" si="24"/>
        <v>37193</v>
      </c>
      <c r="B1500" s="4" t="s">
        <v>219</v>
      </c>
      <c r="C1500" s="5"/>
      <c r="D1500" s="2">
        <v>19.63</v>
      </c>
      <c r="E1500" s="2">
        <v>21.1</v>
      </c>
      <c r="F1500" s="2">
        <v>22.15</v>
      </c>
      <c r="G1500" s="2">
        <v>19.82</v>
      </c>
    </row>
    <row r="1501" spans="1:7" x14ac:dyDescent="0.3">
      <c r="A1501" s="3">
        <f t="shared" si="24"/>
        <v>37194</v>
      </c>
      <c r="B1501" s="4" t="s">
        <v>220</v>
      </c>
      <c r="C1501" s="5"/>
      <c r="D1501" s="2">
        <v>19.260000000000002</v>
      </c>
      <c r="E1501" s="2">
        <v>20.91</v>
      </c>
      <c r="F1501" s="2">
        <v>21.87</v>
      </c>
      <c r="G1501" s="2">
        <v>19.43</v>
      </c>
    </row>
    <row r="1502" spans="1:7" x14ac:dyDescent="0.3">
      <c r="A1502" s="3">
        <f t="shared" si="24"/>
        <v>37195</v>
      </c>
      <c r="B1502" s="4" t="s">
        <v>221</v>
      </c>
      <c r="C1502" s="5"/>
      <c r="D1502" s="2">
        <v>18.690000000000001</v>
      </c>
      <c r="E1502" s="2">
        <v>20.37</v>
      </c>
      <c r="F1502" s="2">
        <v>21.18</v>
      </c>
      <c r="G1502" s="2">
        <v>18.809999999999999</v>
      </c>
    </row>
    <row r="1503" spans="1:7" x14ac:dyDescent="0.3">
      <c r="A1503" s="3">
        <f t="shared" si="24"/>
        <v>37196</v>
      </c>
      <c r="B1503" s="4" t="s">
        <v>222</v>
      </c>
      <c r="C1503" s="5"/>
      <c r="D1503" s="2">
        <v>18.13</v>
      </c>
      <c r="E1503" s="2">
        <v>19.62</v>
      </c>
      <c r="F1503" s="2">
        <v>20.39</v>
      </c>
      <c r="G1503" s="2">
        <v>18.149999999999999</v>
      </c>
    </row>
    <row r="1504" spans="1:7" x14ac:dyDescent="0.3">
      <c r="A1504" s="3">
        <f t="shared" si="24"/>
        <v>37197</v>
      </c>
      <c r="B1504" s="4" t="s">
        <v>360</v>
      </c>
      <c r="C1504" s="5"/>
      <c r="D1504" s="2">
        <v>18.29</v>
      </c>
      <c r="E1504" s="2">
        <v>19.77</v>
      </c>
      <c r="F1504" s="2">
        <v>20.18</v>
      </c>
      <c r="G1504" s="2">
        <v>18.34</v>
      </c>
    </row>
    <row r="1505" spans="1:7" x14ac:dyDescent="0.3">
      <c r="A1505" s="3">
        <f t="shared" si="24"/>
        <v>37200</v>
      </c>
      <c r="B1505" s="4" t="s">
        <v>224</v>
      </c>
      <c r="C1505" s="5"/>
      <c r="D1505" s="2">
        <v>17.649999999999999</v>
      </c>
      <c r="E1505" s="2">
        <v>19.440000000000001</v>
      </c>
      <c r="F1505" s="2">
        <v>20.02</v>
      </c>
      <c r="G1505" s="2">
        <v>17.48</v>
      </c>
    </row>
    <row r="1506" spans="1:7" x14ac:dyDescent="0.3">
      <c r="A1506" s="3">
        <f t="shared" si="24"/>
        <v>37201</v>
      </c>
      <c r="B1506" s="4" t="s">
        <v>225</v>
      </c>
      <c r="C1506" s="5"/>
      <c r="D1506" s="2">
        <v>17.38</v>
      </c>
      <c r="E1506" s="2">
        <v>19.07</v>
      </c>
      <c r="F1506" s="2">
        <v>19.920000000000002</v>
      </c>
      <c r="G1506" s="2">
        <v>17.36</v>
      </c>
    </row>
    <row r="1507" spans="1:7" x14ac:dyDescent="0.3">
      <c r="A1507" s="3">
        <f t="shared" si="24"/>
        <v>37202</v>
      </c>
      <c r="B1507" s="4" t="s">
        <v>226</v>
      </c>
      <c r="C1507" s="5"/>
      <c r="D1507" s="2">
        <v>17.7</v>
      </c>
      <c r="E1507" s="2">
        <v>19.329999999999998</v>
      </c>
      <c r="F1507" s="2">
        <v>20.09</v>
      </c>
      <c r="G1507" s="2">
        <v>17.72</v>
      </c>
    </row>
    <row r="1508" spans="1:7" x14ac:dyDescent="0.3">
      <c r="A1508" s="3">
        <f t="shared" si="24"/>
        <v>37203</v>
      </c>
      <c r="B1508" s="4" t="s">
        <v>227</v>
      </c>
      <c r="C1508" s="5"/>
      <c r="D1508" s="2">
        <v>18.77</v>
      </c>
      <c r="E1508" s="2">
        <v>20.28</v>
      </c>
      <c r="F1508" s="2">
        <v>21.17</v>
      </c>
      <c r="G1508" s="2">
        <v>18.57</v>
      </c>
    </row>
    <row r="1509" spans="1:7" x14ac:dyDescent="0.3">
      <c r="A1509" s="3">
        <f t="shared" si="24"/>
        <v>37204</v>
      </c>
      <c r="B1509" s="4" t="s">
        <v>361</v>
      </c>
      <c r="C1509" s="5"/>
      <c r="D1509" s="2">
        <v>20.3</v>
      </c>
      <c r="E1509" s="2">
        <v>21.38</v>
      </c>
      <c r="F1509" s="2">
        <v>22.22</v>
      </c>
      <c r="G1509" s="2">
        <v>19.95</v>
      </c>
    </row>
    <row r="1510" spans="1:7" x14ac:dyDescent="0.3">
      <c r="A1510" s="3">
        <f t="shared" si="24"/>
        <v>37207</v>
      </c>
      <c r="B1510" s="4" t="s">
        <v>229</v>
      </c>
      <c r="C1510" s="5"/>
      <c r="D1510" s="2">
        <v>19.02</v>
      </c>
      <c r="E1510" s="2">
        <v>20.39</v>
      </c>
      <c r="F1510" s="2">
        <v>21.2</v>
      </c>
      <c r="G1510" s="2">
        <v>18.649999999999999</v>
      </c>
    </row>
    <row r="1511" spans="1:7" x14ac:dyDescent="0.3">
      <c r="A1511" s="3">
        <f t="shared" si="24"/>
        <v>37208</v>
      </c>
      <c r="B1511" s="4" t="s">
        <v>230</v>
      </c>
      <c r="C1511" s="5"/>
      <c r="D1511" s="2">
        <v>19.190000000000001</v>
      </c>
      <c r="E1511" s="2">
        <v>20.81</v>
      </c>
      <c r="F1511" s="2">
        <v>21.67</v>
      </c>
      <c r="G1511" s="2">
        <v>19</v>
      </c>
    </row>
    <row r="1512" spans="1:7" x14ac:dyDescent="0.3">
      <c r="A1512" s="3">
        <f t="shared" si="24"/>
        <v>37209</v>
      </c>
      <c r="B1512" s="4" t="s">
        <v>231</v>
      </c>
      <c r="C1512" s="5"/>
      <c r="D1512" s="2">
        <v>17.37</v>
      </c>
      <c r="E1512" s="2">
        <v>18.75</v>
      </c>
      <c r="F1512" s="2">
        <v>19.739999999999998</v>
      </c>
      <c r="G1512" s="2">
        <v>17.38</v>
      </c>
    </row>
    <row r="1513" spans="1:7" x14ac:dyDescent="0.3">
      <c r="A1513" s="3">
        <f t="shared" si="24"/>
        <v>37210</v>
      </c>
      <c r="B1513" s="4" t="s">
        <v>232</v>
      </c>
      <c r="C1513" s="5"/>
      <c r="D1513" s="2">
        <v>15.77</v>
      </c>
      <c r="E1513" s="2">
        <v>17.68</v>
      </c>
      <c r="F1513" s="2">
        <v>17.45</v>
      </c>
      <c r="G1513" s="2">
        <v>15.84</v>
      </c>
    </row>
    <row r="1514" spans="1:7" x14ac:dyDescent="0.3">
      <c r="A1514" s="3">
        <f t="shared" si="24"/>
        <v>37211</v>
      </c>
      <c r="B1514" s="4" t="s">
        <v>362</v>
      </c>
      <c r="C1514" s="5"/>
      <c r="D1514" s="2">
        <v>16.260000000000002</v>
      </c>
      <c r="E1514" s="2">
        <v>17.75</v>
      </c>
      <c r="F1514" s="2">
        <v>18.03</v>
      </c>
      <c r="G1514" s="2">
        <v>16.440000000000001</v>
      </c>
    </row>
    <row r="1515" spans="1:7" x14ac:dyDescent="0.3">
      <c r="A1515" s="3">
        <f t="shared" si="24"/>
        <v>37214</v>
      </c>
      <c r="B1515" s="4" t="s">
        <v>234</v>
      </c>
      <c r="C1515" s="5"/>
      <c r="D1515" s="2">
        <v>16.649999999999999</v>
      </c>
      <c r="E1515" s="2">
        <v>18.010000000000002</v>
      </c>
      <c r="F1515" s="2">
        <v>17.72</v>
      </c>
      <c r="G1515" s="2">
        <v>16.79</v>
      </c>
    </row>
    <row r="1516" spans="1:7" x14ac:dyDescent="0.3">
      <c r="A1516" s="3">
        <f t="shared" si="24"/>
        <v>37215</v>
      </c>
      <c r="B1516" s="4" t="s">
        <v>235</v>
      </c>
      <c r="C1516" s="5"/>
      <c r="D1516" s="2">
        <v>16.940000000000001</v>
      </c>
      <c r="E1516" s="2">
        <v>18.75</v>
      </c>
      <c r="F1516" s="2">
        <v>19.149999999999999</v>
      </c>
      <c r="G1516" s="2">
        <v>17.07</v>
      </c>
    </row>
    <row r="1517" spans="1:7" x14ac:dyDescent="0.3">
      <c r="A1517" s="3">
        <f t="shared" si="24"/>
        <v>37216</v>
      </c>
      <c r="B1517" s="4" t="s">
        <v>236</v>
      </c>
      <c r="C1517" s="5"/>
      <c r="D1517" s="2">
        <v>16.95</v>
      </c>
      <c r="E1517" s="2">
        <v>18.73</v>
      </c>
      <c r="F1517" s="2">
        <v>18.96</v>
      </c>
      <c r="G1517" s="2">
        <v>17.02</v>
      </c>
    </row>
    <row r="1518" spans="1:7" x14ac:dyDescent="0.3">
      <c r="A1518" s="3">
        <f t="shared" si="24"/>
        <v>37217</v>
      </c>
      <c r="B1518" s="4" t="s">
        <v>237</v>
      </c>
      <c r="C1518" s="5"/>
      <c r="D1518" s="2">
        <v>18.149999999999999</v>
      </c>
      <c r="E1518" s="2">
        <v>19.899999999999999</v>
      </c>
      <c r="F1518" s="2" t="s">
        <v>323</v>
      </c>
      <c r="G1518" s="2">
        <v>18.38</v>
      </c>
    </row>
    <row r="1519" spans="1:7" x14ac:dyDescent="0.3">
      <c r="A1519" s="3">
        <f t="shared" si="24"/>
        <v>37218</v>
      </c>
      <c r="B1519" s="4" t="s">
        <v>363</v>
      </c>
      <c r="C1519" s="5"/>
      <c r="D1519" s="2">
        <v>17.53</v>
      </c>
      <c r="E1519" s="2">
        <v>19.28</v>
      </c>
      <c r="F1519" s="2" t="s">
        <v>323</v>
      </c>
      <c r="G1519" s="2">
        <v>17.72</v>
      </c>
    </row>
    <row r="1520" spans="1:7" x14ac:dyDescent="0.3">
      <c r="A1520" s="3">
        <f t="shared" si="24"/>
        <v>37221</v>
      </c>
      <c r="B1520" s="4" t="s">
        <v>239</v>
      </c>
      <c r="C1520" s="5"/>
      <c r="D1520" s="2">
        <v>16.899999999999999</v>
      </c>
      <c r="E1520" s="2">
        <v>18.36</v>
      </c>
      <c r="F1520" s="2">
        <v>18.690000000000001</v>
      </c>
      <c r="G1520" s="2">
        <v>17.010000000000002</v>
      </c>
    </row>
    <row r="1521" spans="1:7" x14ac:dyDescent="0.3">
      <c r="A1521" s="3">
        <f t="shared" si="24"/>
        <v>37222</v>
      </c>
      <c r="B1521" s="4" t="s">
        <v>240</v>
      </c>
      <c r="C1521" s="5"/>
      <c r="D1521" s="2">
        <v>17.510000000000002</v>
      </c>
      <c r="E1521" s="2">
        <v>19.02</v>
      </c>
      <c r="F1521" s="2">
        <v>19.48</v>
      </c>
      <c r="G1521" s="2">
        <v>17.66</v>
      </c>
    </row>
    <row r="1522" spans="1:7" x14ac:dyDescent="0.3">
      <c r="A1522" s="3">
        <f t="shared" si="24"/>
        <v>37223</v>
      </c>
      <c r="B1522" s="4" t="s">
        <v>241</v>
      </c>
      <c r="C1522" s="5"/>
      <c r="D1522" s="2">
        <v>17.36</v>
      </c>
      <c r="E1522" s="2">
        <v>18.690000000000001</v>
      </c>
      <c r="F1522" s="2">
        <v>19.22</v>
      </c>
      <c r="G1522" s="2">
        <v>17.47</v>
      </c>
    </row>
    <row r="1523" spans="1:7" x14ac:dyDescent="0.3">
      <c r="A1523" s="3">
        <f t="shared" si="24"/>
        <v>37224</v>
      </c>
      <c r="B1523" s="4" t="s">
        <v>242</v>
      </c>
      <c r="C1523" s="5"/>
      <c r="D1523" s="2">
        <v>17.25</v>
      </c>
      <c r="E1523" s="2">
        <v>18.41</v>
      </c>
      <c r="F1523" s="2">
        <v>18.62</v>
      </c>
      <c r="G1523" s="2">
        <v>17.260000000000002</v>
      </c>
    </row>
    <row r="1524" spans="1:7" x14ac:dyDescent="0.3">
      <c r="A1524" s="3">
        <f t="shared" si="24"/>
        <v>37225</v>
      </c>
      <c r="B1524" s="4" t="s">
        <v>364</v>
      </c>
      <c r="C1524" s="5"/>
      <c r="D1524" s="2">
        <v>18.18</v>
      </c>
      <c r="E1524" s="2">
        <v>19.14</v>
      </c>
      <c r="F1524" s="2">
        <v>19.440000000000001</v>
      </c>
      <c r="G1524" s="2">
        <v>18.190000000000001</v>
      </c>
    </row>
    <row r="1525" spans="1:7" x14ac:dyDescent="0.3">
      <c r="A1525" s="3">
        <f t="shared" si="24"/>
        <v>37228</v>
      </c>
      <c r="B1525" s="4" t="s">
        <v>244</v>
      </c>
      <c r="C1525" s="5"/>
      <c r="D1525" s="2">
        <v>18.77</v>
      </c>
      <c r="E1525" s="2">
        <v>19.71</v>
      </c>
      <c r="F1525" s="2">
        <v>20.09</v>
      </c>
      <c r="G1525" s="2">
        <v>18.77</v>
      </c>
    </row>
    <row r="1526" spans="1:7" x14ac:dyDescent="0.3">
      <c r="A1526" s="3">
        <f t="shared" si="24"/>
        <v>37229</v>
      </c>
      <c r="B1526" s="4" t="s">
        <v>245</v>
      </c>
      <c r="C1526" s="5"/>
      <c r="D1526" s="2">
        <v>17.850000000000001</v>
      </c>
      <c r="E1526" s="2">
        <v>19.29</v>
      </c>
      <c r="F1526" s="2">
        <v>19.649999999999999</v>
      </c>
      <c r="G1526" s="2">
        <v>18.27</v>
      </c>
    </row>
    <row r="1527" spans="1:7" x14ac:dyDescent="0.3">
      <c r="A1527" s="3">
        <f t="shared" si="24"/>
        <v>37230</v>
      </c>
      <c r="B1527" s="4" t="s">
        <v>246</v>
      </c>
      <c r="C1527" s="5"/>
      <c r="D1527" s="2">
        <v>17.97</v>
      </c>
      <c r="E1527" s="2">
        <v>19.22</v>
      </c>
      <c r="F1527" s="2">
        <v>19.489999999999998</v>
      </c>
      <c r="G1527" s="2">
        <v>18.12</v>
      </c>
    </row>
    <row r="1528" spans="1:7" x14ac:dyDescent="0.3">
      <c r="A1528" s="3">
        <f t="shared" si="24"/>
        <v>37231</v>
      </c>
      <c r="B1528" s="4" t="s">
        <v>247</v>
      </c>
      <c r="C1528" s="5"/>
      <c r="D1528" s="2">
        <v>17.34</v>
      </c>
      <c r="E1528" s="2">
        <v>18.39</v>
      </c>
      <c r="F1528" s="2">
        <v>18.54</v>
      </c>
      <c r="G1528" s="2">
        <v>17.48</v>
      </c>
    </row>
    <row r="1529" spans="1:7" x14ac:dyDescent="0.3">
      <c r="A1529" s="3">
        <f t="shared" si="24"/>
        <v>37232</v>
      </c>
      <c r="B1529" s="4" t="s">
        <v>365</v>
      </c>
      <c r="C1529" s="5"/>
      <c r="D1529" s="2">
        <v>18.07</v>
      </c>
      <c r="E1529" s="2">
        <v>19.03</v>
      </c>
      <c r="F1529" s="2">
        <v>19.04</v>
      </c>
      <c r="G1529" s="2">
        <v>18.23</v>
      </c>
    </row>
    <row r="1530" spans="1:7" x14ac:dyDescent="0.3">
      <c r="A1530" s="3">
        <f t="shared" si="24"/>
        <v>37235</v>
      </c>
      <c r="B1530" s="4" t="s">
        <v>249</v>
      </c>
      <c r="C1530" s="5"/>
      <c r="D1530" s="2">
        <v>17.170000000000002</v>
      </c>
      <c r="E1530" s="2">
        <v>18.170000000000002</v>
      </c>
      <c r="F1530" s="2">
        <v>18.37</v>
      </c>
      <c r="G1530" s="2">
        <v>17.350000000000001</v>
      </c>
    </row>
    <row r="1531" spans="1:7" x14ac:dyDescent="0.3">
      <c r="A1531" s="3">
        <f t="shared" si="24"/>
        <v>37236</v>
      </c>
      <c r="B1531" s="4" t="s">
        <v>250</v>
      </c>
      <c r="C1531" s="5"/>
      <c r="D1531" s="2">
        <v>16.79</v>
      </c>
      <c r="E1531" s="2">
        <v>17.91</v>
      </c>
      <c r="F1531" s="2">
        <v>18.079999999999998</v>
      </c>
      <c r="G1531" s="2">
        <v>17.04</v>
      </c>
    </row>
    <row r="1532" spans="1:7" x14ac:dyDescent="0.3">
      <c r="A1532" s="3">
        <f t="shared" si="24"/>
        <v>37237</v>
      </c>
      <c r="B1532" s="4" t="s">
        <v>251</v>
      </c>
      <c r="C1532" s="5"/>
      <c r="D1532" s="2">
        <v>16.97</v>
      </c>
      <c r="E1532" s="2">
        <v>18.2</v>
      </c>
      <c r="F1532" s="2">
        <v>18.36</v>
      </c>
      <c r="G1532" s="2">
        <v>17.190000000000001</v>
      </c>
    </row>
    <row r="1533" spans="1:7" x14ac:dyDescent="0.3">
      <c r="A1533" s="3">
        <f t="shared" si="24"/>
        <v>37238</v>
      </c>
      <c r="B1533" s="4" t="s">
        <v>252</v>
      </c>
      <c r="C1533" s="5"/>
      <c r="D1533" s="2">
        <v>16.809999999999999</v>
      </c>
      <c r="E1533" s="2">
        <v>17.8</v>
      </c>
      <c r="F1533" s="2">
        <v>18.12</v>
      </c>
      <c r="G1533" s="2">
        <v>17.02</v>
      </c>
    </row>
    <row r="1534" spans="1:7" x14ac:dyDescent="0.3">
      <c r="A1534" s="3">
        <f t="shared" si="24"/>
        <v>37239</v>
      </c>
      <c r="B1534" s="4" t="s">
        <v>366</v>
      </c>
      <c r="C1534" s="5"/>
      <c r="D1534" s="2">
        <v>17.86</v>
      </c>
      <c r="E1534" s="2">
        <v>18.38</v>
      </c>
      <c r="F1534" s="2">
        <v>19.23</v>
      </c>
      <c r="G1534" s="2">
        <v>18.100000000000001</v>
      </c>
    </row>
    <row r="1535" spans="1:7" x14ac:dyDescent="0.3">
      <c r="A1535" s="3">
        <f t="shared" si="24"/>
        <v>37242</v>
      </c>
      <c r="B1535" s="4" t="s">
        <v>254</v>
      </c>
      <c r="C1535" s="5"/>
      <c r="D1535" s="2">
        <v>17.59</v>
      </c>
      <c r="E1535" s="2">
        <v>19.059999999999999</v>
      </c>
      <c r="F1535" s="2">
        <v>19.22</v>
      </c>
      <c r="G1535" s="2">
        <v>17.86</v>
      </c>
    </row>
    <row r="1536" spans="1:7" x14ac:dyDescent="0.3">
      <c r="A1536" s="3">
        <f t="shared" si="24"/>
        <v>37243</v>
      </c>
      <c r="B1536" s="4" t="s">
        <v>255</v>
      </c>
      <c r="C1536" s="5"/>
      <c r="D1536" s="2">
        <v>17.760000000000002</v>
      </c>
      <c r="E1536" s="2">
        <v>19.18</v>
      </c>
      <c r="F1536" s="2">
        <v>19.36</v>
      </c>
      <c r="G1536" s="2">
        <v>17.98</v>
      </c>
    </row>
    <row r="1537" spans="1:7" x14ac:dyDescent="0.3">
      <c r="A1537" s="3">
        <f t="shared" si="24"/>
        <v>37244</v>
      </c>
      <c r="B1537" s="4" t="s">
        <v>256</v>
      </c>
      <c r="C1537" s="5"/>
      <c r="D1537" s="2">
        <v>17.88</v>
      </c>
      <c r="E1537" s="2">
        <v>19.47</v>
      </c>
      <c r="F1537" s="2">
        <v>19.8</v>
      </c>
      <c r="G1537" s="2">
        <v>18.16</v>
      </c>
    </row>
    <row r="1538" spans="1:7" x14ac:dyDescent="0.3">
      <c r="A1538" s="3">
        <f t="shared" si="24"/>
        <v>37245</v>
      </c>
      <c r="B1538" s="4" t="s">
        <v>257</v>
      </c>
      <c r="C1538" s="5"/>
      <c r="D1538" s="2">
        <v>17.579999999999998</v>
      </c>
      <c r="E1538" s="2">
        <v>19.13</v>
      </c>
      <c r="F1538" s="2">
        <v>19.28</v>
      </c>
      <c r="G1538" s="2">
        <v>17.739999999999998</v>
      </c>
    </row>
    <row r="1539" spans="1:7" x14ac:dyDescent="0.3">
      <c r="A1539" s="3">
        <f t="shared" si="24"/>
        <v>37246</v>
      </c>
      <c r="B1539" s="4" t="s">
        <v>367</v>
      </c>
      <c r="C1539" s="5"/>
      <c r="D1539" s="2">
        <v>17.86</v>
      </c>
      <c r="E1539" s="2">
        <v>19.36</v>
      </c>
      <c r="F1539" s="2">
        <v>19.62</v>
      </c>
      <c r="G1539" s="2">
        <v>18.07</v>
      </c>
    </row>
    <row r="1540" spans="1:7" x14ac:dyDescent="0.3">
      <c r="A1540" s="3">
        <f t="shared" si="24"/>
        <v>37249</v>
      </c>
      <c r="B1540" s="4" t="s">
        <v>259</v>
      </c>
      <c r="C1540" s="5"/>
      <c r="D1540" s="2">
        <v>18.190000000000001</v>
      </c>
      <c r="E1540" s="2">
        <v>19.34</v>
      </c>
      <c r="F1540" s="2" t="s">
        <v>323</v>
      </c>
      <c r="G1540" s="2">
        <v>18.309999999999999</v>
      </c>
    </row>
    <row r="1541" spans="1:7" x14ac:dyDescent="0.3">
      <c r="A1541" s="3">
        <f t="shared" si="24"/>
        <v>37251</v>
      </c>
      <c r="B1541" s="4" t="s">
        <v>260</v>
      </c>
      <c r="C1541" s="5"/>
      <c r="D1541" s="2">
        <v>19.579999999999998</v>
      </c>
      <c r="E1541" s="2" t="s">
        <v>323</v>
      </c>
      <c r="F1541" s="2">
        <v>21.27</v>
      </c>
      <c r="G1541" s="2">
        <v>19.72</v>
      </c>
    </row>
    <row r="1542" spans="1:7" x14ac:dyDescent="0.3">
      <c r="A1542" s="3">
        <f t="shared" si="24"/>
        <v>37252</v>
      </c>
      <c r="B1542" s="4" t="s">
        <v>261</v>
      </c>
      <c r="C1542" s="5"/>
      <c r="D1542" s="2">
        <v>18.82</v>
      </c>
      <c r="E1542" s="2">
        <v>20.34</v>
      </c>
      <c r="F1542" s="2">
        <v>20.9</v>
      </c>
      <c r="G1542" s="2">
        <v>18.98</v>
      </c>
    </row>
    <row r="1543" spans="1:7" x14ac:dyDescent="0.3">
      <c r="A1543" s="3">
        <f t="shared" si="24"/>
        <v>37253</v>
      </c>
      <c r="B1543" s="4" t="s">
        <v>368</v>
      </c>
      <c r="C1543" s="5"/>
      <c r="D1543" s="2">
        <v>18.809999999999999</v>
      </c>
      <c r="E1543" s="2">
        <v>20.3</v>
      </c>
      <c r="F1543" s="2">
        <v>20.41</v>
      </c>
      <c r="G1543" s="2">
        <v>19.02</v>
      </c>
    </row>
    <row r="1544" spans="1:7" x14ac:dyDescent="0.3">
      <c r="A1544" s="3">
        <f t="shared" si="24"/>
        <v>37256</v>
      </c>
      <c r="B1544" s="4" t="s">
        <v>263</v>
      </c>
      <c r="C1544" s="5"/>
      <c r="D1544" s="2">
        <v>18.14</v>
      </c>
      <c r="E1544" s="2">
        <v>19.899999999999999</v>
      </c>
      <c r="F1544" s="2">
        <v>19.84</v>
      </c>
      <c r="G1544" s="2">
        <v>18.3</v>
      </c>
    </row>
    <row r="1545" spans="1:7" x14ac:dyDescent="0.3">
      <c r="A1545" s="3">
        <f>DATE(2002, LEFT(B1545, FIND("월", B1545)-1), MID(B1545, FIND("월", B1545)+2, FIND("일", B1545)-FIND("월", B1545)-2))</f>
        <v>37258</v>
      </c>
      <c r="B1545" s="4" t="s">
        <v>6</v>
      </c>
      <c r="C1545" s="5"/>
      <c r="D1545" s="2">
        <v>19.3</v>
      </c>
      <c r="E1545" s="2">
        <v>21</v>
      </c>
      <c r="F1545" s="2">
        <v>21.01</v>
      </c>
      <c r="G1545" s="2">
        <v>19.45</v>
      </c>
    </row>
    <row r="1546" spans="1:7" x14ac:dyDescent="0.3">
      <c r="A1546" s="3">
        <f t="shared" ref="A1546:A1609" si="25">DATE(2002, LEFT(B1546, FIND("월", B1546)-1), MID(B1546, FIND("월", B1546)+2, FIND("일", B1546)-FIND("월", B1546)-2))</f>
        <v>37259</v>
      </c>
      <c r="B1546" s="4" t="s">
        <v>7</v>
      </c>
      <c r="C1546" s="5"/>
      <c r="D1546" s="2">
        <v>18.84</v>
      </c>
      <c r="E1546" s="2">
        <v>20.66</v>
      </c>
      <c r="F1546" s="2">
        <v>20.37</v>
      </c>
      <c r="G1546" s="2">
        <v>18.95</v>
      </c>
    </row>
    <row r="1547" spans="1:7" x14ac:dyDescent="0.3">
      <c r="A1547" s="3">
        <f t="shared" si="25"/>
        <v>37260</v>
      </c>
      <c r="B1547" s="4" t="s">
        <v>8</v>
      </c>
      <c r="C1547" s="5"/>
      <c r="D1547" s="2">
        <v>20.05</v>
      </c>
      <c r="E1547" s="2">
        <v>22.18</v>
      </c>
      <c r="F1547" s="2">
        <v>21.62</v>
      </c>
      <c r="G1547" s="2">
        <v>20.11</v>
      </c>
    </row>
    <row r="1548" spans="1:7" x14ac:dyDescent="0.3">
      <c r="A1548" s="3">
        <f t="shared" si="25"/>
        <v>37263</v>
      </c>
      <c r="B1548" s="4" t="s">
        <v>265</v>
      </c>
      <c r="C1548" s="5"/>
      <c r="D1548" s="2">
        <v>19.670000000000002</v>
      </c>
      <c r="E1548" s="2">
        <v>22.03</v>
      </c>
      <c r="F1548" s="2">
        <v>21.48</v>
      </c>
      <c r="G1548" s="2">
        <v>19.71</v>
      </c>
    </row>
    <row r="1549" spans="1:7" x14ac:dyDescent="0.3">
      <c r="A1549" s="3">
        <f t="shared" si="25"/>
        <v>37264</v>
      </c>
      <c r="B1549" s="4" t="s">
        <v>10</v>
      </c>
      <c r="C1549" s="5"/>
      <c r="D1549" s="2">
        <v>19.71</v>
      </c>
      <c r="E1549" s="2">
        <v>22.02</v>
      </c>
      <c r="F1549" s="2">
        <v>21.25</v>
      </c>
      <c r="G1549" s="2">
        <v>19.809999999999999</v>
      </c>
    </row>
    <row r="1550" spans="1:7" x14ac:dyDescent="0.3">
      <c r="A1550" s="3">
        <f t="shared" si="25"/>
        <v>37265</v>
      </c>
      <c r="B1550" s="4" t="s">
        <v>11</v>
      </c>
      <c r="C1550" s="5"/>
      <c r="D1550" s="2">
        <v>18.489999999999998</v>
      </c>
      <c r="E1550" s="2">
        <v>20.89</v>
      </c>
      <c r="F1550" s="2">
        <v>20.18</v>
      </c>
      <c r="G1550" s="2">
        <v>18.91</v>
      </c>
    </row>
    <row r="1551" spans="1:7" x14ac:dyDescent="0.3">
      <c r="A1551" s="3">
        <f t="shared" si="25"/>
        <v>37266</v>
      </c>
      <c r="B1551" s="4" t="s">
        <v>12</v>
      </c>
      <c r="C1551" s="5"/>
      <c r="D1551" s="2">
        <v>19.47</v>
      </c>
      <c r="E1551" s="2">
        <v>21.29</v>
      </c>
      <c r="F1551" s="2">
        <v>20.38</v>
      </c>
      <c r="G1551" s="2">
        <v>19.61</v>
      </c>
    </row>
    <row r="1552" spans="1:7" x14ac:dyDescent="0.3">
      <c r="A1552" s="3">
        <f t="shared" si="25"/>
        <v>37267</v>
      </c>
      <c r="B1552" s="4" t="s">
        <v>13</v>
      </c>
      <c r="C1552" s="5"/>
      <c r="D1552" s="2">
        <v>18.55</v>
      </c>
      <c r="E1552" s="2">
        <v>20.86</v>
      </c>
      <c r="F1552" s="2">
        <v>19.68</v>
      </c>
      <c r="G1552" s="2">
        <v>18.89</v>
      </c>
    </row>
    <row r="1553" spans="1:7" x14ac:dyDescent="0.3">
      <c r="A1553" s="3">
        <f t="shared" si="25"/>
        <v>37270</v>
      </c>
      <c r="B1553" s="4" t="s">
        <v>267</v>
      </c>
      <c r="C1553" s="5"/>
      <c r="D1553" s="2">
        <v>17.940000000000001</v>
      </c>
      <c r="E1553" s="2">
        <v>19.78</v>
      </c>
      <c r="F1553" s="2">
        <v>18.89</v>
      </c>
      <c r="G1553" s="2">
        <v>18.149999999999999</v>
      </c>
    </row>
    <row r="1554" spans="1:7" x14ac:dyDescent="0.3">
      <c r="A1554" s="3">
        <f t="shared" si="25"/>
        <v>37271</v>
      </c>
      <c r="B1554" s="4" t="s">
        <v>15</v>
      </c>
      <c r="C1554" s="5"/>
      <c r="D1554" s="2">
        <v>18.23</v>
      </c>
      <c r="E1554" s="2">
        <v>19.7</v>
      </c>
      <c r="F1554" s="2">
        <v>18.899999999999999</v>
      </c>
      <c r="G1554" s="2">
        <v>18.309999999999999</v>
      </c>
    </row>
    <row r="1555" spans="1:7" x14ac:dyDescent="0.3">
      <c r="A1555" s="3">
        <f t="shared" si="25"/>
        <v>37272</v>
      </c>
      <c r="B1555" s="4" t="s">
        <v>16</v>
      </c>
      <c r="C1555" s="5"/>
      <c r="D1555" s="2">
        <v>18.16</v>
      </c>
      <c r="E1555" s="2">
        <v>19.36</v>
      </c>
      <c r="F1555" s="2">
        <v>18.86</v>
      </c>
      <c r="G1555" s="2">
        <v>18.309999999999999</v>
      </c>
    </row>
    <row r="1556" spans="1:7" x14ac:dyDescent="0.3">
      <c r="A1556" s="3">
        <f t="shared" si="25"/>
        <v>37273</v>
      </c>
      <c r="B1556" s="4" t="s">
        <v>17</v>
      </c>
      <c r="C1556" s="5"/>
      <c r="D1556" s="2">
        <v>17.52</v>
      </c>
      <c r="E1556" s="2">
        <v>18.41</v>
      </c>
      <c r="F1556" s="2">
        <v>17.97</v>
      </c>
      <c r="G1556" s="2">
        <v>17.670000000000002</v>
      </c>
    </row>
    <row r="1557" spans="1:7" x14ac:dyDescent="0.3">
      <c r="A1557" s="3">
        <f t="shared" si="25"/>
        <v>37274</v>
      </c>
      <c r="B1557" s="4" t="s">
        <v>18</v>
      </c>
      <c r="C1557" s="5"/>
      <c r="D1557" s="2">
        <v>17.46</v>
      </c>
      <c r="E1557" s="2">
        <v>18.45</v>
      </c>
      <c r="F1557" s="2">
        <v>18</v>
      </c>
      <c r="G1557" s="2">
        <v>17.59</v>
      </c>
    </row>
    <row r="1558" spans="1:7" x14ac:dyDescent="0.3">
      <c r="A1558" s="3">
        <f t="shared" si="25"/>
        <v>37277</v>
      </c>
      <c r="B1558" s="4" t="s">
        <v>269</v>
      </c>
      <c r="C1558" s="5"/>
      <c r="D1558" s="2">
        <v>17.829999999999998</v>
      </c>
      <c r="E1558" s="2">
        <v>18.57</v>
      </c>
      <c r="F1558" s="2" t="s">
        <v>323</v>
      </c>
      <c r="G1558" s="2">
        <v>17.87</v>
      </c>
    </row>
    <row r="1559" spans="1:7" x14ac:dyDescent="0.3">
      <c r="A1559" s="3">
        <f t="shared" si="25"/>
        <v>37278</v>
      </c>
      <c r="B1559" s="4" t="s">
        <v>20</v>
      </c>
      <c r="C1559" s="5"/>
      <c r="D1559" s="2">
        <v>17.88</v>
      </c>
      <c r="E1559" s="2">
        <v>18.75</v>
      </c>
      <c r="F1559" s="2">
        <v>18.34</v>
      </c>
      <c r="G1559" s="2">
        <v>17.989999999999998</v>
      </c>
    </row>
    <row r="1560" spans="1:7" x14ac:dyDescent="0.3">
      <c r="A1560" s="3">
        <f t="shared" si="25"/>
        <v>37279</v>
      </c>
      <c r="B1560" s="4" t="s">
        <v>21</v>
      </c>
      <c r="C1560" s="5"/>
      <c r="D1560" s="2">
        <v>18.14</v>
      </c>
      <c r="E1560" s="2">
        <v>19.190000000000001</v>
      </c>
      <c r="F1560" s="2">
        <v>19.5</v>
      </c>
      <c r="G1560" s="2">
        <v>18.27</v>
      </c>
    </row>
    <row r="1561" spans="1:7" x14ac:dyDescent="0.3">
      <c r="A1561" s="3">
        <f t="shared" si="25"/>
        <v>37280</v>
      </c>
      <c r="B1561" s="4" t="s">
        <v>22</v>
      </c>
      <c r="C1561" s="5"/>
      <c r="D1561" s="2">
        <v>18.27</v>
      </c>
      <c r="E1561" s="2">
        <v>19.13</v>
      </c>
      <c r="F1561" s="2">
        <v>19.7</v>
      </c>
      <c r="G1561" s="2">
        <v>18.399999999999999</v>
      </c>
    </row>
    <row r="1562" spans="1:7" x14ac:dyDescent="0.3">
      <c r="A1562" s="3">
        <f t="shared" si="25"/>
        <v>37281</v>
      </c>
      <c r="B1562" s="4" t="s">
        <v>23</v>
      </c>
      <c r="C1562" s="5"/>
      <c r="D1562" s="2">
        <v>18.54</v>
      </c>
      <c r="E1562" s="2">
        <v>19.37</v>
      </c>
      <c r="F1562" s="2">
        <v>19.989999999999998</v>
      </c>
      <c r="G1562" s="2">
        <v>18.68</v>
      </c>
    </row>
    <row r="1563" spans="1:7" x14ac:dyDescent="0.3">
      <c r="A1563" s="3">
        <f t="shared" si="25"/>
        <v>37284</v>
      </c>
      <c r="B1563" s="4" t="s">
        <v>271</v>
      </c>
      <c r="C1563" s="5"/>
      <c r="D1563" s="2">
        <v>18.73</v>
      </c>
      <c r="E1563" s="2">
        <v>19.649999999999999</v>
      </c>
      <c r="F1563" s="2">
        <v>20.05</v>
      </c>
      <c r="G1563" s="2">
        <v>18.84</v>
      </c>
    </row>
    <row r="1564" spans="1:7" x14ac:dyDescent="0.3">
      <c r="A1564" s="3">
        <f t="shared" si="25"/>
        <v>37285</v>
      </c>
      <c r="B1564" s="4" t="s">
        <v>25</v>
      </c>
      <c r="C1564" s="5"/>
      <c r="D1564" s="2">
        <v>18.48</v>
      </c>
      <c r="E1564" s="2">
        <v>19.239999999999998</v>
      </c>
      <c r="F1564" s="2">
        <v>19.579999999999998</v>
      </c>
      <c r="G1564" s="2">
        <v>18.600000000000001</v>
      </c>
    </row>
    <row r="1565" spans="1:7" x14ac:dyDescent="0.3">
      <c r="A1565" s="3">
        <f t="shared" si="25"/>
        <v>37286</v>
      </c>
      <c r="B1565" s="4" t="s">
        <v>26</v>
      </c>
      <c r="C1565" s="5"/>
      <c r="D1565" s="2">
        <v>18.07</v>
      </c>
      <c r="E1565" s="2">
        <v>18.79</v>
      </c>
      <c r="F1565" s="2">
        <v>19.079999999999998</v>
      </c>
      <c r="G1565" s="2">
        <v>18.149999999999999</v>
      </c>
    </row>
    <row r="1566" spans="1:7" x14ac:dyDescent="0.3">
      <c r="A1566" s="3">
        <f t="shared" si="25"/>
        <v>37287</v>
      </c>
      <c r="B1566" s="4" t="s">
        <v>27</v>
      </c>
      <c r="C1566" s="5"/>
      <c r="D1566" s="2">
        <v>18.52</v>
      </c>
      <c r="E1566" s="2">
        <v>19.18</v>
      </c>
      <c r="F1566" s="2">
        <v>19.48</v>
      </c>
      <c r="G1566" s="2">
        <v>18.579999999999998</v>
      </c>
    </row>
    <row r="1567" spans="1:7" x14ac:dyDescent="0.3">
      <c r="A1567" s="3">
        <f t="shared" si="25"/>
        <v>37288</v>
      </c>
      <c r="B1567" s="4" t="s">
        <v>28</v>
      </c>
      <c r="C1567" s="5"/>
      <c r="D1567" s="2">
        <v>19.23</v>
      </c>
      <c r="E1567" s="2">
        <v>19.98</v>
      </c>
      <c r="F1567" s="2">
        <v>20.38</v>
      </c>
      <c r="G1567" s="2">
        <v>19.34</v>
      </c>
    </row>
    <row r="1568" spans="1:7" x14ac:dyDescent="0.3">
      <c r="A1568" s="3">
        <f t="shared" si="25"/>
        <v>37291</v>
      </c>
      <c r="B1568" s="4" t="s">
        <v>273</v>
      </c>
      <c r="C1568" s="5"/>
      <c r="D1568" s="2">
        <v>18.79</v>
      </c>
      <c r="E1568" s="2">
        <v>19.809999999999999</v>
      </c>
      <c r="F1568" s="2">
        <v>20.07</v>
      </c>
      <c r="G1568" s="2">
        <v>18.899999999999999</v>
      </c>
    </row>
    <row r="1569" spans="1:7" x14ac:dyDescent="0.3">
      <c r="A1569" s="3">
        <f t="shared" si="25"/>
        <v>37292</v>
      </c>
      <c r="B1569" s="4" t="s">
        <v>30</v>
      </c>
      <c r="C1569" s="5"/>
      <c r="D1569" s="2">
        <v>18.57</v>
      </c>
      <c r="E1569" s="2">
        <v>19.559999999999999</v>
      </c>
      <c r="F1569" s="2">
        <v>20.07</v>
      </c>
      <c r="G1569" s="2">
        <v>18.64</v>
      </c>
    </row>
    <row r="1570" spans="1:7" x14ac:dyDescent="0.3">
      <c r="A1570" s="3">
        <f t="shared" si="25"/>
        <v>37293</v>
      </c>
      <c r="B1570" s="4" t="s">
        <v>31</v>
      </c>
      <c r="C1570" s="5"/>
      <c r="D1570" s="2">
        <v>18.29</v>
      </c>
      <c r="E1570" s="2">
        <v>19.309999999999999</v>
      </c>
      <c r="F1570" s="2">
        <v>19.78</v>
      </c>
      <c r="G1570" s="2">
        <v>18.39</v>
      </c>
    </row>
    <row r="1571" spans="1:7" x14ac:dyDescent="0.3">
      <c r="A1571" s="3">
        <f t="shared" si="25"/>
        <v>37294</v>
      </c>
      <c r="B1571" s="4" t="s">
        <v>32</v>
      </c>
      <c r="C1571" s="5"/>
      <c r="D1571" s="2">
        <v>18.309999999999999</v>
      </c>
      <c r="E1571" s="2">
        <v>19.21</v>
      </c>
      <c r="F1571" s="2">
        <v>19.64</v>
      </c>
      <c r="G1571" s="2">
        <v>18.37</v>
      </c>
    </row>
    <row r="1572" spans="1:7" x14ac:dyDescent="0.3">
      <c r="A1572" s="3">
        <f t="shared" si="25"/>
        <v>37295</v>
      </c>
      <c r="B1572" s="4" t="s">
        <v>33</v>
      </c>
      <c r="C1572" s="5"/>
      <c r="D1572" s="2">
        <v>18.8</v>
      </c>
      <c r="E1572" s="2">
        <v>19.72</v>
      </c>
      <c r="F1572" s="2">
        <v>20.260000000000002</v>
      </c>
      <c r="G1572" s="2">
        <v>18.89</v>
      </c>
    </row>
    <row r="1573" spans="1:7" x14ac:dyDescent="0.3">
      <c r="A1573" s="3">
        <f t="shared" si="25"/>
        <v>37298</v>
      </c>
      <c r="B1573" s="4" t="s">
        <v>275</v>
      </c>
      <c r="C1573" s="5"/>
      <c r="D1573" s="2">
        <v>20</v>
      </c>
      <c r="E1573" s="2">
        <v>21.44</v>
      </c>
      <c r="F1573" s="2">
        <v>21.41</v>
      </c>
      <c r="G1573" s="2">
        <v>20.13</v>
      </c>
    </row>
    <row r="1574" spans="1:7" x14ac:dyDescent="0.3">
      <c r="A1574" s="3">
        <f t="shared" si="25"/>
        <v>37299</v>
      </c>
      <c r="B1574" s="4" t="s">
        <v>35</v>
      </c>
      <c r="C1574" s="5"/>
      <c r="D1574" s="2">
        <v>19.260000000000002</v>
      </c>
      <c r="E1574" s="2">
        <v>20.46</v>
      </c>
      <c r="F1574" s="2">
        <v>20.73</v>
      </c>
      <c r="G1574" s="2">
        <v>19.32</v>
      </c>
    </row>
    <row r="1575" spans="1:7" x14ac:dyDescent="0.3">
      <c r="A1575" s="3">
        <f t="shared" si="25"/>
        <v>37300</v>
      </c>
      <c r="B1575" s="4" t="s">
        <v>36</v>
      </c>
      <c r="C1575" s="5"/>
      <c r="D1575" s="2">
        <v>19.46</v>
      </c>
      <c r="E1575" s="2">
        <v>20.7</v>
      </c>
      <c r="F1575" s="2">
        <v>21.18</v>
      </c>
      <c r="G1575" s="2">
        <v>19.59</v>
      </c>
    </row>
    <row r="1576" spans="1:7" x14ac:dyDescent="0.3">
      <c r="A1576" s="3">
        <f t="shared" si="25"/>
        <v>37301</v>
      </c>
      <c r="B1576" s="4" t="s">
        <v>37</v>
      </c>
      <c r="C1576" s="5"/>
      <c r="D1576" s="2">
        <v>19.34</v>
      </c>
      <c r="E1576" s="2">
        <v>20.82</v>
      </c>
      <c r="F1576" s="2">
        <v>21.23</v>
      </c>
      <c r="G1576" s="2">
        <v>19.47</v>
      </c>
    </row>
    <row r="1577" spans="1:7" x14ac:dyDescent="0.3">
      <c r="A1577" s="3">
        <f t="shared" si="25"/>
        <v>37302</v>
      </c>
      <c r="B1577" s="4" t="s">
        <v>38</v>
      </c>
      <c r="C1577" s="5"/>
      <c r="D1577" s="2">
        <v>19.5</v>
      </c>
      <c r="E1577" s="2">
        <v>20.87</v>
      </c>
      <c r="F1577" s="2">
        <v>21.5</v>
      </c>
      <c r="G1577" s="2">
        <v>19.59</v>
      </c>
    </row>
    <row r="1578" spans="1:7" x14ac:dyDescent="0.3">
      <c r="A1578" s="3">
        <f t="shared" si="25"/>
        <v>37305</v>
      </c>
      <c r="B1578" s="4" t="s">
        <v>277</v>
      </c>
      <c r="C1578" s="5"/>
      <c r="D1578" s="2">
        <v>18.809999999999999</v>
      </c>
      <c r="E1578" s="2">
        <v>20.329999999999998</v>
      </c>
      <c r="F1578" s="2" t="s">
        <v>323</v>
      </c>
      <c r="G1578" s="2">
        <v>18.98</v>
      </c>
    </row>
    <row r="1579" spans="1:7" x14ac:dyDescent="0.3">
      <c r="A1579" s="3">
        <f t="shared" si="25"/>
        <v>37306</v>
      </c>
      <c r="B1579" s="4" t="s">
        <v>40</v>
      </c>
      <c r="C1579" s="5"/>
      <c r="D1579" s="2">
        <v>18.88</v>
      </c>
      <c r="E1579" s="2">
        <v>20.52</v>
      </c>
      <c r="F1579" s="2">
        <v>20.88</v>
      </c>
      <c r="G1579" s="2">
        <v>19.09</v>
      </c>
    </row>
    <row r="1580" spans="1:7" x14ac:dyDescent="0.3">
      <c r="A1580" s="3">
        <f t="shared" si="25"/>
        <v>37307</v>
      </c>
      <c r="B1580" s="4" t="s">
        <v>41</v>
      </c>
      <c r="C1580" s="5"/>
      <c r="D1580" s="2">
        <v>18.53</v>
      </c>
      <c r="E1580" s="2">
        <v>19.86</v>
      </c>
      <c r="F1580" s="2">
        <v>20.29</v>
      </c>
      <c r="G1580" s="2">
        <v>18.73</v>
      </c>
    </row>
    <row r="1581" spans="1:7" x14ac:dyDescent="0.3">
      <c r="A1581" s="3">
        <f t="shared" si="25"/>
        <v>37308</v>
      </c>
      <c r="B1581" s="4" t="s">
        <v>42</v>
      </c>
      <c r="C1581" s="5"/>
      <c r="D1581" s="2">
        <v>18.899999999999999</v>
      </c>
      <c r="E1581" s="2">
        <v>20.37</v>
      </c>
      <c r="F1581" s="2">
        <v>20.95</v>
      </c>
      <c r="G1581" s="2">
        <v>19.079999999999998</v>
      </c>
    </row>
    <row r="1582" spans="1:7" x14ac:dyDescent="0.3">
      <c r="A1582" s="3">
        <f t="shared" si="25"/>
        <v>37309</v>
      </c>
      <c r="B1582" s="4" t="s">
        <v>43</v>
      </c>
      <c r="C1582" s="5"/>
      <c r="D1582" s="2">
        <v>18.95</v>
      </c>
      <c r="E1582" s="2">
        <v>20.37</v>
      </c>
      <c r="F1582" s="2">
        <v>21.07</v>
      </c>
      <c r="G1582" s="2">
        <v>19.13</v>
      </c>
    </row>
    <row r="1583" spans="1:7" x14ac:dyDescent="0.3">
      <c r="A1583" s="3">
        <f t="shared" si="25"/>
        <v>37312</v>
      </c>
      <c r="B1583" s="4" t="s">
        <v>279</v>
      </c>
      <c r="C1583" s="5"/>
      <c r="D1583" s="2">
        <v>18.91</v>
      </c>
      <c r="E1583" s="2">
        <v>19.98</v>
      </c>
      <c r="F1583" s="2">
        <v>20.48</v>
      </c>
      <c r="G1583" s="2">
        <v>18.91</v>
      </c>
    </row>
    <row r="1584" spans="1:7" x14ac:dyDescent="0.3">
      <c r="A1584" s="3">
        <f t="shared" si="25"/>
        <v>37313</v>
      </c>
      <c r="B1584" s="4" t="s">
        <v>45</v>
      </c>
      <c r="C1584" s="5"/>
      <c r="D1584" s="2">
        <v>19.690000000000001</v>
      </c>
      <c r="E1584" s="2">
        <v>20.86</v>
      </c>
      <c r="F1584" s="2">
        <v>21.41</v>
      </c>
      <c r="G1584" s="2">
        <v>19.829999999999998</v>
      </c>
    </row>
    <row r="1585" spans="1:7" x14ac:dyDescent="0.3">
      <c r="A1585" s="3">
        <f t="shared" si="25"/>
        <v>37314</v>
      </c>
      <c r="B1585" s="4" t="s">
        <v>46</v>
      </c>
      <c r="C1585" s="5"/>
      <c r="D1585" s="2">
        <v>19.600000000000001</v>
      </c>
      <c r="E1585" s="2">
        <v>20.85</v>
      </c>
      <c r="F1585" s="2">
        <v>21.29</v>
      </c>
      <c r="G1585" s="2">
        <v>19.649999999999999</v>
      </c>
    </row>
    <row r="1586" spans="1:7" x14ac:dyDescent="0.3">
      <c r="A1586" s="3">
        <f t="shared" si="25"/>
        <v>37315</v>
      </c>
      <c r="B1586" s="4" t="s">
        <v>47</v>
      </c>
      <c r="C1586" s="5"/>
      <c r="D1586" s="2">
        <v>20.27</v>
      </c>
      <c r="E1586" s="2">
        <v>21.33</v>
      </c>
      <c r="F1586" s="2">
        <v>21.74</v>
      </c>
      <c r="G1586" s="2">
        <v>20.48</v>
      </c>
    </row>
    <row r="1587" spans="1:7" x14ac:dyDescent="0.3">
      <c r="A1587" s="3">
        <f t="shared" si="25"/>
        <v>37316</v>
      </c>
      <c r="B1587" s="4" t="s">
        <v>49</v>
      </c>
      <c r="C1587" s="5"/>
      <c r="D1587" s="2">
        <v>20.7</v>
      </c>
      <c r="E1587" s="2">
        <v>21.89</v>
      </c>
      <c r="F1587" s="2">
        <v>22.4</v>
      </c>
      <c r="G1587" s="2">
        <v>21.05</v>
      </c>
    </row>
    <row r="1588" spans="1:7" x14ac:dyDescent="0.3">
      <c r="A1588" s="3">
        <f t="shared" si="25"/>
        <v>37319</v>
      </c>
      <c r="B1588" s="4" t="s">
        <v>50</v>
      </c>
      <c r="C1588" s="5"/>
      <c r="D1588" s="2">
        <v>20.95</v>
      </c>
      <c r="E1588" s="2">
        <v>21.94</v>
      </c>
      <c r="F1588" s="2">
        <v>22.45</v>
      </c>
      <c r="G1588" s="2">
        <v>21.18</v>
      </c>
    </row>
    <row r="1589" spans="1:7" x14ac:dyDescent="0.3">
      <c r="A1589" s="3">
        <f t="shared" si="25"/>
        <v>37320</v>
      </c>
      <c r="B1589" s="4" t="s">
        <v>51</v>
      </c>
      <c r="C1589" s="5"/>
      <c r="D1589" s="2">
        <v>21.77</v>
      </c>
      <c r="E1589" s="2">
        <v>22.79</v>
      </c>
      <c r="F1589" s="2">
        <v>23.17</v>
      </c>
      <c r="G1589" s="2">
        <v>21.96</v>
      </c>
    </row>
    <row r="1590" spans="1:7" x14ac:dyDescent="0.3">
      <c r="A1590" s="3">
        <f t="shared" si="25"/>
        <v>37321</v>
      </c>
      <c r="B1590" s="4" t="s">
        <v>52</v>
      </c>
      <c r="C1590" s="5"/>
      <c r="D1590" s="2">
        <v>21.75</v>
      </c>
      <c r="E1590" s="2">
        <v>22.72</v>
      </c>
      <c r="F1590" s="2">
        <v>23.15</v>
      </c>
      <c r="G1590" s="2">
        <v>21.92</v>
      </c>
    </row>
    <row r="1591" spans="1:7" x14ac:dyDescent="0.3">
      <c r="A1591" s="3">
        <f t="shared" si="25"/>
        <v>37322</v>
      </c>
      <c r="B1591" s="4" t="s">
        <v>53</v>
      </c>
      <c r="C1591" s="5"/>
      <c r="D1591" s="2">
        <v>22.31</v>
      </c>
      <c r="E1591" s="2">
        <v>23.3</v>
      </c>
      <c r="F1591" s="2">
        <v>23.71</v>
      </c>
      <c r="G1591" s="2">
        <v>22.51</v>
      </c>
    </row>
    <row r="1592" spans="1:7" x14ac:dyDescent="0.3">
      <c r="A1592" s="3">
        <f t="shared" si="25"/>
        <v>37323</v>
      </c>
      <c r="B1592" s="4" t="s">
        <v>54</v>
      </c>
      <c r="C1592" s="5"/>
      <c r="D1592" s="2">
        <v>22.45</v>
      </c>
      <c r="E1592" s="2">
        <v>23.33</v>
      </c>
      <c r="F1592" s="2">
        <v>23.84</v>
      </c>
      <c r="G1592" s="2">
        <v>22.64</v>
      </c>
    </row>
    <row r="1593" spans="1:7" x14ac:dyDescent="0.3">
      <c r="A1593" s="3">
        <f t="shared" si="25"/>
        <v>37326</v>
      </c>
      <c r="B1593" s="4" t="s">
        <v>55</v>
      </c>
      <c r="C1593" s="5"/>
      <c r="D1593" s="2">
        <v>23.11</v>
      </c>
      <c r="E1593" s="2">
        <v>23.89</v>
      </c>
      <c r="F1593" s="2">
        <v>24.31</v>
      </c>
      <c r="G1593" s="2">
        <v>23.17</v>
      </c>
    </row>
    <row r="1594" spans="1:7" x14ac:dyDescent="0.3">
      <c r="A1594" s="3">
        <f t="shared" si="25"/>
        <v>37327</v>
      </c>
      <c r="B1594" s="4" t="s">
        <v>56</v>
      </c>
      <c r="C1594" s="5"/>
      <c r="D1594" s="2">
        <v>22.98</v>
      </c>
      <c r="E1594" s="2">
        <v>23.7</v>
      </c>
      <c r="F1594" s="2">
        <v>24.2</v>
      </c>
      <c r="G1594" s="2">
        <v>23.23</v>
      </c>
    </row>
    <row r="1595" spans="1:7" x14ac:dyDescent="0.3">
      <c r="A1595" s="3">
        <f t="shared" si="25"/>
        <v>37328</v>
      </c>
      <c r="B1595" s="4" t="s">
        <v>57</v>
      </c>
      <c r="C1595" s="5"/>
      <c r="D1595" s="2">
        <v>22.9</v>
      </c>
      <c r="E1595" s="2">
        <v>23.89</v>
      </c>
      <c r="F1595" s="2">
        <v>24.16</v>
      </c>
      <c r="G1595" s="2">
        <v>23.16</v>
      </c>
    </row>
    <row r="1596" spans="1:7" x14ac:dyDescent="0.3">
      <c r="A1596" s="3">
        <f t="shared" si="25"/>
        <v>37329</v>
      </c>
      <c r="B1596" s="4" t="s">
        <v>58</v>
      </c>
      <c r="C1596" s="5"/>
      <c r="D1596" s="2">
        <v>23.4</v>
      </c>
      <c r="E1596" s="2">
        <v>24.06</v>
      </c>
      <c r="F1596" s="2">
        <v>24.56</v>
      </c>
      <c r="G1596" s="2">
        <v>23.68</v>
      </c>
    </row>
    <row r="1597" spans="1:7" x14ac:dyDescent="0.3">
      <c r="A1597" s="3">
        <f t="shared" si="25"/>
        <v>37330</v>
      </c>
      <c r="B1597" s="4" t="s">
        <v>59</v>
      </c>
      <c r="C1597" s="5"/>
      <c r="D1597" s="2">
        <v>23.29</v>
      </c>
      <c r="E1597" s="2">
        <v>24.55</v>
      </c>
      <c r="F1597" s="2">
        <v>24.51</v>
      </c>
      <c r="G1597" s="2">
        <v>23.53</v>
      </c>
    </row>
    <row r="1598" spans="1:7" x14ac:dyDescent="0.3">
      <c r="A1598" s="3">
        <f t="shared" si="25"/>
        <v>37333</v>
      </c>
      <c r="B1598" s="4" t="s">
        <v>60</v>
      </c>
      <c r="C1598" s="5"/>
      <c r="D1598" s="2">
        <v>23.63</v>
      </c>
      <c r="E1598" s="2">
        <v>25.07</v>
      </c>
      <c r="F1598" s="2">
        <v>25.11</v>
      </c>
      <c r="G1598" s="2">
        <v>23.93</v>
      </c>
    </row>
    <row r="1599" spans="1:7" x14ac:dyDescent="0.3">
      <c r="A1599" s="3">
        <f t="shared" si="25"/>
        <v>37334</v>
      </c>
      <c r="B1599" s="4" t="s">
        <v>61</v>
      </c>
      <c r="C1599" s="5"/>
      <c r="D1599" s="2">
        <v>23.43</v>
      </c>
      <c r="E1599" s="2">
        <v>24.91</v>
      </c>
      <c r="F1599" s="2">
        <v>24.88</v>
      </c>
      <c r="G1599" s="2">
        <v>23.73</v>
      </c>
    </row>
    <row r="1600" spans="1:7" x14ac:dyDescent="0.3">
      <c r="A1600" s="3">
        <f t="shared" si="25"/>
        <v>37335</v>
      </c>
      <c r="B1600" s="4" t="s">
        <v>62</v>
      </c>
      <c r="C1600" s="5"/>
      <c r="D1600" s="2">
        <v>23.19</v>
      </c>
      <c r="E1600" s="2">
        <v>24.66</v>
      </c>
      <c r="F1600" s="2">
        <v>24.9</v>
      </c>
      <c r="G1600" s="2">
        <v>23.42</v>
      </c>
    </row>
    <row r="1601" spans="1:7" x14ac:dyDescent="0.3">
      <c r="A1601" s="3">
        <f t="shared" si="25"/>
        <v>37336</v>
      </c>
      <c r="B1601" s="4" t="s">
        <v>63</v>
      </c>
      <c r="C1601" s="5"/>
      <c r="D1601" s="2">
        <v>24.02</v>
      </c>
      <c r="E1601" s="2">
        <v>25.42</v>
      </c>
      <c r="F1601" s="2">
        <v>25.61</v>
      </c>
      <c r="G1601" s="2">
        <v>24.26</v>
      </c>
    </row>
    <row r="1602" spans="1:7" x14ac:dyDescent="0.3">
      <c r="A1602" s="3">
        <f t="shared" si="25"/>
        <v>37337</v>
      </c>
      <c r="B1602" s="4" t="s">
        <v>64</v>
      </c>
      <c r="C1602" s="5"/>
      <c r="D1602" s="2">
        <v>24.02</v>
      </c>
      <c r="E1602" s="2">
        <v>25.36</v>
      </c>
      <c r="F1602" s="2">
        <v>25.35</v>
      </c>
      <c r="G1602" s="2">
        <v>24.25</v>
      </c>
    </row>
    <row r="1603" spans="1:7" x14ac:dyDescent="0.3">
      <c r="A1603" s="3">
        <f t="shared" si="25"/>
        <v>37340</v>
      </c>
      <c r="B1603" s="4" t="s">
        <v>65</v>
      </c>
      <c r="C1603" s="5"/>
      <c r="D1603" s="2">
        <v>23.89</v>
      </c>
      <c r="E1603" s="2">
        <v>25.13</v>
      </c>
      <c r="F1603" s="2">
        <v>24.99</v>
      </c>
      <c r="G1603" s="2">
        <v>24.11</v>
      </c>
    </row>
    <row r="1604" spans="1:7" x14ac:dyDescent="0.3">
      <c r="A1604" s="3">
        <f t="shared" si="25"/>
        <v>37341</v>
      </c>
      <c r="B1604" s="4" t="s">
        <v>66</v>
      </c>
      <c r="C1604" s="5"/>
      <c r="D1604" s="2">
        <v>23.91</v>
      </c>
      <c r="E1604" s="2">
        <v>25.31</v>
      </c>
      <c r="F1604" s="2">
        <v>25.36</v>
      </c>
      <c r="G1604" s="2">
        <v>24.13</v>
      </c>
    </row>
    <row r="1605" spans="1:7" x14ac:dyDescent="0.3">
      <c r="A1605" s="3">
        <f t="shared" si="25"/>
        <v>37342</v>
      </c>
      <c r="B1605" s="4" t="s">
        <v>67</v>
      </c>
      <c r="C1605" s="5"/>
      <c r="D1605" s="2">
        <v>23.95</v>
      </c>
      <c r="E1605" s="2">
        <v>25.44</v>
      </c>
      <c r="F1605" s="2">
        <v>25.87</v>
      </c>
      <c r="G1605" s="2">
        <v>24.15</v>
      </c>
    </row>
    <row r="1606" spans="1:7" x14ac:dyDescent="0.3">
      <c r="A1606" s="3">
        <f t="shared" si="25"/>
        <v>37343</v>
      </c>
      <c r="B1606" s="4" t="s">
        <v>68</v>
      </c>
      <c r="C1606" s="5"/>
      <c r="D1606" s="2">
        <v>24.45</v>
      </c>
      <c r="E1606" s="2">
        <v>25.92</v>
      </c>
      <c r="F1606" s="2">
        <v>26.31</v>
      </c>
      <c r="G1606" s="2">
        <v>24.73</v>
      </c>
    </row>
    <row r="1607" spans="1:7" x14ac:dyDescent="0.3">
      <c r="A1607" s="3">
        <f t="shared" si="25"/>
        <v>37347</v>
      </c>
      <c r="B1607" s="4" t="s">
        <v>70</v>
      </c>
      <c r="C1607" s="5"/>
      <c r="D1607" s="2">
        <v>24.68</v>
      </c>
      <c r="E1607" s="2" t="s">
        <v>323</v>
      </c>
      <c r="F1607" s="2">
        <v>26.88</v>
      </c>
      <c r="G1607" s="2">
        <v>24.75</v>
      </c>
    </row>
    <row r="1608" spans="1:7" x14ac:dyDescent="0.3">
      <c r="A1608" s="3">
        <f t="shared" si="25"/>
        <v>37348</v>
      </c>
      <c r="B1608" s="4" t="s">
        <v>71</v>
      </c>
      <c r="C1608" s="5"/>
      <c r="D1608" s="2">
        <v>25.97</v>
      </c>
      <c r="E1608" s="2">
        <v>27.66</v>
      </c>
      <c r="F1608" s="2">
        <v>27.71</v>
      </c>
      <c r="G1608" s="2">
        <v>26.19</v>
      </c>
    </row>
    <row r="1609" spans="1:7" x14ac:dyDescent="0.3">
      <c r="A1609" s="3">
        <f t="shared" si="25"/>
        <v>37349</v>
      </c>
      <c r="B1609" s="4" t="s">
        <v>72</v>
      </c>
      <c r="C1609" s="5"/>
      <c r="D1609" s="2">
        <v>25.65</v>
      </c>
      <c r="E1609" s="2">
        <v>27.27</v>
      </c>
      <c r="F1609" s="2">
        <v>27.56</v>
      </c>
      <c r="G1609" s="2">
        <v>25.88</v>
      </c>
    </row>
    <row r="1610" spans="1:7" x14ac:dyDescent="0.3">
      <c r="A1610" s="3">
        <f t="shared" ref="A1610:A1673" si="26">DATE(2002, LEFT(B1610, FIND("월", B1610)-1), MID(B1610, FIND("월", B1610)+2, FIND("일", B1610)-FIND("월", B1610)-2))</f>
        <v>37350</v>
      </c>
      <c r="B1610" s="4" t="s">
        <v>73</v>
      </c>
      <c r="C1610" s="5"/>
      <c r="D1610" s="2">
        <v>25.31</v>
      </c>
      <c r="E1610" s="2">
        <v>27.31</v>
      </c>
      <c r="F1610" s="2">
        <v>26.58</v>
      </c>
      <c r="G1610" s="2">
        <v>25.52</v>
      </c>
    </row>
    <row r="1611" spans="1:7" x14ac:dyDescent="0.3">
      <c r="A1611" s="3">
        <f t="shared" si="26"/>
        <v>37351</v>
      </c>
      <c r="B1611" s="4" t="s">
        <v>369</v>
      </c>
      <c r="C1611" s="5"/>
      <c r="D1611" s="2">
        <v>24.53</v>
      </c>
      <c r="E1611" s="2">
        <v>25.99</v>
      </c>
      <c r="F1611" s="2">
        <v>26.21</v>
      </c>
      <c r="G1611" s="2">
        <v>24.74</v>
      </c>
    </row>
    <row r="1612" spans="1:7" x14ac:dyDescent="0.3">
      <c r="A1612" s="3">
        <f t="shared" si="26"/>
        <v>37354</v>
      </c>
      <c r="B1612" s="4" t="s">
        <v>74</v>
      </c>
      <c r="C1612" s="5"/>
      <c r="D1612" s="2">
        <v>25.09</v>
      </c>
      <c r="E1612" s="2">
        <v>27.02</v>
      </c>
      <c r="F1612" s="2">
        <v>26.54</v>
      </c>
      <c r="G1612" s="2">
        <v>25.29</v>
      </c>
    </row>
    <row r="1613" spans="1:7" x14ac:dyDescent="0.3">
      <c r="A1613" s="3">
        <f t="shared" si="26"/>
        <v>37355</v>
      </c>
      <c r="B1613" s="4" t="s">
        <v>75</v>
      </c>
      <c r="C1613" s="5"/>
      <c r="D1613" s="2">
        <v>24.06</v>
      </c>
      <c r="E1613" s="2">
        <v>26.08</v>
      </c>
      <c r="F1613" s="2">
        <v>25.82</v>
      </c>
      <c r="G1613" s="2">
        <v>24.28</v>
      </c>
    </row>
    <row r="1614" spans="1:7" x14ac:dyDescent="0.3">
      <c r="A1614" s="3">
        <f t="shared" si="26"/>
        <v>37356</v>
      </c>
      <c r="B1614" s="4" t="s">
        <v>76</v>
      </c>
      <c r="C1614" s="5"/>
      <c r="D1614" s="2">
        <v>24.27</v>
      </c>
      <c r="E1614" s="2">
        <v>26.01</v>
      </c>
      <c r="F1614" s="2">
        <v>26.13</v>
      </c>
      <c r="G1614" s="2">
        <v>24.5</v>
      </c>
    </row>
    <row r="1615" spans="1:7" x14ac:dyDescent="0.3">
      <c r="A1615" s="3">
        <f t="shared" si="26"/>
        <v>37357</v>
      </c>
      <c r="B1615" s="4" t="s">
        <v>77</v>
      </c>
      <c r="C1615" s="5"/>
      <c r="D1615" s="2">
        <v>23.37</v>
      </c>
      <c r="E1615" s="2">
        <v>25.04</v>
      </c>
      <c r="F1615" s="2">
        <v>24.99</v>
      </c>
      <c r="G1615" s="2">
        <v>24.11</v>
      </c>
    </row>
    <row r="1616" spans="1:7" x14ac:dyDescent="0.3">
      <c r="A1616" s="3">
        <f t="shared" si="26"/>
        <v>37358</v>
      </c>
      <c r="B1616" s="4" t="s">
        <v>78</v>
      </c>
      <c r="C1616" s="5"/>
      <c r="D1616" s="2">
        <v>21.94</v>
      </c>
      <c r="E1616" s="2">
        <v>24.29</v>
      </c>
      <c r="F1616" s="2">
        <v>23.47</v>
      </c>
      <c r="G1616" s="2">
        <v>22.18</v>
      </c>
    </row>
    <row r="1617" spans="1:7" x14ac:dyDescent="0.3">
      <c r="A1617" s="3">
        <f t="shared" si="26"/>
        <v>37361</v>
      </c>
      <c r="B1617" s="4" t="s">
        <v>79</v>
      </c>
      <c r="C1617" s="5"/>
      <c r="D1617" s="2">
        <v>23.05</v>
      </c>
      <c r="E1617" s="2">
        <v>24.7</v>
      </c>
      <c r="F1617" s="2">
        <v>24.57</v>
      </c>
      <c r="G1617" s="2">
        <v>23.32</v>
      </c>
    </row>
    <row r="1618" spans="1:7" x14ac:dyDescent="0.3">
      <c r="A1618" s="3">
        <f t="shared" si="26"/>
        <v>37362</v>
      </c>
      <c r="B1618" s="4" t="s">
        <v>80</v>
      </c>
      <c r="C1618" s="5"/>
      <c r="D1618" s="2">
        <v>23.54</v>
      </c>
      <c r="E1618" s="2">
        <v>24.58</v>
      </c>
      <c r="F1618" s="2">
        <v>24.75</v>
      </c>
      <c r="G1618" s="2">
        <v>23.77</v>
      </c>
    </row>
    <row r="1619" spans="1:7" x14ac:dyDescent="0.3">
      <c r="A1619" s="3">
        <f t="shared" si="26"/>
        <v>37363</v>
      </c>
      <c r="B1619" s="4" t="s">
        <v>81</v>
      </c>
      <c r="C1619" s="5"/>
      <c r="D1619" s="2">
        <v>24.41</v>
      </c>
      <c r="E1619" s="2">
        <v>25.38</v>
      </c>
      <c r="F1619" s="2">
        <v>25.94</v>
      </c>
      <c r="G1619" s="2">
        <v>24.69</v>
      </c>
    </row>
    <row r="1620" spans="1:7" x14ac:dyDescent="0.3">
      <c r="A1620" s="3">
        <f t="shared" si="26"/>
        <v>37364</v>
      </c>
      <c r="B1620" s="4" t="s">
        <v>82</v>
      </c>
      <c r="C1620" s="5"/>
      <c r="D1620" s="2">
        <v>24.63</v>
      </c>
      <c r="E1620" s="2">
        <v>25.77</v>
      </c>
      <c r="F1620" s="2">
        <v>26.18</v>
      </c>
      <c r="G1620" s="2">
        <v>24.93</v>
      </c>
    </row>
    <row r="1621" spans="1:7" x14ac:dyDescent="0.3">
      <c r="A1621" s="3">
        <f t="shared" si="26"/>
        <v>37365</v>
      </c>
      <c r="B1621" s="4" t="s">
        <v>83</v>
      </c>
      <c r="C1621" s="5"/>
      <c r="D1621" s="2">
        <v>24.77</v>
      </c>
      <c r="E1621" s="2">
        <v>25.85</v>
      </c>
      <c r="F1621" s="2">
        <v>26.38</v>
      </c>
      <c r="G1621" s="2">
        <v>25.09</v>
      </c>
    </row>
    <row r="1622" spans="1:7" x14ac:dyDescent="0.3">
      <c r="A1622" s="3">
        <f t="shared" si="26"/>
        <v>37368</v>
      </c>
      <c r="B1622" s="4" t="s">
        <v>84</v>
      </c>
      <c r="C1622" s="5"/>
      <c r="D1622" s="2">
        <v>24.81</v>
      </c>
      <c r="E1622" s="2">
        <v>25.89</v>
      </c>
      <c r="F1622" s="2">
        <v>26.27</v>
      </c>
      <c r="G1622" s="2">
        <v>25.13</v>
      </c>
    </row>
    <row r="1623" spans="1:7" x14ac:dyDescent="0.3">
      <c r="A1623" s="3">
        <f t="shared" si="26"/>
        <v>37369</v>
      </c>
      <c r="B1623" s="4" t="s">
        <v>85</v>
      </c>
      <c r="C1623" s="5"/>
      <c r="D1623" s="2">
        <v>24.84</v>
      </c>
      <c r="E1623" s="2">
        <v>26</v>
      </c>
      <c r="F1623" s="2">
        <v>26.62</v>
      </c>
      <c r="G1623" s="2">
        <v>25.18</v>
      </c>
    </row>
    <row r="1624" spans="1:7" x14ac:dyDescent="0.3">
      <c r="A1624" s="3">
        <f t="shared" si="26"/>
        <v>37370</v>
      </c>
      <c r="B1624" s="4" t="s">
        <v>86</v>
      </c>
      <c r="C1624" s="5"/>
      <c r="D1624" s="2">
        <v>24.51</v>
      </c>
      <c r="E1624" s="2">
        <v>25.76</v>
      </c>
      <c r="F1624" s="2">
        <v>26.38</v>
      </c>
      <c r="G1624" s="2">
        <v>24.78</v>
      </c>
    </row>
    <row r="1625" spans="1:7" x14ac:dyDescent="0.3">
      <c r="A1625" s="3">
        <f t="shared" si="26"/>
        <v>37371</v>
      </c>
      <c r="B1625" s="4" t="s">
        <v>87</v>
      </c>
      <c r="C1625" s="5"/>
      <c r="D1625" s="2">
        <v>24.84</v>
      </c>
      <c r="E1625" s="2">
        <v>25.93</v>
      </c>
      <c r="F1625" s="2">
        <v>26.73</v>
      </c>
      <c r="G1625" s="2">
        <v>25.23</v>
      </c>
    </row>
    <row r="1626" spans="1:7" x14ac:dyDescent="0.3">
      <c r="A1626" s="3">
        <f t="shared" si="26"/>
        <v>37372</v>
      </c>
      <c r="B1626" s="4" t="s">
        <v>88</v>
      </c>
      <c r="C1626" s="5"/>
      <c r="D1626" s="2">
        <v>25.12</v>
      </c>
      <c r="E1626" s="2">
        <v>26.19</v>
      </c>
      <c r="F1626" s="2">
        <v>27.11</v>
      </c>
      <c r="G1626" s="2">
        <v>25.51</v>
      </c>
    </row>
    <row r="1627" spans="1:7" x14ac:dyDescent="0.3">
      <c r="A1627" s="3">
        <f t="shared" si="26"/>
        <v>37375</v>
      </c>
      <c r="B1627" s="4" t="s">
        <v>89</v>
      </c>
      <c r="C1627" s="5"/>
      <c r="D1627" s="2">
        <v>25.59</v>
      </c>
      <c r="E1627" s="2">
        <v>26.68</v>
      </c>
      <c r="F1627" s="2">
        <v>27.57</v>
      </c>
      <c r="G1627" s="2">
        <v>25.98</v>
      </c>
    </row>
    <row r="1628" spans="1:7" x14ac:dyDescent="0.3">
      <c r="A1628" s="3">
        <f t="shared" si="26"/>
        <v>37376</v>
      </c>
      <c r="B1628" s="4" t="s">
        <v>90</v>
      </c>
      <c r="C1628" s="5"/>
      <c r="D1628" s="2">
        <v>25.47</v>
      </c>
      <c r="E1628" s="2">
        <v>26.47</v>
      </c>
      <c r="F1628" s="2">
        <v>27.29</v>
      </c>
      <c r="G1628" s="2">
        <v>25.82</v>
      </c>
    </row>
    <row r="1629" spans="1:7" x14ac:dyDescent="0.3">
      <c r="A1629" s="3">
        <f t="shared" si="26"/>
        <v>37377</v>
      </c>
      <c r="B1629" s="4" t="s">
        <v>91</v>
      </c>
      <c r="C1629" s="5"/>
      <c r="D1629" s="2">
        <v>24.6</v>
      </c>
      <c r="E1629" s="2">
        <v>25.87</v>
      </c>
      <c r="F1629" s="2">
        <v>26.75</v>
      </c>
      <c r="G1629" s="2">
        <v>24.86</v>
      </c>
    </row>
    <row r="1630" spans="1:7" x14ac:dyDescent="0.3">
      <c r="A1630" s="3">
        <f t="shared" si="26"/>
        <v>37378</v>
      </c>
      <c r="B1630" s="4" t="s">
        <v>92</v>
      </c>
      <c r="C1630" s="5"/>
      <c r="D1630" s="2">
        <v>24.31</v>
      </c>
      <c r="E1630" s="2">
        <v>25.43</v>
      </c>
      <c r="F1630" s="2">
        <v>26.24</v>
      </c>
      <c r="G1630" s="2">
        <v>24.63</v>
      </c>
    </row>
    <row r="1631" spans="1:7" x14ac:dyDescent="0.3">
      <c r="A1631" s="3">
        <f t="shared" si="26"/>
        <v>37379</v>
      </c>
      <c r="B1631" s="4" t="s">
        <v>93</v>
      </c>
      <c r="C1631" s="5"/>
      <c r="D1631" s="2">
        <v>24.59</v>
      </c>
      <c r="E1631" s="2">
        <v>25.75</v>
      </c>
      <c r="F1631" s="2">
        <v>26.62</v>
      </c>
      <c r="G1631" s="2">
        <v>24.9</v>
      </c>
    </row>
    <row r="1632" spans="1:7" x14ac:dyDescent="0.3">
      <c r="A1632" s="3">
        <f t="shared" si="26"/>
        <v>37382</v>
      </c>
      <c r="B1632" s="4" t="s">
        <v>94</v>
      </c>
      <c r="C1632" s="5"/>
      <c r="D1632" s="2">
        <v>24.22</v>
      </c>
      <c r="E1632" s="2" t="s">
        <v>323</v>
      </c>
      <c r="F1632" s="2">
        <v>26.12</v>
      </c>
      <c r="G1632" s="2">
        <v>24.37</v>
      </c>
    </row>
    <row r="1633" spans="1:7" x14ac:dyDescent="0.3">
      <c r="A1633" s="3">
        <f t="shared" si="26"/>
        <v>37383</v>
      </c>
      <c r="B1633" s="4" t="s">
        <v>95</v>
      </c>
      <c r="C1633" s="5"/>
      <c r="D1633" s="2">
        <v>24.56</v>
      </c>
      <c r="E1633" s="2">
        <v>25.41</v>
      </c>
      <c r="F1633" s="2">
        <v>26.63</v>
      </c>
      <c r="G1633" s="2">
        <v>24.65</v>
      </c>
    </row>
    <row r="1634" spans="1:7" x14ac:dyDescent="0.3">
      <c r="A1634" s="3">
        <f t="shared" si="26"/>
        <v>37384</v>
      </c>
      <c r="B1634" s="4" t="s">
        <v>96</v>
      </c>
      <c r="C1634" s="5"/>
      <c r="D1634" s="2">
        <v>25.13</v>
      </c>
      <c r="E1634" s="2">
        <v>26.03</v>
      </c>
      <c r="F1634" s="2">
        <v>27.85</v>
      </c>
      <c r="G1634" s="2">
        <v>25.37</v>
      </c>
    </row>
    <row r="1635" spans="1:7" x14ac:dyDescent="0.3">
      <c r="A1635" s="3">
        <f t="shared" si="26"/>
        <v>37385</v>
      </c>
      <c r="B1635" s="4" t="s">
        <v>97</v>
      </c>
      <c r="C1635" s="5"/>
      <c r="D1635" s="2">
        <v>25.12</v>
      </c>
      <c r="E1635" s="2">
        <v>25.94</v>
      </c>
      <c r="F1635" s="2">
        <v>27.68</v>
      </c>
      <c r="G1635" s="2">
        <v>25.44</v>
      </c>
    </row>
    <row r="1636" spans="1:7" x14ac:dyDescent="0.3">
      <c r="A1636" s="3">
        <f t="shared" si="26"/>
        <v>37386</v>
      </c>
      <c r="B1636" s="4" t="s">
        <v>98</v>
      </c>
      <c r="C1636" s="5"/>
      <c r="D1636" s="2">
        <v>25.48</v>
      </c>
      <c r="E1636" s="2">
        <v>26.38</v>
      </c>
      <c r="F1636" s="2">
        <v>27.99</v>
      </c>
      <c r="G1636" s="2">
        <v>25.81</v>
      </c>
    </row>
    <row r="1637" spans="1:7" x14ac:dyDescent="0.3">
      <c r="A1637" s="3">
        <f t="shared" si="26"/>
        <v>37389</v>
      </c>
      <c r="B1637" s="4" t="s">
        <v>99</v>
      </c>
      <c r="C1637" s="5"/>
      <c r="D1637" s="2">
        <v>25.73</v>
      </c>
      <c r="E1637" s="2">
        <v>26.58</v>
      </c>
      <c r="F1637" s="2">
        <v>28.38</v>
      </c>
      <c r="G1637" s="2">
        <v>26.06</v>
      </c>
    </row>
    <row r="1638" spans="1:7" x14ac:dyDescent="0.3">
      <c r="A1638" s="3">
        <f t="shared" si="26"/>
        <v>37390</v>
      </c>
      <c r="B1638" s="4" t="s">
        <v>100</v>
      </c>
      <c r="C1638" s="5"/>
      <c r="D1638" s="2">
        <v>26.28</v>
      </c>
      <c r="E1638" s="2">
        <v>27.31</v>
      </c>
      <c r="F1638" s="2">
        <v>29.36</v>
      </c>
      <c r="G1638" s="2">
        <v>26.41</v>
      </c>
    </row>
    <row r="1639" spans="1:7" x14ac:dyDescent="0.3">
      <c r="A1639" s="3">
        <f t="shared" si="26"/>
        <v>37391</v>
      </c>
      <c r="B1639" s="4" t="s">
        <v>101</v>
      </c>
      <c r="C1639" s="5"/>
      <c r="D1639" s="2">
        <v>25.28</v>
      </c>
      <c r="E1639" s="2">
        <v>26.17</v>
      </c>
      <c r="F1639" s="2">
        <v>28.15</v>
      </c>
      <c r="G1639" s="2">
        <v>25.64</v>
      </c>
    </row>
    <row r="1640" spans="1:7" x14ac:dyDescent="0.3">
      <c r="A1640" s="3">
        <f t="shared" si="26"/>
        <v>37392</v>
      </c>
      <c r="B1640" s="4" t="s">
        <v>102</v>
      </c>
      <c r="C1640" s="5"/>
      <c r="D1640" s="2">
        <v>25.39</v>
      </c>
      <c r="E1640" s="2">
        <v>26.22</v>
      </c>
      <c r="F1640" s="2">
        <v>27.95</v>
      </c>
      <c r="G1640" s="2">
        <v>25.73</v>
      </c>
    </row>
    <row r="1641" spans="1:7" x14ac:dyDescent="0.3">
      <c r="A1641" s="3">
        <f t="shared" si="26"/>
        <v>37393</v>
      </c>
      <c r="B1641" s="4" t="s">
        <v>103</v>
      </c>
      <c r="C1641" s="5"/>
      <c r="D1641" s="2">
        <v>25.36</v>
      </c>
      <c r="E1641" s="2">
        <v>26.36</v>
      </c>
      <c r="F1641" s="2">
        <v>28.18</v>
      </c>
      <c r="G1641" s="2">
        <v>25.45</v>
      </c>
    </row>
    <row r="1642" spans="1:7" x14ac:dyDescent="0.3">
      <c r="A1642" s="3">
        <f t="shared" si="26"/>
        <v>37396</v>
      </c>
      <c r="B1642" s="4" t="s">
        <v>104</v>
      </c>
      <c r="C1642" s="5"/>
      <c r="D1642" s="2">
        <v>25.26</v>
      </c>
      <c r="E1642" s="2">
        <v>26.38</v>
      </c>
      <c r="F1642" s="2">
        <v>28.33</v>
      </c>
      <c r="G1642" s="2">
        <v>25.62</v>
      </c>
    </row>
    <row r="1643" spans="1:7" x14ac:dyDescent="0.3">
      <c r="A1643" s="3">
        <f t="shared" si="26"/>
        <v>37397</v>
      </c>
      <c r="B1643" s="4" t="s">
        <v>105</v>
      </c>
      <c r="C1643" s="5"/>
      <c r="D1643" s="2">
        <v>24.44</v>
      </c>
      <c r="E1643" s="2">
        <v>25.6</v>
      </c>
      <c r="F1643" s="2">
        <v>27.33</v>
      </c>
      <c r="G1643" s="2">
        <v>24.82</v>
      </c>
    </row>
    <row r="1644" spans="1:7" x14ac:dyDescent="0.3">
      <c r="A1644" s="3">
        <f t="shared" si="26"/>
        <v>37398</v>
      </c>
      <c r="B1644" s="4" t="s">
        <v>106</v>
      </c>
      <c r="C1644" s="5"/>
      <c r="D1644" s="2">
        <v>24.61</v>
      </c>
      <c r="E1644" s="2">
        <v>25.5</v>
      </c>
      <c r="F1644" s="2">
        <v>26.37</v>
      </c>
      <c r="G1644" s="2">
        <v>24.94</v>
      </c>
    </row>
    <row r="1645" spans="1:7" x14ac:dyDescent="0.3">
      <c r="A1645" s="3">
        <f t="shared" si="26"/>
        <v>37399</v>
      </c>
      <c r="B1645" s="4" t="s">
        <v>107</v>
      </c>
      <c r="C1645" s="5"/>
      <c r="D1645" s="2">
        <v>24.42</v>
      </c>
      <c r="E1645" s="2">
        <v>25.39</v>
      </c>
      <c r="F1645" s="2">
        <v>26.15</v>
      </c>
      <c r="G1645" s="2">
        <v>24.8</v>
      </c>
    </row>
    <row r="1646" spans="1:7" x14ac:dyDescent="0.3">
      <c r="A1646" s="3">
        <f t="shared" si="26"/>
        <v>37400</v>
      </c>
      <c r="B1646" s="4" t="s">
        <v>108</v>
      </c>
      <c r="C1646" s="5"/>
      <c r="D1646" s="2">
        <v>24.3</v>
      </c>
      <c r="E1646" s="2">
        <v>25.18</v>
      </c>
      <c r="F1646" s="2">
        <v>25.88</v>
      </c>
      <c r="G1646" s="2">
        <v>24.68</v>
      </c>
    </row>
    <row r="1647" spans="1:7" x14ac:dyDescent="0.3">
      <c r="A1647" s="3">
        <f t="shared" si="26"/>
        <v>37403</v>
      </c>
      <c r="B1647" s="4" t="s">
        <v>292</v>
      </c>
      <c r="C1647" s="5"/>
      <c r="D1647" s="2" t="s">
        <v>323</v>
      </c>
      <c r="E1647" s="2">
        <v>24.94</v>
      </c>
      <c r="F1647" s="2" t="s">
        <v>323</v>
      </c>
      <c r="G1647" s="2" t="s">
        <v>323</v>
      </c>
    </row>
    <row r="1648" spans="1:7" x14ac:dyDescent="0.3">
      <c r="A1648" s="3">
        <f t="shared" si="26"/>
        <v>37404</v>
      </c>
      <c r="B1648" s="4" t="s">
        <v>109</v>
      </c>
      <c r="C1648" s="5"/>
      <c r="D1648" s="2">
        <v>23.94</v>
      </c>
      <c r="E1648" s="2">
        <v>24.76</v>
      </c>
      <c r="F1648" s="2">
        <v>25.27</v>
      </c>
      <c r="G1648" s="2">
        <v>24.16</v>
      </c>
    </row>
    <row r="1649" spans="1:7" x14ac:dyDescent="0.3">
      <c r="A1649" s="3">
        <f t="shared" si="26"/>
        <v>37405</v>
      </c>
      <c r="B1649" s="4" t="s">
        <v>110</v>
      </c>
      <c r="C1649" s="5"/>
      <c r="D1649" s="2">
        <v>24.11</v>
      </c>
      <c r="E1649" s="2">
        <v>25.12</v>
      </c>
      <c r="F1649" s="2">
        <v>25.76</v>
      </c>
      <c r="G1649" s="2">
        <v>24.4</v>
      </c>
    </row>
    <row r="1650" spans="1:7" x14ac:dyDescent="0.3">
      <c r="A1650" s="3">
        <f t="shared" si="26"/>
        <v>37406</v>
      </c>
      <c r="B1650" s="4" t="s">
        <v>111</v>
      </c>
      <c r="C1650" s="5"/>
      <c r="D1650" s="2">
        <v>23.39</v>
      </c>
      <c r="E1650" s="2">
        <v>24.05</v>
      </c>
      <c r="F1650" s="2">
        <v>24.67</v>
      </c>
      <c r="G1650" s="2">
        <v>23.79</v>
      </c>
    </row>
    <row r="1651" spans="1:7" x14ac:dyDescent="0.3">
      <c r="A1651" s="3">
        <f t="shared" si="26"/>
        <v>37407</v>
      </c>
      <c r="B1651" s="4" t="s">
        <v>112</v>
      </c>
      <c r="C1651" s="5"/>
      <c r="D1651" s="2">
        <v>23.78</v>
      </c>
      <c r="E1651" s="2">
        <v>24.45</v>
      </c>
      <c r="F1651" s="2">
        <v>25.31</v>
      </c>
      <c r="G1651" s="2">
        <v>24.15</v>
      </c>
    </row>
    <row r="1652" spans="1:7" x14ac:dyDescent="0.3">
      <c r="A1652" s="3">
        <f t="shared" si="26"/>
        <v>37410</v>
      </c>
      <c r="B1652" s="4" t="s">
        <v>113</v>
      </c>
      <c r="C1652" s="5"/>
      <c r="D1652" s="2">
        <v>23.98</v>
      </c>
      <c r="E1652" s="2" t="s">
        <v>323</v>
      </c>
      <c r="F1652" s="2">
        <v>25.08</v>
      </c>
      <c r="G1652" s="2">
        <v>23.98</v>
      </c>
    </row>
    <row r="1653" spans="1:7" x14ac:dyDescent="0.3">
      <c r="A1653" s="3">
        <f t="shared" si="26"/>
        <v>37411</v>
      </c>
      <c r="B1653" s="4" t="s">
        <v>114</v>
      </c>
      <c r="C1653" s="5"/>
      <c r="D1653" s="2">
        <v>24.25</v>
      </c>
      <c r="E1653" s="2" t="s">
        <v>323</v>
      </c>
      <c r="F1653" s="2">
        <v>25.33</v>
      </c>
      <c r="G1653" s="2">
        <v>24.29</v>
      </c>
    </row>
    <row r="1654" spans="1:7" x14ac:dyDescent="0.3">
      <c r="A1654" s="3">
        <f t="shared" si="26"/>
        <v>37412</v>
      </c>
      <c r="B1654" s="4" t="s">
        <v>115</v>
      </c>
      <c r="C1654" s="5"/>
      <c r="D1654" s="2">
        <v>23.77</v>
      </c>
      <c r="E1654" s="2">
        <v>24.18</v>
      </c>
      <c r="F1654" s="2">
        <v>24.89</v>
      </c>
      <c r="G1654" s="2">
        <v>24.11</v>
      </c>
    </row>
    <row r="1655" spans="1:7" x14ac:dyDescent="0.3">
      <c r="A1655" s="3">
        <f t="shared" si="26"/>
        <v>37413</v>
      </c>
      <c r="B1655" s="4" t="s">
        <v>116</v>
      </c>
      <c r="C1655" s="5"/>
      <c r="D1655" s="2">
        <v>23.88</v>
      </c>
      <c r="E1655" s="2">
        <v>24.22</v>
      </c>
      <c r="F1655" s="2">
        <v>24.79</v>
      </c>
      <c r="G1655" s="2">
        <v>24.21</v>
      </c>
    </row>
    <row r="1656" spans="1:7" x14ac:dyDescent="0.3">
      <c r="A1656" s="3">
        <f t="shared" si="26"/>
        <v>37414</v>
      </c>
      <c r="B1656" s="4" t="s">
        <v>117</v>
      </c>
      <c r="C1656" s="5"/>
      <c r="D1656" s="2">
        <v>23.55</v>
      </c>
      <c r="E1656" s="2">
        <v>23.99</v>
      </c>
      <c r="F1656" s="2">
        <v>24.75</v>
      </c>
      <c r="G1656" s="2">
        <v>23.9</v>
      </c>
    </row>
    <row r="1657" spans="1:7" x14ac:dyDescent="0.3">
      <c r="A1657" s="3">
        <f t="shared" si="26"/>
        <v>37417</v>
      </c>
      <c r="B1657" s="4" t="s">
        <v>118</v>
      </c>
      <c r="C1657" s="5"/>
      <c r="D1657" s="2">
        <v>23.22</v>
      </c>
      <c r="E1657" s="2">
        <v>23.66</v>
      </c>
      <c r="F1657" s="2">
        <v>24.29</v>
      </c>
      <c r="G1657" s="2">
        <v>23.57</v>
      </c>
    </row>
    <row r="1658" spans="1:7" x14ac:dyDescent="0.3">
      <c r="A1658" s="3">
        <f t="shared" si="26"/>
        <v>37418</v>
      </c>
      <c r="B1658" s="4" t="s">
        <v>119</v>
      </c>
      <c r="C1658" s="5"/>
      <c r="D1658" s="2">
        <v>22.95</v>
      </c>
      <c r="E1658" s="2">
        <v>23.3</v>
      </c>
      <c r="F1658" s="2">
        <v>24.12</v>
      </c>
      <c r="G1658" s="2">
        <v>23.25</v>
      </c>
    </row>
    <row r="1659" spans="1:7" x14ac:dyDescent="0.3">
      <c r="A1659" s="3">
        <f t="shared" si="26"/>
        <v>37419</v>
      </c>
      <c r="B1659" s="4" t="s">
        <v>120</v>
      </c>
      <c r="C1659" s="5"/>
      <c r="D1659" s="2">
        <v>23.01</v>
      </c>
      <c r="E1659" s="2">
        <v>23.51</v>
      </c>
      <c r="F1659" s="2">
        <v>24.64</v>
      </c>
      <c r="G1659" s="2">
        <v>23.41</v>
      </c>
    </row>
    <row r="1660" spans="1:7" x14ac:dyDescent="0.3">
      <c r="A1660" s="3">
        <f t="shared" si="26"/>
        <v>37420</v>
      </c>
      <c r="B1660" s="4" t="s">
        <v>121</v>
      </c>
      <c r="C1660" s="5"/>
      <c r="D1660" s="2">
        <v>23.55</v>
      </c>
      <c r="E1660" s="2">
        <v>24.06</v>
      </c>
      <c r="F1660" s="2">
        <v>25.64</v>
      </c>
      <c r="G1660" s="2">
        <v>23.91</v>
      </c>
    </row>
    <row r="1661" spans="1:7" x14ac:dyDescent="0.3">
      <c r="A1661" s="3">
        <f t="shared" si="26"/>
        <v>37421</v>
      </c>
      <c r="B1661" s="4" t="s">
        <v>122</v>
      </c>
      <c r="C1661" s="5"/>
      <c r="D1661" s="2">
        <v>23.95</v>
      </c>
      <c r="E1661" s="2">
        <v>24.99</v>
      </c>
      <c r="F1661" s="2">
        <v>25.94</v>
      </c>
      <c r="G1661" s="2">
        <v>24.31</v>
      </c>
    </row>
    <row r="1662" spans="1:7" x14ac:dyDescent="0.3">
      <c r="A1662" s="3">
        <f t="shared" si="26"/>
        <v>37424</v>
      </c>
      <c r="B1662" s="4" t="s">
        <v>123</v>
      </c>
      <c r="C1662" s="5"/>
      <c r="D1662" s="2">
        <v>24.2</v>
      </c>
      <c r="E1662" s="2">
        <v>25.24</v>
      </c>
      <c r="F1662" s="2">
        <v>26.09</v>
      </c>
      <c r="G1662" s="2">
        <v>24.52</v>
      </c>
    </row>
    <row r="1663" spans="1:7" x14ac:dyDescent="0.3">
      <c r="A1663" s="3">
        <f t="shared" si="26"/>
        <v>37425</v>
      </c>
      <c r="B1663" s="4" t="s">
        <v>124</v>
      </c>
      <c r="C1663" s="5"/>
      <c r="D1663" s="2">
        <v>23.95</v>
      </c>
      <c r="E1663" s="2">
        <v>24.79</v>
      </c>
      <c r="F1663" s="2">
        <v>25.43</v>
      </c>
      <c r="G1663" s="2">
        <v>24.29</v>
      </c>
    </row>
    <row r="1664" spans="1:7" x14ac:dyDescent="0.3">
      <c r="A1664" s="3">
        <f t="shared" si="26"/>
        <v>37426</v>
      </c>
      <c r="B1664" s="4" t="s">
        <v>125</v>
      </c>
      <c r="C1664" s="5"/>
      <c r="D1664" s="2">
        <v>23.84</v>
      </c>
      <c r="E1664" s="2">
        <v>24.55</v>
      </c>
      <c r="F1664" s="2">
        <v>25.31</v>
      </c>
      <c r="G1664" s="2">
        <v>24.19</v>
      </c>
    </row>
    <row r="1665" spans="1:7" x14ac:dyDescent="0.3">
      <c r="A1665" s="3">
        <f t="shared" si="26"/>
        <v>37427</v>
      </c>
      <c r="B1665" s="4" t="s">
        <v>126</v>
      </c>
      <c r="C1665" s="5"/>
      <c r="D1665" s="2">
        <v>24.1</v>
      </c>
      <c r="E1665" s="2">
        <v>25.07</v>
      </c>
      <c r="F1665" s="2">
        <v>25.53</v>
      </c>
      <c r="G1665" s="2">
        <v>24.49</v>
      </c>
    </row>
    <row r="1666" spans="1:7" x14ac:dyDescent="0.3">
      <c r="A1666" s="3">
        <f t="shared" si="26"/>
        <v>37428</v>
      </c>
      <c r="B1666" s="4" t="s">
        <v>127</v>
      </c>
      <c r="C1666" s="5"/>
      <c r="D1666" s="2">
        <v>24.03</v>
      </c>
      <c r="E1666" s="2">
        <v>24.75</v>
      </c>
      <c r="F1666" s="2">
        <v>25.82</v>
      </c>
      <c r="G1666" s="2">
        <v>24.41</v>
      </c>
    </row>
    <row r="1667" spans="1:7" x14ac:dyDescent="0.3">
      <c r="A1667" s="3">
        <f t="shared" si="26"/>
        <v>37431</v>
      </c>
      <c r="B1667" s="4" t="s">
        <v>128</v>
      </c>
      <c r="C1667" s="5"/>
      <c r="D1667" s="2">
        <v>24.34</v>
      </c>
      <c r="E1667" s="2">
        <v>25.27</v>
      </c>
      <c r="F1667" s="2">
        <v>26.47</v>
      </c>
      <c r="G1667" s="2">
        <v>24.7</v>
      </c>
    </row>
    <row r="1668" spans="1:7" x14ac:dyDescent="0.3">
      <c r="A1668" s="3">
        <f t="shared" si="26"/>
        <v>37432</v>
      </c>
      <c r="B1668" s="4" t="s">
        <v>129</v>
      </c>
      <c r="C1668" s="5"/>
      <c r="D1668" s="2">
        <v>24.44</v>
      </c>
      <c r="E1668" s="2">
        <v>25.2</v>
      </c>
      <c r="F1668" s="2">
        <v>26.32</v>
      </c>
      <c r="G1668" s="2">
        <v>24.8</v>
      </c>
    </row>
    <row r="1669" spans="1:7" x14ac:dyDescent="0.3">
      <c r="A1669" s="3">
        <f t="shared" si="26"/>
        <v>37433</v>
      </c>
      <c r="B1669" s="4" t="s">
        <v>130</v>
      </c>
      <c r="C1669" s="5"/>
      <c r="D1669" s="2">
        <v>24.37</v>
      </c>
      <c r="E1669" s="2">
        <v>25.24</v>
      </c>
      <c r="F1669" s="2">
        <v>26.76</v>
      </c>
      <c r="G1669" s="2">
        <v>24.69</v>
      </c>
    </row>
    <row r="1670" spans="1:7" x14ac:dyDescent="0.3">
      <c r="A1670" s="3">
        <f t="shared" si="26"/>
        <v>37434</v>
      </c>
      <c r="B1670" s="4" t="s">
        <v>131</v>
      </c>
      <c r="C1670" s="5"/>
      <c r="D1670" s="2">
        <v>24.95</v>
      </c>
      <c r="E1670" s="2">
        <v>25.45</v>
      </c>
      <c r="F1670" s="2">
        <v>26.86</v>
      </c>
      <c r="G1670" s="2">
        <v>25.27</v>
      </c>
    </row>
    <row r="1671" spans="1:7" x14ac:dyDescent="0.3">
      <c r="A1671" s="3">
        <f t="shared" si="26"/>
        <v>37435</v>
      </c>
      <c r="B1671" s="4" t="s">
        <v>132</v>
      </c>
      <c r="C1671" s="5"/>
      <c r="D1671" s="2">
        <v>24.61</v>
      </c>
      <c r="E1671" s="2">
        <v>25.58</v>
      </c>
      <c r="F1671" s="2">
        <v>26.86</v>
      </c>
      <c r="G1671" s="2">
        <v>24.94</v>
      </c>
    </row>
    <row r="1672" spans="1:7" x14ac:dyDescent="0.3">
      <c r="A1672" s="3">
        <f t="shared" si="26"/>
        <v>37438</v>
      </c>
      <c r="B1672" s="4" t="s">
        <v>133</v>
      </c>
      <c r="C1672" s="5"/>
      <c r="D1672" s="2">
        <v>24.42</v>
      </c>
      <c r="E1672" s="2">
        <v>25.64</v>
      </c>
      <c r="F1672" s="2">
        <v>26.81</v>
      </c>
      <c r="G1672" s="2">
        <v>24.75</v>
      </c>
    </row>
    <row r="1673" spans="1:7" x14ac:dyDescent="0.3">
      <c r="A1673" s="3">
        <f t="shared" si="26"/>
        <v>37439</v>
      </c>
      <c r="B1673" s="4" t="s">
        <v>134</v>
      </c>
      <c r="C1673" s="5"/>
      <c r="D1673" s="2">
        <v>24.55</v>
      </c>
      <c r="E1673" s="2">
        <v>25.75</v>
      </c>
      <c r="F1673" s="2">
        <v>26.77</v>
      </c>
      <c r="G1673" s="2">
        <v>24.86</v>
      </c>
    </row>
    <row r="1674" spans="1:7" x14ac:dyDescent="0.3">
      <c r="A1674" s="3">
        <f t="shared" ref="A1674:A1737" si="27">DATE(2002, LEFT(B1674, FIND("월", B1674)-1), MID(B1674, FIND("월", B1674)+2, FIND("일", B1674)-FIND("월", B1674)-2))</f>
        <v>37440</v>
      </c>
      <c r="B1674" s="4" t="s">
        <v>135</v>
      </c>
      <c r="C1674" s="5"/>
      <c r="D1674" s="2">
        <v>24.55</v>
      </c>
      <c r="E1674" s="2">
        <v>25.84</v>
      </c>
      <c r="F1674" s="2">
        <v>26.8</v>
      </c>
      <c r="G1674" s="2">
        <v>24.85</v>
      </c>
    </row>
    <row r="1675" spans="1:7" x14ac:dyDescent="0.3">
      <c r="A1675" s="3">
        <f t="shared" si="27"/>
        <v>37441</v>
      </c>
      <c r="B1675" s="4" t="s">
        <v>136</v>
      </c>
      <c r="C1675" s="5"/>
      <c r="D1675" s="2">
        <v>24.41</v>
      </c>
      <c r="E1675" s="2">
        <v>25.55</v>
      </c>
      <c r="F1675" s="2" t="s">
        <v>323</v>
      </c>
      <c r="G1675" s="2">
        <v>24.7</v>
      </c>
    </row>
    <row r="1676" spans="1:7" x14ac:dyDescent="0.3">
      <c r="A1676" s="3">
        <f t="shared" si="27"/>
        <v>37442</v>
      </c>
      <c r="B1676" s="4" t="s">
        <v>137</v>
      </c>
      <c r="C1676" s="5"/>
      <c r="D1676" s="2">
        <v>24.09</v>
      </c>
      <c r="E1676" s="2">
        <v>25.73</v>
      </c>
      <c r="F1676" s="2" t="s">
        <v>323</v>
      </c>
      <c r="G1676" s="2">
        <v>24.43</v>
      </c>
    </row>
    <row r="1677" spans="1:7" x14ac:dyDescent="0.3">
      <c r="A1677" s="3">
        <f t="shared" si="27"/>
        <v>37445</v>
      </c>
      <c r="B1677" s="4" t="s">
        <v>138</v>
      </c>
      <c r="C1677" s="5"/>
      <c r="D1677" s="2">
        <v>23.81</v>
      </c>
      <c r="E1677" s="2">
        <v>25.08</v>
      </c>
      <c r="F1677" s="2">
        <v>26.07</v>
      </c>
      <c r="G1677" s="2">
        <v>24.16</v>
      </c>
    </row>
    <row r="1678" spans="1:7" x14ac:dyDescent="0.3">
      <c r="A1678" s="3">
        <f t="shared" si="27"/>
        <v>37446</v>
      </c>
      <c r="B1678" s="4" t="s">
        <v>139</v>
      </c>
      <c r="C1678" s="5"/>
      <c r="D1678" s="2">
        <v>23.97</v>
      </c>
      <c r="E1678" s="2">
        <v>25.17</v>
      </c>
      <c r="F1678" s="2">
        <v>26.09</v>
      </c>
      <c r="G1678" s="2">
        <v>24.34</v>
      </c>
    </row>
    <row r="1679" spans="1:7" x14ac:dyDescent="0.3">
      <c r="A1679" s="3">
        <f t="shared" si="27"/>
        <v>37447</v>
      </c>
      <c r="B1679" s="4" t="s">
        <v>140</v>
      </c>
      <c r="C1679" s="5"/>
      <c r="D1679" s="2">
        <v>24.51</v>
      </c>
      <c r="E1679" s="2">
        <v>25.93</v>
      </c>
      <c r="F1679" s="2">
        <v>26.77</v>
      </c>
      <c r="G1679" s="2">
        <v>24.88</v>
      </c>
    </row>
    <row r="1680" spans="1:7" x14ac:dyDescent="0.3">
      <c r="A1680" s="3">
        <f t="shared" si="27"/>
        <v>37448</v>
      </c>
      <c r="B1680" s="4" t="s">
        <v>141</v>
      </c>
      <c r="C1680" s="5"/>
      <c r="D1680" s="2">
        <v>24.72</v>
      </c>
      <c r="E1680" s="2">
        <v>25.96</v>
      </c>
      <c r="F1680" s="2">
        <v>26.83</v>
      </c>
      <c r="G1680" s="2">
        <v>25.07</v>
      </c>
    </row>
    <row r="1681" spans="1:7" x14ac:dyDescent="0.3">
      <c r="A1681" s="3">
        <f t="shared" si="27"/>
        <v>37449</v>
      </c>
      <c r="B1681" s="4" t="s">
        <v>142</v>
      </c>
      <c r="C1681" s="5"/>
      <c r="D1681" s="2">
        <v>25.02</v>
      </c>
      <c r="E1681" s="2">
        <v>26.32</v>
      </c>
      <c r="F1681" s="2">
        <v>27.48</v>
      </c>
      <c r="G1681" s="2">
        <v>25.39</v>
      </c>
    </row>
    <row r="1682" spans="1:7" x14ac:dyDescent="0.3">
      <c r="A1682" s="3">
        <f t="shared" si="27"/>
        <v>37452</v>
      </c>
      <c r="B1682" s="4" t="s">
        <v>143</v>
      </c>
      <c r="C1682" s="5"/>
      <c r="D1682" s="2">
        <v>25.11</v>
      </c>
      <c r="E1682" s="2">
        <v>26.06</v>
      </c>
      <c r="F1682" s="2">
        <v>27.07</v>
      </c>
      <c r="G1682" s="2">
        <v>25.36</v>
      </c>
    </row>
    <row r="1683" spans="1:7" x14ac:dyDescent="0.3">
      <c r="A1683" s="3">
        <f t="shared" si="27"/>
        <v>37453</v>
      </c>
      <c r="B1683" s="4" t="s">
        <v>144</v>
      </c>
      <c r="C1683" s="5"/>
      <c r="D1683" s="2">
        <v>25.09</v>
      </c>
      <c r="E1683" s="2">
        <v>26.28</v>
      </c>
      <c r="F1683" s="2">
        <v>27.75</v>
      </c>
      <c r="G1683" s="2">
        <v>25.44</v>
      </c>
    </row>
    <row r="1684" spans="1:7" x14ac:dyDescent="0.3">
      <c r="A1684" s="3">
        <f t="shared" si="27"/>
        <v>37454</v>
      </c>
      <c r="B1684" s="4" t="s">
        <v>145</v>
      </c>
      <c r="C1684" s="5"/>
      <c r="D1684" s="2">
        <v>25.34</v>
      </c>
      <c r="E1684" s="2">
        <v>26.44</v>
      </c>
      <c r="F1684" s="2">
        <v>27.88</v>
      </c>
      <c r="G1684" s="2">
        <v>25.7</v>
      </c>
    </row>
    <row r="1685" spans="1:7" x14ac:dyDescent="0.3">
      <c r="A1685" s="3">
        <f t="shared" si="27"/>
        <v>37455</v>
      </c>
      <c r="B1685" s="4" t="s">
        <v>146</v>
      </c>
      <c r="C1685" s="5"/>
      <c r="D1685" s="2">
        <v>25.27</v>
      </c>
      <c r="E1685" s="2">
        <v>26.28</v>
      </c>
      <c r="F1685" s="2">
        <v>27.57</v>
      </c>
      <c r="G1685" s="2">
        <v>25.62</v>
      </c>
    </row>
    <row r="1686" spans="1:7" x14ac:dyDescent="0.3">
      <c r="A1686" s="3">
        <f t="shared" si="27"/>
        <v>37456</v>
      </c>
      <c r="B1686" s="4" t="s">
        <v>147</v>
      </c>
      <c r="C1686" s="5"/>
      <c r="D1686" s="2">
        <v>25.37</v>
      </c>
      <c r="E1686" s="2">
        <v>26.43</v>
      </c>
      <c r="F1686" s="2">
        <v>27.83</v>
      </c>
      <c r="G1686" s="2">
        <v>25.72</v>
      </c>
    </row>
    <row r="1687" spans="1:7" x14ac:dyDescent="0.3">
      <c r="A1687" s="3">
        <f t="shared" si="27"/>
        <v>37459</v>
      </c>
      <c r="B1687" s="4" t="s">
        <v>148</v>
      </c>
      <c r="C1687" s="5"/>
      <c r="D1687" s="2">
        <v>24.9</v>
      </c>
      <c r="E1687" s="2">
        <v>25.42</v>
      </c>
      <c r="F1687" s="2">
        <v>26.6</v>
      </c>
      <c r="G1687" s="2">
        <v>25.24</v>
      </c>
    </row>
    <row r="1688" spans="1:7" x14ac:dyDescent="0.3">
      <c r="A1688" s="3">
        <f t="shared" si="27"/>
        <v>37460</v>
      </c>
      <c r="B1688" s="4" t="s">
        <v>149</v>
      </c>
      <c r="C1688" s="5"/>
      <c r="D1688" s="2">
        <v>24.48</v>
      </c>
      <c r="E1688" s="2">
        <v>25.04</v>
      </c>
      <c r="F1688" s="2">
        <v>26.31</v>
      </c>
      <c r="G1688" s="2">
        <v>24.81</v>
      </c>
    </row>
    <row r="1689" spans="1:7" x14ac:dyDescent="0.3">
      <c r="A1689" s="3">
        <f t="shared" si="27"/>
        <v>37461</v>
      </c>
      <c r="B1689" s="4" t="s">
        <v>150</v>
      </c>
      <c r="C1689" s="5"/>
      <c r="D1689" s="2">
        <v>24.7</v>
      </c>
      <c r="E1689" s="2">
        <v>25.33</v>
      </c>
      <c r="F1689" s="2">
        <v>26.87</v>
      </c>
      <c r="G1689" s="2">
        <v>25.01</v>
      </c>
    </row>
    <row r="1690" spans="1:7" x14ac:dyDescent="0.3">
      <c r="A1690" s="3">
        <f t="shared" si="27"/>
        <v>37462</v>
      </c>
      <c r="B1690" s="4" t="s">
        <v>151</v>
      </c>
      <c r="C1690" s="5"/>
      <c r="D1690" s="2">
        <v>24.62</v>
      </c>
      <c r="E1690" s="2">
        <v>25.26</v>
      </c>
      <c r="F1690" s="2">
        <v>26.77</v>
      </c>
      <c r="G1690" s="2">
        <v>24.92</v>
      </c>
    </row>
    <row r="1691" spans="1:7" x14ac:dyDescent="0.3">
      <c r="A1691" s="3">
        <f t="shared" si="27"/>
        <v>37463</v>
      </c>
      <c r="B1691" s="4" t="s">
        <v>152</v>
      </c>
      <c r="C1691" s="5"/>
      <c r="D1691" s="2">
        <v>24.44</v>
      </c>
      <c r="E1691" s="2">
        <v>25.03</v>
      </c>
      <c r="F1691" s="2">
        <v>26.54</v>
      </c>
      <c r="G1691" s="2">
        <v>24.72</v>
      </c>
    </row>
    <row r="1692" spans="1:7" x14ac:dyDescent="0.3">
      <c r="A1692" s="3">
        <f t="shared" si="27"/>
        <v>37466</v>
      </c>
      <c r="B1692" s="4" t="s">
        <v>153</v>
      </c>
      <c r="C1692" s="5"/>
      <c r="D1692" s="2">
        <v>24.32</v>
      </c>
      <c r="E1692" s="2">
        <v>25</v>
      </c>
      <c r="F1692" s="2">
        <v>26.55</v>
      </c>
      <c r="G1692" s="2">
        <v>24.61</v>
      </c>
    </row>
    <row r="1693" spans="1:7" x14ac:dyDescent="0.3">
      <c r="A1693" s="3">
        <f t="shared" si="27"/>
        <v>37467</v>
      </c>
      <c r="B1693" s="4" t="s">
        <v>154</v>
      </c>
      <c r="C1693" s="5"/>
      <c r="D1693" s="2">
        <v>24.79</v>
      </c>
      <c r="E1693" s="2">
        <v>25.68</v>
      </c>
      <c r="F1693" s="2">
        <v>27.36</v>
      </c>
      <c r="G1693" s="2">
        <v>25.02</v>
      </c>
    </row>
    <row r="1694" spans="1:7" x14ac:dyDescent="0.3">
      <c r="A1694" s="3">
        <f t="shared" si="27"/>
        <v>37468</v>
      </c>
      <c r="B1694" s="4" t="s">
        <v>155</v>
      </c>
      <c r="C1694" s="5"/>
      <c r="D1694" s="2">
        <v>24.73</v>
      </c>
      <c r="E1694" s="2">
        <v>25.44</v>
      </c>
      <c r="F1694" s="2">
        <v>27.02</v>
      </c>
      <c r="G1694" s="2">
        <v>24.95</v>
      </c>
    </row>
    <row r="1695" spans="1:7" x14ac:dyDescent="0.3">
      <c r="A1695" s="3">
        <f t="shared" si="27"/>
        <v>37469</v>
      </c>
      <c r="B1695" s="4" t="s">
        <v>156</v>
      </c>
      <c r="C1695" s="5"/>
      <c r="D1695" s="2">
        <v>24.3</v>
      </c>
      <c r="E1695" s="2">
        <v>25.01</v>
      </c>
      <c r="F1695" s="2">
        <v>26.47</v>
      </c>
      <c r="G1695" s="2">
        <v>24.64</v>
      </c>
    </row>
    <row r="1696" spans="1:7" x14ac:dyDescent="0.3">
      <c r="A1696" s="3">
        <f t="shared" si="27"/>
        <v>37470</v>
      </c>
      <c r="B1696" s="4" t="s">
        <v>157</v>
      </c>
      <c r="C1696" s="5"/>
      <c r="D1696" s="2">
        <v>23.95</v>
      </c>
      <c r="E1696" s="2">
        <v>25.31</v>
      </c>
      <c r="F1696" s="2">
        <v>26.84</v>
      </c>
      <c r="G1696" s="2">
        <v>24.04</v>
      </c>
    </row>
    <row r="1697" spans="1:7" x14ac:dyDescent="0.3">
      <c r="A1697" s="3">
        <f t="shared" si="27"/>
        <v>37473</v>
      </c>
      <c r="B1697" s="4" t="s">
        <v>158</v>
      </c>
      <c r="C1697" s="5"/>
      <c r="D1697" s="2">
        <v>24.27</v>
      </c>
      <c r="E1697" s="2">
        <v>24.89</v>
      </c>
      <c r="F1697" s="2">
        <v>26.58</v>
      </c>
      <c r="G1697" s="2">
        <v>24.56</v>
      </c>
    </row>
    <row r="1698" spans="1:7" x14ac:dyDescent="0.3">
      <c r="A1698" s="3">
        <f t="shared" si="27"/>
        <v>37474</v>
      </c>
      <c r="B1698" s="4" t="s">
        <v>159</v>
      </c>
      <c r="C1698" s="5"/>
      <c r="D1698" s="2">
        <v>24.31</v>
      </c>
      <c r="E1698" s="2">
        <v>25.53</v>
      </c>
      <c r="F1698" s="2">
        <v>27.17</v>
      </c>
      <c r="G1698" s="2">
        <v>24.69</v>
      </c>
    </row>
    <row r="1699" spans="1:7" x14ac:dyDescent="0.3">
      <c r="A1699" s="3">
        <f t="shared" si="27"/>
        <v>37475</v>
      </c>
      <c r="B1699" s="4" t="s">
        <v>160</v>
      </c>
      <c r="C1699" s="5"/>
      <c r="D1699" s="2">
        <v>24.27</v>
      </c>
      <c r="E1699" s="2">
        <v>24.95</v>
      </c>
      <c r="F1699" s="2">
        <v>26.5</v>
      </c>
      <c r="G1699" s="2">
        <v>24.64</v>
      </c>
    </row>
    <row r="1700" spans="1:7" x14ac:dyDescent="0.3">
      <c r="A1700" s="3">
        <f t="shared" si="27"/>
        <v>37476</v>
      </c>
      <c r="B1700" s="4" t="s">
        <v>161</v>
      </c>
      <c r="C1700" s="5"/>
      <c r="D1700" s="2">
        <v>24.16</v>
      </c>
      <c r="E1700" s="2">
        <v>25.11</v>
      </c>
      <c r="F1700" s="2">
        <v>26.67</v>
      </c>
      <c r="G1700" s="2">
        <v>24.52</v>
      </c>
    </row>
    <row r="1701" spans="1:7" x14ac:dyDescent="0.3">
      <c r="A1701" s="3">
        <f t="shared" si="27"/>
        <v>37477</v>
      </c>
      <c r="B1701" s="4" t="s">
        <v>162</v>
      </c>
      <c r="C1701" s="5"/>
      <c r="D1701" s="2">
        <v>24.37</v>
      </c>
      <c r="E1701" s="2">
        <v>25.34</v>
      </c>
      <c r="F1701" s="2">
        <v>26.86</v>
      </c>
      <c r="G1701" s="2">
        <v>24.73</v>
      </c>
    </row>
    <row r="1702" spans="1:7" x14ac:dyDescent="0.3">
      <c r="A1702" s="3">
        <f t="shared" si="27"/>
        <v>37480</v>
      </c>
      <c r="B1702" s="4" t="s">
        <v>163</v>
      </c>
      <c r="C1702" s="5"/>
      <c r="D1702" s="2">
        <v>24.73</v>
      </c>
      <c r="E1702" s="2">
        <v>26.04</v>
      </c>
      <c r="F1702" s="2">
        <v>27.86</v>
      </c>
      <c r="G1702" s="2">
        <v>25.11</v>
      </c>
    </row>
    <row r="1703" spans="1:7" x14ac:dyDescent="0.3">
      <c r="A1703" s="3">
        <f t="shared" si="27"/>
        <v>37481</v>
      </c>
      <c r="B1703" s="4" t="s">
        <v>164</v>
      </c>
      <c r="C1703" s="5"/>
      <c r="D1703" s="2">
        <v>24.93</v>
      </c>
      <c r="E1703" s="2">
        <v>26.15</v>
      </c>
      <c r="F1703" s="2">
        <v>27.9</v>
      </c>
      <c r="G1703" s="2">
        <v>25.31</v>
      </c>
    </row>
    <row r="1704" spans="1:7" x14ac:dyDescent="0.3">
      <c r="A1704" s="3">
        <f t="shared" si="27"/>
        <v>37482</v>
      </c>
      <c r="B1704" s="4" t="s">
        <v>165</v>
      </c>
      <c r="C1704" s="5"/>
      <c r="D1704" s="2">
        <v>25.16</v>
      </c>
      <c r="E1704" s="2">
        <v>26.38</v>
      </c>
      <c r="F1704" s="2">
        <v>28.15</v>
      </c>
      <c r="G1704" s="2">
        <v>25.53</v>
      </c>
    </row>
    <row r="1705" spans="1:7" x14ac:dyDescent="0.3">
      <c r="A1705" s="3">
        <f t="shared" si="27"/>
        <v>37483</v>
      </c>
      <c r="B1705" s="4" t="s">
        <v>166</v>
      </c>
      <c r="C1705" s="5"/>
      <c r="D1705" s="2">
        <v>25.51</v>
      </c>
      <c r="E1705" s="2">
        <v>26.8</v>
      </c>
      <c r="F1705" s="2">
        <v>29.06</v>
      </c>
      <c r="G1705" s="2">
        <v>25.88</v>
      </c>
    </row>
    <row r="1706" spans="1:7" x14ac:dyDescent="0.3">
      <c r="A1706" s="3">
        <f t="shared" si="27"/>
        <v>37484</v>
      </c>
      <c r="B1706" s="4" t="s">
        <v>167</v>
      </c>
      <c r="C1706" s="5"/>
      <c r="D1706" s="2">
        <v>25.78</v>
      </c>
      <c r="E1706" s="2">
        <v>27</v>
      </c>
      <c r="F1706" s="2">
        <v>29.33</v>
      </c>
      <c r="G1706" s="2">
        <v>26.15</v>
      </c>
    </row>
    <row r="1707" spans="1:7" x14ac:dyDescent="0.3">
      <c r="A1707" s="3">
        <f t="shared" si="27"/>
        <v>37487</v>
      </c>
      <c r="B1707" s="4" t="s">
        <v>168</v>
      </c>
      <c r="C1707" s="5"/>
      <c r="D1707" s="2">
        <v>25.83</v>
      </c>
      <c r="E1707" s="2">
        <v>27.26</v>
      </c>
      <c r="F1707" s="2">
        <v>29.84</v>
      </c>
      <c r="G1707" s="2">
        <v>26.2</v>
      </c>
    </row>
    <row r="1708" spans="1:7" x14ac:dyDescent="0.3">
      <c r="A1708" s="3">
        <f t="shared" si="27"/>
        <v>37488</v>
      </c>
      <c r="B1708" s="4" t="s">
        <v>169</v>
      </c>
      <c r="C1708" s="5"/>
      <c r="D1708" s="2">
        <v>25.89</v>
      </c>
      <c r="E1708" s="2">
        <v>27.1</v>
      </c>
      <c r="F1708" s="2">
        <v>30.11</v>
      </c>
      <c r="G1708" s="2">
        <v>26.3</v>
      </c>
    </row>
    <row r="1709" spans="1:7" x14ac:dyDescent="0.3">
      <c r="A1709" s="3">
        <f t="shared" si="27"/>
        <v>37489</v>
      </c>
      <c r="B1709" s="4" t="s">
        <v>170</v>
      </c>
      <c r="C1709" s="5"/>
      <c r="D1709" s="2">
        <v>26.07</v>
      </c>
      <c r="E1709" s="2">
        <v>27.41</v>
      </c>
      <c r="F1709" s="2">
        <v>29.24</v>
      </c>
      <c r="G1709" s="2">
        <v>26.49</v>
      </c>
    </row>
    <row r="1710" spans="1:7" x14ac:dyDescent="0.3">
      <c r="A1710" s="3">
        <f t="shared" si="27"/>
        <v>37490</v>
      </c>
      <c r="B1710" s="4" t="s">
        <v>171</v>
      </c>
      <c r="C1710" s="5"/>
      <c r="D1710" s="2">
        <v>26.17</v>
      </c>
      <c r="E1710" s="2">
        <v>27.02</v>
      </c>
      <c r="F1710" s="2">
        <v>28.84</v>
      </c>
      <c r="G1710" s="2">
        <v>26.6</v>
      </c>
    </row>
    <row r="1711" spans="1:7" x14ac:dyDescent="0.3">
      <c r="A1711" s="3">
        <f t="shared" si="27"/>
        <v>37491</v>
      </c>
      <c r="B1711" s="4" t="s">
        <v>172</v>
      </c>
      <c r="C1711" s="5"/>
      <c r="D1711" s="2">
        <v>26</v>
      </c>
      <c r="E1711" s="2">
        <v>26.99</v>
      </c>
      <c r="F1711" s="2">
        <v>28.63</v>
      </c>
      <c r="G1711" s="2">
        <v>26.42</v>
      </c>
    </row>
    <row r="1712" spans="1:7" x14ac:dyDescent="0.3">
      <c r="A1712" s="3">
        <f t="shared" si="27"/>
        <v>37494</v>
      </c>
      <c r="B1712" s="4" t="s">
        <v>173</v>
      </c>
      <c r="C1712" s="5"/>
      <c r="D1712" s="2">
        <v>26.06</v>
      </c>
      <c r="E1712" s="2" t="s">
        <v>323</v>
      </c>
      <c r="F1712" s="2">
        <v>29.28</v>
      </c>
      <c r="G1712" s="2">
        <v>26.11</v>
      </c>
    </row>
    <row r="1713" spans="1:7" x14ac:dyDescent="0.3">
      <c r="A1713" s="3">
        <f t="shared" si="27"/>
        <v>37495</v>
      </c>
      <c r="B1713" s="4" t="s">
        <v>174</v>
      </c>
      <c r="C1713" s="5"/>
      <c r="D1713" s="2">
        <v>26.4</v>
      </c>
      <c r="E1713" s="2">
        <v>27.22</v>
      </c>
      <c r="F1713" s="2">
        <v>28.83</v>
      </c>
      <c r="G1713" s="2">
        <v>26.81</v>
      </c>
    </row>
    <row r="1714" spans="1:7" x14ac:dyDescent="0.3">
      <c r="A1714" s="3">
        <f t="shared" si="27"/>
        <v>37496</v>
      </c>
      <c r="B1714" s="4" t="s">
        <v>175</v>
      </c>
      <c r="C1714" s="5"/>
      <c r="D1714" s="2">
        <v>26.04</v>
      </c>
      <c r="E1714" s="2">
        <v>26.95</v>
      </c>
      <c r="F1714" s="2">
        <v>28.34</v>
      </c>
      <c r="G1714" s="2">
        <v>26.44</v>
      </c>
    </row>
    <row r="1715" spans="1:7" x14ac:dyDescent="0.3">
      <c r="A1715" s="3">
        <f t="shared" si="27"/>
        <v>37497</v>
      </c>
      <c r="B1715" s="4" t="s">
        <v>176</v>
      </c>
      <c r="C1715" s="5"/>
      <c r="D1715" s="2">
        <v>26.23</v>
      </c>
      <c r="E1715" s="2">
        <v>27.52</v>
      </c>
      <c r="F1715" s="2">
        <v>28.92</v>
      </c>
      <c r="G1715" s="2">
        <v>26.55</v>
      </c>
    </row>
    <row r="1716" spans="1:7" x14ac:dyDescent="0.3">
      <c r="A1716" s="3">
        <f t="shared" si="27"/>
        <v>37498</v>
      </c>
      <c r="B1716" s="4" t="s">
        <v>177</v>
      </c>
      <c r="C1716" s="5"/>
      <c r="D1716" s="2">
        <v>26.37</v>
      </c>
      <c r="E1716" s="2">
        <v>27.47</v>
      </c>
      <c r="F1716" s="2">
        <v>28.98</v>
      </c>
      <c r="G1716" s="2">
        <v>26.66</v>
      </c>
    </row>
    <row r="1717" spans="1:7" x14ac:dyDescent="0.3">
      <c r="A1717" s="3">
        <f t="shared" si="27"/>
        <v>37501</v>
      </c>
      <c r="B1717" s="4" t="s">
        <v>178</v>
      </c>
      <c r="C1717" s="5"/>
      <c r="D1717" s="2">
        <v>26.38</v>
      </c>
      <c r="E1717" s="2">
        <v>27.54</v>
      </c>
      <c r="F1717" s="2" t="s">
        <v>323</v>
      </c>
      <c r="G1717" s="2">
        <v>26.79</v>
      </c>
    </row>
    <row r="1718" spans="1:7" x14ac:dyDescent="0.3">
      <c r="A1718" s="3">
        <f t="shared" si="27"/>
        <v>37502</v>
      </c>
      <c r="B1718" s="4" t="s">
        <v>179</v>
      </c>
      <c r="C1718" s="5"/>
      <c r="D1718" s="2">
        <v>25.84</v>
      </c>
      <c r="E1718" s="2">
        <v>26.57</v>
      </c>
      <c r="F1718" s="2">
        <v>27.79</v>
      </c>
      <c r="G1718" s="2">
        <v>26.28</v>
      </c>
    </row>
    <row r="1719" spans="1:7" x14ac:dyDescent="0.3">
      <c r="A1719" s="3">
        <f t="shared" si="27"/>
        <v>37503</v>
      </c>
      <c r="B1719" s="4" t="s">
        <v>180</v>
      </c>
      <c r="C1719" s="5"/>
      <c r="D1719" s="2">
        <v>25.84</v>
      </c>
      <c r="E1719" s="2">
        <v>27.1</v>
      </c>
      <c r="F1719" s="2">
        <v>28.27</v>
      </c>
      <c r="G1719" s="2">
        <v>25.9</v>
      </c>
    </row>
    <row r="1720" spans="1:7" x14ac:dyDescent="0.3">
      <c r="A1720" s="3">
        <f t="shared" si="27"/>
        <v>37504</v>
      </c>
      <c r="B1720" s="4" t="s">
        <v>181</v>
      </c>
      <c r="C1720" s="5"/>
      <c r="D1720" s="2">
        <v>26.34</v>
      </c>
      <c r="E1720" s="2">
        <v>27.66</v>
      </c>
      <c r="F1720" s="2">
        <v>28.98</v>
      </c>
      <c r="G1720" s="2">
        <v>26.43</v>
      </c>
    </row>
    <row r="1721" spans="1:7" x14ac:dyDescent="0.3">
      <c r="A1721" s="3">
        <f t="shared" si="27"/>
        <v>37505</v>
      </c>
      <c r="B1721" s="4" t="s">
        <v>182</v>
      </c>
      <c r="C1721" s="5"/>
      <c r="D1721" s="2">
        <v>26.83</v>
      </c>
      <c r="E1721" s="2">
        <v>28.29</v>
      </c>
      <c r="F1721" s="2">
        <v>29.61</v>
      </c>
      <c r="G1721" s="2">
        <v>26.9</v>
      </c>
    </row>
    <row r="1722" spans="1:7" x14ac:dyDescent="0.3">
      <c r="A1722" s="3">
        <f t="shared" si="27"/>
        <v>37508</v>
      </c>
      <c r="B1722" s="4" t="s">
        <v>183</v>
      </c>
      <c r="C1722" s="5"/>
      <c r="D1722" s="2">
        <v>26.95</v>
      </c>
      <c r="E1722" s="2">
        <v>28.49</v>
      </c>
      <c r="F1722" s="2">
        <v>29.73</v>
      </c>
      <c r="G1722" s="2">
        <v>27.02</v>
      </c>
    </row>
    <row r="1723" spans="1:7" x14ac:dyDescent="0.3">
      <c r="A1723" s="3">
        <f t="shared" si="27"/>
        <v>37509</v>
      </c>
      <c r="B1723" s="4" t="s">
        <v>184</v>
      </c>
      <c r="C1723" s="5"/>
      <c r="D1723" s="2">
        <v>27.02</v>
      </c>
      <c r="E1723" s="2">
        <v>28.58</v>
      </c>
      <c r="F1723" s="2">
        <v>29.73</v>
      </c>
      <c r="G1723" s="2">
        <v>27.09</v>
      </c>
    </row>
    <row r="1724" spans="1:7" x14ac:dyDescent="0.3">
      <c r="A1724" s="3">
        <f t="shared" si="27"/>
        <v>37510</v>
      </c>
      <c r="B1724" s="4" t="s">
        <v>185</v>
      </c>
      <c r="C1724" s="5"/>
      <c r="D1724" s="2">
        <v>27.04</v>
      </c>
      <c r="E1724" s="2">
        <v>28.39</v>
      </c>
      <c r="F1724" s="2">
        <v>29.77</v>
      </c>
      <c r="G1724" s="2">
        <v>27.11</v>
      </c>
    </row>
    <row r="1725" spans="1:7" x14ac:dyDescent="0.3">
      <c r="A1725" s="3">
        <f t="shared" si="27"/>
        <v>37511</v>
      </c>
      <c r="B1725" s="4" t="s">
        <v>186</v>
      </c>
      <c r="C1725" s="5"/>
      <c r="D1725" s="2">
        <v>26.85</v>
      </c>
      <c r="E1725" s="2">
        <v>27.73</v>
      </c>
      <c r="F1725" s="2">
        <v>28.85</v>
      </c>
      <c r="G1725" s="2">
        <v>26.92</v>
      </c>
    </row>
    <row r="1726" spans="1:7" x14ac:dyDescent="0.3">
      <c r="A1726" s="3">
        <f t="shared" si="27"/>
        <v>37512</v>
      </c>
      <c r="B1726" s="4" t="s">
        <v>187</v>
      </c>
      <c r="C1726" s="5"/>
      <c r="D1726" s="2">
        <v>26.87</v>
      </c>
      <c r="E1726" s="2">
        <v>28.31</v>
      </c>
      <c r="F1726" s="2">
        <v>29.81</v>
      </c>
      <c r="G1726" s="2">
        <v>26.95</v>
      </c>
    </row>
    <row r="1727" spans="1:7" x14ac:dyDescent="0.3">
      <c r="A1727" s="3">
        <f t="shared" si="27"/>
        <v>37515</v>
      </c>
      <c r="B1727" s="4" t="s">
        <v>188</v>
      </c>
      <c r="C1727" s="5"/>
      <c r="D1727" s="2">
        <v>26.98</v>
      </c>
      <c r="E1727" s="2">
        <v>28.52</v>
      </c>
      <c r="F1727" s="2">
        <v>29.67</v>
      </c>
      <c r="G1727" s="2">
        <v>27.07</v>
      </c>
    </row>
    <row r="1728" spans="1:7" x14ac:dyDescent="0.3">
      <c r="A1728" s="3">
        <f t="shared" si="27"/>
        <v>37516</v>
      </c>
      <c r="B1728" s="4" t="s">
        <v>189</v>
      </c>
      <c r="C1728" s="5"/>
      <c r="D1728" s="2">
        <v>26.42</v>
      </c>
      <c r="E1728" s="2">
        <v>27.97</v>
      </c>
      <c r="F1728" s="2">
        <v>29.08</v>
      </c>
      <c r="G1728" s="2">
        <v>26.55</v>
      </c>
    </row>
    <row r="1729" spans="1:7" x14ac:dyDescent="0.3">
      <c r="A1729" s="3">
        <f t="shared" si="27"/>
        <v>37517</v>
      </c>
      <c r="B1729" s="4" t="s">
        <v>190</v>
      </c>
      <c r="C1729" s="5"/>
      <c r="D1729" s="2">
        <v>26.74</v>
      </c>
      <c r="E1729" s="2">
        <v>28.32</v>
      </c>
      <c r="F1729" s="2">
        <v>29.48</v>
      </c>
      <c r="G1729" s="2">
        <v>26.83</v>
      </c>
    </row>
    <row r="1730" spans="1:7" x14ac:dyDescent="0.3">
      <c r="A1730" s="3">
        <f t="shared" si="27"/>
        <v>37518</v>
      </c>
      <c r="B1730" s="4" t="s">
        <v>191</v>
      </c>
      <c r="C1730" s="5"/>
      <c r="D1730" s="2">
        <v>26.77</v>
      </c>
      <c r="E1730" s="2">
        <v>28.38</v>
      </c>
      <c r="F1730" s="2">
        <v>29.5</v>
      </c>
      <c r="G1730" s="2">
        <v>26.88</v>
      </c>
    </row>
    <row r="1731" spans="1:7" x14ac:dyDescent="0.3">
      <c r="A1731" s="3">
        <f t="shared" si="27"/>
        <v>37519</v>
      </c>
      <c r="B1731" s="4" t="s">
        <v>192</v>
      </c>
      <c r="C1731" s="5"/>
      <c r="D1731" s="2">
        <v>26.84</v>
      </c>
      <c r="E1731" s="2">
        <v>28.43</v>
      </c>
      <c r="F1731" s="2">
        <v>29.61</v>
      </c>
      <c r="G1731" s="2">
        <v>26.95</v>
      </c>
    </row>
    <row r="1732" spans="1:7" x14ac:dyDescent="0.3">
      <c r="A1732" s="3">
        <f t="shared" si="27"/>
        <v>37522</v>
      </c>
      <c r="B1732" s="4" t="s">
        <v>193</v>
      </c>
      <c r="C1732" s="5"/>
      <c r="D1732" s="2">
        <v>27.34</v>
      </c>
      <c r="E1732" s="2">
        <v>29.13</v>
      </c>
      <c r="F1732" s="2">
        <v>30.71</v>
      </c>
      <c r="G1732" s="2">
        <v>27.44</v>
      </c>
    </row>
    <row r="1733" spans="1:7" x14ac:dyDescent="0.3">
      <c r="A1733" s="3">
        <f t="shared" si="27"/>
        <v>37523</v>
      </c>
      <c r="B1733" s="4" t="s">
        <v>194</v>
      </c>
      <c r="C1733" s="5"/>
      <c r="D1733" s="2">
        <v>27.44</v>
      </c>
      <c r="E1733" s="2">
        <v>29.11</v>
      </c>
      <c r="F1733" s="2">
        <v>30.77</v>
      </c>
      <c r="G1733" s="2">
        <v>27.55</v>
      </c>
    </row>
    <row r="1734" spans="1:7" x14ac:dyDescent="0.3">
      <c r="A1734" s="3">
        <f t="shared" si="27"/>
        <v>37524</v>
      </c>
      <c r="B1734" s="4" t="s">
        <v>195</v>
      </c>
      <c r="C1734" s="5"/>
      <c r="D1734" s="2">
        <v>27.27</v>
      </c>
      <c r="E1734" s="2">
        <v>29.06</v>
      </c>
      <c r="F1734" s="2">
        <v>30.64</v>
      </c>
      <c r="G1734" s="2">
        <v>27.38</v>
      </c>
    </row>
    <row r="1735" spans="1:7" x14ac:dyDescent="0.3">
      <c r="A1735" s="3">
        <f t="shared" si="27"/>
        <v>37525</v>
      </c>
      <c r="B1735" s="4" t="s">
        <v>196</v>
      </c>
      <c r="C1735" s="5"/>
      <c r="D1735" s="2">
        <v>27.31</v>
      </c>
      <c r="E1735" s="2">
        <v>28.89</v>
      </c>
      <c r="F1735" s="2">
        <v>30.41</v>
      </c>
      <c r="G1735" s="2">
        <v>27.43</v>
      </c>
    </row>
    <row r="1736" spans="1:7" x14ac:dyDescent="0.3">
      <c r="A1736" s="3">
        <f t="shared" si="27"/>
        <v>37526</v>
      </c>
      <c r="B1736" s="4" t="s">
        <v>197</v>
      </c>
      <c r="C1736" s="5"/>
      <c r="D1736" s="2">
        <v>27.34</v>
      </c>
      <c r="E1736" s="2">
        <v>28.88</v>
      </c>
      <c r="F1736" s="2">
        <v>30.54</v>
      </c>
      <c r="G1736" s="2">
        <v>27.56</v>
      </c>
    </row>
    <row r="1737" spans="1:7" x14ac:dyDescent="0.3">
      <c r="A1737" s="3">
        <f t="shared" si="27"/>
        <v>37529</v>
      </c>
      <c r="B1737" s="4" t="s">
        <v>198</v>
      </c>
      <c r="C1737" s="5"/>
      <c r="D1737" s="2">
        <v>27.42</v>
      </c>
      <c r="E1737" s="2">
        <v>28.75</v>
      </c>
      <c r="F1737" s="2">
        <v>30.45</v>
      </c>
      <c r="G1737" s="2">
        <v>27.63</v>
      </c>
    </row>
    <row r="1738" spans="1:7" x14ac:dyDescent="0.3">
      <c r="A1738" s="3">
        <f t="shared" ref="A1738:A1801" si="28">DATE(2002, LEFT(B1738, FIND("월", B1738)-1), MID(B1738, FIND("월", B1738)+2, FIND("일", B1738)-FIND("월", B1738)-2))</f>
        <v>37530</v>
      </c>
      <c r="B1738" s="4" t="s">
        <v>199</v>
      </c>
      <c r="C1738" s="5"/>
      <c r="D1738" s="2">
        <v>27.57</v>
      </c>
      <c r="E1738" s="2">
        <v>29.01</v>
      </c>
      <c r="F1738" s="2">
        <v>30.83</v>
      </c>
      <c r="G1738" s="2">
        <v>27.72</v>
      </c>
    </row>
    <row r="1739" spans="1:7" x14ac:dyDescent="0.3">
      <c r="A1739" s="3">
        <f t="shared" si="28"/>
        <v>37531</v>
      </c>
      <c r="B1739" s="4" t="s">
        <v>200</v>
      </c>
      <c r="C1739" s="5"/>
      <c r="D1739" s="2">
        <v>27.61</v>
      </c>
      <c r="E1739" s="2">
        <v>28.82</v>
      </c>
      <c r="F1739" s="2">
        <v>30.49</v>
      </c>
      <c r="G1739" s="2">
        <v>27.76</v>
      </c>
    </row>
    <row r="1740" spans="1:7" x14ac:dyDescent="0.3">
      <c r="A1740" s="3">
        <f t="shared" si="28"/>
        <v>37532</v>
      </c>
      <c r="B1740" s="4" t="s">
        <v>201</v>
      </c>
      <c r="C1740" s="5"/>
      <c r="D1740" s="2">
        <v>27.38</v>
      </c>
      <c r="E1740" s="2">
        <v>28.26</v>
      </c>
      <c r="F1740" s="2">
        <v>29.76</v>
      </c>
      <c r="G1740" s="2">
        <v>27.59</v>
      </c>
    </row>
    <row r="1741" spans="1:7" x14ac:dyDescent="0.3">
      <c r="A1741" s="3">
        <f t="shared" si="28"/>
        <v>37533</v>
      </c>
      <c r="B1741" s="4" t="s">
        <v>202</v>
      </c>
      <c r="C1741" s="5"/>
      <c r="D1741" s="2">
        <v>27.31</v>
      </c>
      <c r="E1741" s="2">
        <v>28.12</v>
      </c>
      <c r="F1741" s="2">
        <v>29.62</v>
      </c>
      <c r="G1741" s="2">
        <v>27.54</v>
      </c>
    </row>
    <row r="1742" spans="1:7" x14ac:dyDescent="0.3">
      <c r="A1742" s="3">
        <f t="shared" si="28"/>
        <v>37536</v>
      </c>
      <c r="B1742" s="4" t="s">
        <v>203</v>
      </c>
      <c r="C1742" s="5"/>
      <c r="D1742" s="2">
        <v>27.32</v>
      </c>
      <c r="E1742" s="2">
        <v>28.23</v>
      </c>
      <c r="F1742" s="2">
        <v>29.64</v>
      </c>
      <c r="G1742" s="2">
        <v>27.58</v>
      </c>
    </row>
    <row r="1743" spans="1:7" x14ac:dyDescent="0.3">
      <c r="A1743" s="3">
        <f t="shared" si="28"/>
        <v>37537</v>
      </c>
      <c r="B1743" s="4" t="s">
        <v>204</v>
      </c>
      <c r="C1743" s="5"/>
      <c r="D1743" s="2">
        <v>27.11</v>
      </c>
      <c r="E1743" s="2">
        <v>28.09</v>
      </c>
      <c r="F1743" s="2">
        <v>29.48</v>
      </c>
      <c r="G1743" s="2">
        <v>27.4</v>
      </c>
    </row>
    <row r="1744" spans="1:7" x14ac:dyDescent="0.3">
      <c r="A1744" s="3">
        <f t="shared" si="28"/>
        <v>37538</v>
      </c>
      <c r="B1744" s="4" t="s">
        <v>205</v>
      </c>
      <c r="C1744" s="5"/>
      <c r="D1744" s="2">
        <v>26.92</v>
      </c>
      <c r="E1744" s="2">
        <v>28.13</v>
      </c>
      <c r="F1744" s="2">
        <v>29.35</v>
      </c>
      <c r="G1744" s="2">
        <v>27.2</v>
      </c>
    </row>
    <row r="1745" spans="1:7" x14ac:dyDescent="0.3">
      <c r="A1745" s="3">
        <f t="shared" si="28"/>
        <v>37539</v>
      </c>
      <c r="B1745" s="4" t="s">
        <v>206</v>
      </c>
      <c r="C1745" s="5"/>
      <c r="D1745" s="2">
        <v>26.56</v>
      </c>
      <c r="E1745" s="2">
        <v>27.74</v>
      </c>
      <c r="F1745" s="2">
        <v>28.97</v>
      </c>
      <c r="G1745" s="2">
        <v>26.87</v>
      </c>
    </row>
    <row r="1746" spans="1:7" x14ac:dyDescent="0.3">
      <c r="A1746" s="3">
        <f t="shared" si="28"/>
        <v>37540</v>
      </c>
      <c r="B1746" s="4" t="s">
        <v>207</v>
      </c>
      <c r="C1746" s="5"/>
      <c r="D1746" s="2">
        <v>26.68</v>
      </c>
      <c r="E1746" s="2">
        <v>27.99</v>
      </c>
      <c r="F1746" s="2">
        <v>29.37</v>
      </c>
      <c r="G1746" s="2">
        <v>27.01</v>
      </c>
    </row>
    <row r="1747" spans="1:7" x14ac:dyDescent="0.3">
      <c r="A1747" s="3">
        <f t="shared" si="28"/>
        <v>37543</v>
      </c>
      <c r="B1747" s="4" t="s">
        <v>208</v>
      </c>
      <c r="C1747" s="5"/>
      <c r="D1747" s="2">
        <v>26.91</v>
      </c>
      <c r="E1747" s="2">
        <v>28.5</v>
      </c>
      <c r="F1747" s="2">
        <v>30.03</v>
      </c>
      <c r="G1747" s="2">
        <v>27.23</v>
      </c>
    </row>
    <row r="1748" spans="1:7" x14ac:dyDescent="0.3">
      <c r="A1748" s="3">
        <f t="shared" si="28"/>
        <v>37544</v>
      </c>
      <c r="B1748" s="4" t="s">
        <v>209</v>
      </c>
      <c r="C1748" s="5"/>
      <c r="D1748" s="2">
        <v>27.06</v>
      </c>
      <c r="E1748" s="2">
        <v>28.5</v>
      </c>
      <c r="F1748" s="2">
        <v>29.72</v>
      </c>
      <c r="G1748" s="2">
        <v>27.36</v>
      </c>
    </row>
    <row r="1749" spans="1:7" x14ac:dyDescent="0.3">
      <c r="A1749" s="3">
        <f t="shared" si="28"/>
        <v>37545</v>
      </c>
      <c r="B1749" s="4" t="s">
        <v>210</v>
      </c>
      <c r="C1749" s="5"/>
      <c r="D1749" s="2">
        <v>26.83</v>
      </c>
      <c r="E1749" s="2">
        <v>28.58</v>
      </c>
      <c r="F1749" s="2">
        <v>29.47</v>
      </c>
      <c r="G1749" s="2">
        <v>27.13</v>
      </c>
    </row>
    <row r="1750" spans="1:7" x14ac:dyDescent="0.3">
      <c r="A1750" s="3">
        <f t="shared" si="28"/>
        <v>37546</v>
      </c>
      <c r="B1750" s="4" t="s">
        <v>211</v>
      </c>
      <c r="C1750" s="5"/>
      <c r="D1750" s="2">
        <v>26.88</v>
      </c>
      <c r="E1750" s="2">
        <v>27.97</v>
      </c>
      <c r="F1750" s="2">
        <v>29.62</v>
      </c>
      <c r="G1750" s="2">
        <v>27.18</v>
      </c>
    </row>
    <row r="1751" spans="1:7" x14ac:dyDescent="0.3">
      <c r="A1751" s="3">
        <f t="shared" si="28"/>
        <v>37547</v>
      </c>
      <c r="B1751" s="4" t="s">
        <v>212</v>
      </c>
      <c r="C1751" s="5"/>
      <c r="D1751" s="2">
        <v>26.85</v>
      </c>
      <c r="E1751" s="2">
        <v>27.84</v>
      </c>
      <c r="F1751" s="2">
        <v>29.6</v>
      </c>
      <c r="G1751" s="2">
        <v>27.13</v>
      </c>
    </row>
    <row r="1752" spans="1:7" x14ac:dyDescent="0.3">
      <c r="A1752" s="3">
        <f t="shared" si="28"/>
        <v>37550</v>
      </c>
      <c r="B1752" s="4" t="s">
        <v>213</v>
      </c>
      <c r="C1752" s="5"/>
      <c r="D1752" s="2">
        <v>26.17</v>
      </c>
      <c r="E1752" s="2">
        <v>26.59</v>
      </c>
      <c r="F1752" s="2">
        <v>28.37</v>
      </c>
      <c r="G1752" s="2">
        <v>26.5</v>
      </c>
    </row>
    <row r="1753" spans="1:7" x14ac:dyDescent="0.3">
      <c r="A1753" s="3">
        <f t="shared" si="28"/>
        <v>37551</v>
      </c>
      <c r="B1753" s="4" t="s">
        <v>214</v>
      </c>
      <c r="C1753" s="5"/>
      <c r="D1753" s="2">
        <v>26.1</v>
      </c>
      <c r="E1753" s="2">
        <v>26.43</v>
      </c>
      <c r="F1753" s="2">
        <v>27.92</v>
      </c>
      <c r="G1753" s="2">
        <v>26.47</v>
      </c>
    </row>
    <row r="1754" spans="1:7" x14ac:dyDescent="0.3">
      <c r="A1754" s="3">
        <f t="shared" si="28"/>
        <v>37552</v>
      </c>
      <c r="B1754" s="4" t="s">
        <v>215</v>
      </c>
      <c r="C1754" s="5"/>
      <c r="D1754" s="2">
        <v>25.63</v>
      </c>
      <c r="E1754" s="2">
        <v>26.51</v>
      </c>
      <c r="F1754" s="2">
        <v>28.18</v>
      </c>
      <c r="G1754" s="2">
        <v>25.98</v>
      </c>
    </row>
    <row r="1755" spans="1:7" x14ac:dyDescent="0.3">
      <c r="A1755" s="3">
        <f t="shared" si="28"/>
        <v>37553</v>
      </c>
      <c r="B1755" s="4" t="s">
        <v>216</v>
      </c>
      <c r="C1755" s="5"/>
      <c r="D1755" s="2">
        <v>25.88</v>
      </c>
      <c r="E1755" s="2">
        <v>26.46</v>
      </c>
      <c r="F1755" s="2">
        <v>28.2</v>
      </c>
      <c r="G1755" s="2">
        <v>26.04</v>
      </c>
    </row>
    <row r="1756" spans="1:7" x14ac:dyDescent="0.3">
      <c r="A1756" s="3">
        <f t="shared" si="28"/>
        <v>37554</v>
      </c>
      <c r="B1756" s="4" t="s">
        <v>217</v>
      </c>
      <c r="C1756" s="5"/>
      <c r="D1756" s="2">
        <v>25.13</v>
      </c>
      <c r="E1756" s="2">
        <v>25.46</v>
      </c>
      <c r="F1756" s="2">
        <v>27.05</v>
      </c>
      <c r="G1756" s="2">
        <v>25.48</v>
      </c>
    </row>
    <row r="1757" spans="1:7" x14ac:dyDescent="0.3">
      <c r="A1757" s="3">
        <f t="shared" si="28"/>
        <v>37557</v>
      </c>
      <c r="B1757" s="4" t="s">
        <v>218</v>
      </c>
      <c r="C1757" s="5"/>
      <c r="D1757" s="2">
        <v>24.8</v>
      </c>
      <c r="E1757" s="2">
        <v>25.68</v>
      </c>
      <c r="F1757" s="2">
        <v>27.29</v>
      </c>
      <c r="G1757" s="2">
        <v>25.18</v>
      </c>
    </row>
    <row r="1758" spans="1:7" x14ac:dyDescent="0.3">
      <c r="A1758" s="3">
        <f t="shared" si="28"/>
        <v>37558</v>
      </c>
      <c r="B1758" s="4" t="s">
        <v>219</v>
      </c>
      <c r="C1758" s="5"/>
      <c r="D1758" s="2">
        <v>24.34</v>
      </c>
      <c r="E1758" s="2">
        <v>25.31</v>
      </c>
      <c r="F1758" s="2">
        <v>26.86</v>
      </c>
      <c r="G1758" s="2">
        <v>24.79</v>
      </c>
    </row>
    <row r="1759" spans="1:7" x14ac:dyDescent="0.3">
      <c r="A1759" s="3">
        <f t="shared" si="28"/>
        <v>37559</v>
      </c>
      <c r="B1759" s="4" t="s">
        <v>220</v>
      </c>
      <c r="C1759" s="5"/>
      <c r="D1759" s="2">
        <v>24.18</v>
      </c>
      <c r="E1759" s="2">
        <v>25.3</v>
      </c>
      <c r="F1759" s="2">
        <v>26.81</v>
      </c>
      <c r="G1759" s="2">
        <v>24.59</v>
      </c>
    </row>
    <row r="1760" spans="1:7" x14ac:dyDescent="0.3">
      <c r="A1760" s="3">
        <f t="shared" si="28"/>
        <v>37560</v>
      </c>
      <c r="B1760" s="4" t="s">
        <v>221</v>
      </c>
      <c r="C1760" s="5"/>
      <c r="D1760" s="2">
        <v>24.25</v>
      </c>
      <c r="E1760" s="2">
        <v>25.72</v>
      </c>
      <c r="F1760" s="2">
        <v>27.22</v>
      </c>
      <c r="G1760" s="2">
        <v>24.62</v>
      </c>
    </row>
    <row r="1761" spans="1:7" x14ac:dyDescent="0.3">
      <c r="A1761" s="3">
        <f t="shared" si="28"/>
        <v>37561</v>
      </c>
      <c r="B1761" s="4" t="s">
        <v>222</v>
      </c>
      <c r="C1761" s="5"/>
      <c r="D1761" s="2">
        <v>24.11</v>
      </c>
      <c r="E1761" s="2">
        <v>25.41</v>
      </c>
      <c r="F1761" s="2">
        <v>27.13</v>
      </c>
      <c r="G1761" s="2">
        <v>24.32</v>
      </c>
    </row>
    <row r="1762" spans="1:7" x14ac:dyDescent="0.3">
      <c r="A1762" s="3">
        <f t="shared" si="28"/>
        <v>37564</v>
      </c>
      <c r="B1762" s="4" t="s">
        <v>223</v>
      </c>
      <c r="C1762" s="5"/>
      <c r="D1762" s="2">
        <v>23.73</v>
      </c>
      <c r="E1762" s="2">
        <v>25.02</v>
      </c>
      <c r="F1762" s="2">
        <v>26.95</v>
      </c>
      <c r="G1762" s="2">
        <v>23.93</v>
      </c>
    </row>
    <row r="1763" spans="1:7" x14ac:dyDescent="0.3">
      <c r="A1763" s="3">
        <f t="shared" si="28"/>
        <v>37565</v>
      </c>
      <c r="B1763" s="4" t="s">
        <v>224</v>
      </c>
      <c r="C1763" s="5"/>
      <c r="D1763" s="2">
        <v>23.32</v>
      </c>
      <c r="E1763" s="2">
        <v>24.12</v>
      </c>
      <c r="F1763" s="2">
        <v>26.14</v>
      </c>
      <c r="G1763" s="2">
        <v>23.52</v>
      </c>
    </row>
    <row r="1764" spans="1:7" x14ac:dyDescent="0.3">
      <c r="A1764" s="3">
        <f t="shared" si="28"/>
        <v>37566</v>
      </c>
      <c r="B1764" s="4" t="s">
        <v>225</v>
      </c>
      <c r="C1764" s="5"/>
      <c r="D1764" s="2">
        <v>22.68</v>
      </c>
      <c r="E1764" s="2">
        <v>23.7</v>
      </c>
      <c r="F1764" s="2">
        <v>25.77</v>
      </c>
      <c r="G1764" s="2">
        <v>22.86</v>
      </c>
    </row>
    <row r="1765" spans="1:7" x14ac:dyDescent="0.3">
      <c r="A1765" s="3">
        <f t="shared" si="28"/>
        <v>37567</v>
      </c>
      <c r="B1765" s="4" t="s">
        <v>226</v>
      </c>
      <c r="C1765" s="5"/>
      <c r="D1765" s="2">
        <v>22.53</v>
      </c>
      <c r="E1765" s="2">
        <v>23.48</v>
      </c>
      <c r="F1765" s="2">
        <v>25.38</v>
      </c>
      <c r="G1765" s="2">
        <v>22.72</v>
      </c>
    </row>
    <row r="1766" spans="1:7" x14ac:dyDescent="0.3">
      <c r="A1766" s="3">
        <f t="shared" si="28"/>
        <v>37568</v>
      </c>
      <c r="B1766" s="4" t="s">
        <v>227</v>
      </c>
      <c r="C1766" s="5"/>
      <c r="D1766" s="2">
        <v>22.48</v>
      </c>
      <c r="E1766" s="2">
        <v>23.58</v>
      </c>
      <c r="F1766" s="2">
        <v>25.78</v>
      </c>
      <c r="G1766" s="2">
        <v>22.62</v>
      </c>
    </row>
    <row r="1767" spans="1:7" x14ac:dyDescent="0.3">
      <c r="A1767" s="3">
        <f t="shared" si="28"/>
        <v>37571</v>
      </c>
      <c r="B1767" s="4" t="s">
        <v>228</v>
      </c>
      <c r="C1767" s="5"/>
      <c r="D1767" s="2">
        <v>22.49</v>
      </c>
      <c r="E1767" s="2">
        <v>23.79</v>
      </c>
      <c r="F1767" s="2">
        <v>25.94</v>
      </c>
      <c r="G1767" s="2">
        <v>22.68</v>
      </c>
    </row>
    <row r="1768" spans="1:7" x14ac:dyDescent="0.3">
      <c r="A1768" s="3">
        <f t="shared" si="28"/>
        <v>37572</v>
      </c>
      <c r="B1768" s="4" t="s">
        <v>229</v>
      </c>
      <c r="C1768" s="5"/>
      <c r="D1768" s="2">
        <v>22.59</v>
      </c>
      <c r="E1768" s="2">
        <v>23.72</v>
      </c>
      <c r="F1768" s="2">
        <v>25.9</v>
      </c>
      <c r="G1768" s="2">
        <v>22.77</v>
      </c>
    </row>
    <row r="1769" spans="1:7" x14ac:dyDescent="0.3">
      <c r="A1769" s="3">
        <f t="shared" si="28"/>
        <v>37573</v>
      </c>
      <c r="B1769" s="4" t="s">
        <v>230</v>
      </c>
      <c r="C1769" s="5"/>
      <c r="D1769" s="2">
        <v>22.33</v>
      </c>
      <c r="E1769" s="2">
        <v>22.7</v>
      </c>
      <c r="F1769" s="2">
        <v>25.19</v>
      </c>
      <c r="G1769" s="2">
        <v>22.5</v>
      </c>
    </row>
    <row r="1770" spans="1:7" x14ac:dyDescent="0.3">
      <c r="A1770" s="3">
        <f t="shared" si="28"/>
        <v>37574</v>
      </c>
      <c r="B1770" s="4" t="s">
        <v>231</v>
      </c>
      <c r="C1770" s="5"/>
      <c r="D1770" s="2">
        <v>21.81</v>
      </c>
      <c r="E1770" s="2">
        <v>22.81</v>
      </c>
      <c r="F1770" s="2">
        <v>25.29</v>
      </c>
      <c r="G1770" s="2">
        <v>21.97</v>
      </c>
    </row>
    <row r="1771" spans="1:7" x14ac:dyDescent="0.3">
      <c r="A1771" s="3">
        <f t="shared" si="28"/>
        <v>37575</v>
      </c>
      <c r="B1771" s="4" t="s">
        <v>232</v>
      </c>
      <c r="C1771" s="5"/>
      <c r="D1771" s="2">
        <v>22.26</v>
      </c>
      <c r="E1771" s="2">
        <v>23.35</v>
      </c>
      <c r="F1771" s="2">
        <v>25.51</v>
      </c>
      <c r="G1771" s="2">
        <v>22.4</v>
      </c>
    </row>
    <row r="1772" spans="1:7" x14ac:dyDescent="0.3">
      <c r="A1772" s="3">
        <f t="shared" si="28"/>
        <v>37578</v>
      </c>
      <c r="B1772" s="4" t="s">
        <v>233</v>
      </c>
      <c r="C1772" s="5"/>
      <c r="D1772" s="2">
        <v>22.78</v>
      </c>
      <c r="E1772" s="2">
        <v>24.28</v>
      </c>
      <c r="F1772" s="2">
        <v>26.71</v>
      </c>
      <c r="G1772" s="2">
        <v>22.91</v>
      </c>
    </row>
    <row r="1773" spans="1:7" x14ac:dyDescent="0.3">
      <c r="A1773" s="3">
        <f t="shared" si="28"/>
        <v>37579</v>
      </c>
      <c r="B1773" s="4" t="s">
        <v>234</v>
      </c>
      <c r="C1773" s="5"/>
      <c r="D1773" s="2">
        <v>23.16</v>
      </c>
      <c r="E1773" s="2">
        <v>24.08</v>
      </c>
      <c r="F1773" s="2">
        <v>26.42</v>
      </c>
      <c r="G1773" s="2">
        <v>23.29</v>
      </c>
    </row>
    <row r="1774" spans="1:7" x14ac:dyDescent="0.3">
      <c r="A1774" s="3">
        <f t="shared" si="28"/>
        <v>37580</v>
      </c>
      <c r="B1774" s="4" t="s">
        <v>235</v>
      </c>
      <c r="C1774" s="5"/>
      <c r="D1774" s="2">
        <v>23.26</v>
      </c>
      <c r="E1774" s="2">
        <v>24.53</v>
      </c>
      <c r="F1774" s="2">
        <v>26.98</v>
      </c>
      <c r="G1774" s="2">
        <v>23.38</v>
      </c>
    </row>
    <row r="1775" spans="1:7" x14ac:dyDescent="0.3">
      <c r="A1775" s="3">
        <f t="shared" si="28"/>
        <v>37581</v>
      </c>
      <c r="B1775" s="4" t="s">
        <v>236</v>
      </c>
      <c r="C1775" s="5"/>
      <c r="D1775" s="2">
        <v>23.95</v>
      </c>
      <c r="E1775" s="2">
        <v>24.83</v>
      </c>
      <c r="F1775" s="2">
        <v>26.35</v>
      </c>
      <c r="G1775" s="2">
        <v>24.09</v>
      </c>
    </row>
    <row r="1776" spans="1:7" x14ac:dyDescent="0.3">
      <c r="A1776" s="3">
        <f t="shared" si="28"/>
        <v>37582</v>
      </c>
      <c r="B1776" s="4" t="s">
        <v>237</v>
      </c>
      <c r="C1776" s="5"/>
      <c r="D1776" s="2">
        <v>24.2</v>
      </c>
      <c r="E1776" s="2">
        <v>25.21</v>
      </c>
      <c r="F1776" s="2">
        <v>26.76</v>
      </c>
      <c r="G1776" s="2">
        <v>24.35</v>
      </c>
    </row>
    <row r="1777" spans="1:7" x14ac:dyDescent="0.3">
      <c r="A1777" s="3">
        <f t="shared" si="28"/>
        <v>37585</v>
      </c>
      <c r="B1777" s="4" t="s">
        <v>238</v>
      </c>
      <c r="C1777" s="5"/>
      <c r="D1777" s="2">
        <v>24.09</v>
      </c>
      <c r="E1777" s="2">
        <v>24.67</v>
      </c>
      <c r="F1777" s="2">
        <v>26.11</v>
      </c>
      <c r="G1777" s="2">
        <v>24.31</v>
      </c>
    </row>
    <row r="1778" spans="1:7" x14ac:dyDescent="0.3">
      <c r="A1778" s="3">
        <f t="shared" si="28"/>
        <v>37586</v>
      </c>
      <c r="B1778" s="4" t="s">
        <v>239</v>
      </c>
      <c r="C1778" s="5"/>
      <c r="D1778" s="2">
        <v>23.88</v>
      </c>
      <c r="E1778" s="2">
        <v>24.85</v>
      </c>
      <c r="F1778" s="2">
        <v>26.4</v>
      </c>
      <c r="G1778" s="2">
        <v>24.09</v>
      </c>
    </row>
    <row r="1779" spans="1:7" x14ac:dyDescent="0.3">
      <c r="A1779" s="3">
        <f t="shared" si="28"/>
        <v>37587</v>
      </c>
      <c r="B1779" s="4" t="s">
        <v>240</v>
      </c>
      <c r="C1779" s="5"/>
      <c r="D1779" s="2">
        <v>24.22</v>
      </c>
      <c r="E1779" s="2">
        <v>25.25</v>
      </c>
      <c r="F1779" s="2">
        <v>26.89</v>
      </c>
      <c r="G1779" s="2">
        <v>24.49</v>
      </c>
    </row>
    <row r="1780" spans="1:7" x14ac:dyDescent="0.3">
      <c r="A1780" s="3">
        <f t="shared" si="28"/>
        <v>37588</v>
      </c>
      <c r="B1780" s="4" t="s">
        <v>241</v>
      </c>
      <c r="C1780" s="5"/>
      <c r="D1780" s="2">
        <v>24.13</v>
      </c>
      <c r="E1780" s="2">
        <v>25.01</v>
      </c>
      <c r="F1780" s="2" t="s">
        <v>323</v>
      </c>
      <c r="G1780" s="2">
        <v>24.37</v>
      </c>
    </row>
    <row r="1781" spans="1:7" x14ac:dyDescent="0.3">
      <c r="A1781" s="3">
        <f t="shared" si="28"/>
        <v>37589</v>
      </c>
      <c r="B1781" s="4" t="s">
        <v>242</v>
      </c>
      <c r="C1781" s="5"/>
      <c r="D1781" s="2">
        <v>24.03</v>
      </c>
      <c r="E1781" s="2">
        <v>25.16</v>
      </c>
      <c r="F1781" s="2" t="s">
        <v>323</v>
      </c>
      <c r="G1781" s="2">
        <v>24.3</v>
      </c>
    </row>
    <row r="1782" spans="1:7" x14ac:dyDescent="0.3">
      <c r="A1782" s="3">
        <f t="shared" si="28"/>
        <v>37592</v>
      </c>
      <c r="B1782" s="4" t="s">
        <v>243</v>
      </c>
      <c r="C1782" s="5"/>
      <c r="D1782" s="2">
        <v>24.05</v>
      </c>
      <c r="E1782" s="2">
        <v>25.62</v>
      </c>
      <c r="F1782" s="2">
        <v>27.24</v>
      </c>
      <c r="G1782" s="2">
        <v>24.3</v>
      </c>
    </row>
    <row r="1783" spans="1:7" x14ac:dyDescent="0.3">
      <c r="A1783" s="3">
        <f t="shared" si="28"/>
        <v>37593</v>
      </c>
      <c r="B1783" s="4" t="s">
        <v>244</v>
      </c>
      <c r="C1783" s="5"/>
      <c r="D1783" s="2">
        <v>24.41</v>
      </c>
      <c r="E1783" s="2">
        <v>25.85</v>
      </c>
      <c r="F1783" s="2">
        <v>27.3</v>
      </c>
      <c r="G1783" s="2">
        <v>24.67</v>
      </c>
    </row>
    <row r="1784" spans="1:7" x14ac:dyDescent="0.3">
      <c r="A1784" s="3">
        <f t="shared" si="28"/>
        <v>37594</v>
      </c>
      <c r="B1784" s="4" t="s">
        <v>245</v>
      </c>
      <c r="C1784" s="5"/>
      <c r="D1784" s="2">
        <v>24.02</v>
      </c>
      <c r="E1784" s="2">
        <v>25.18</v>
      </c>
      <c r="F1784" s="2">
        <v>26.71</v>
      </c>
      <c r="G1784" s="2">
        <v>24.34</v>
      </c>
    </row>
    <row r="1785" spans="1:7" x14ac:dyDescent="0.3">
      <c r="A1785" s="3">
        <f t="shared" si="28"/>
        <v>37595</v>
      </c>
      <c r="B1785" s="4" t="s">
        <v>246</v>
      </c>
      <c r="C1785" s="5"/>
      <c r="D1785" s="2">
        <v>24.25</v>
      </c>
      <c r="E1785" s="2">
        <v>25.8</v>
      </c>
      <c r="F1785" s="2">
        <v>27.29</v>
      </c>
      <c r="G1785" s="2">
        <v>24.62</v>
      </c>
    </row>
    <row r="1786" spans="1:7" x14ac:dyDescent="0.3">
      <c r="A1786" s="3">
        <f t="shared" si="28"/>
        <v>37596</v>
      </c>
      <c r="B1786" s="4" t="s">
        <v>247</v>
      </c>
      <c r="C1786" s="5"/>
      <c r="D1786" s="2">
        <v>24.31</v>
      </c>
      <c r="E1786" s="2">
        <v>25.46</v>
      </c>
      <c r="F1786" s="2">
        <v>26.93</v>
      </c>
      <c r="G1786" s="2">
        <v>24.67</v>
      </c>
    </row>
    <row r="1787" spans="1:7" x14ac:dyDescent="0.3">
      <c r="A1787" s="3">
        <f t="shared" si="28"/>
        <v>37599</v>
      </c>
      <c r="B1787" s="4" t="s">
        <v>248</v>
      </c>
      <c r="C1787" s="5"/>
      <c r="D1787" s="2">
        <v>24.43</v>
      </c>
      <c r="E1787" s="2">
        <v>25.76</v>
      </c>
      <c r="F1787" s="2">
        <v>27.2</v>
      </c>
      <c r="G1787" s="2">
        <v>24.84</v>
      </c>
    </row>
    <row r="1788" spans="1:7" x14ac:dyDescent="0.3">
      <c r="A1788" s="3">
        <f t="shared" si="28"/>
        <v>37600</v>
      </c>
      <c r="B1788" s="4" t="s">
        <v>249</v>
      </c>
      <c r="C1788" s="5"/>
      <c r="D1788" s="2">
        <v>24.66</v>
      </c>
      <c r="E1788" s="2">
        <v>26.42</v>
      </c>
      <c r="F1788" s="2">
        <v>27.74</v>
      </c>
      <c r="G1788" s="2">
        <v>25.13</v>
      </c>
    </row>
    <row r="1789" spans="1:7" x14ac:dyDescent="0.3">
      <c r="A1789" s="3">
        <f t="shared" si="28"/>
        <v>37601</v>
      </c>
      <c r="B1789" s="4" t="s">
        <v>250</v>
      </c>
      <c r="C1789" s="5"/>
      <c r="D1789" s="2">
        <v>24.79</v>
      </c>
      <c r="E1789" s="2">
        <v>26.25</v>
      </c>
      <c r="F1789" s="2">
        <v>27.4</v>
      </c>
      <c r="G1789" s="2">
        <v>25.26</v>
      </c>
    </row>
    <row r="1790" spans="1:7" x14ac:dyDescent="0.3">
      <c r="A1790" s="3">
        <f t="shared" si="28"/>
        <v>37602</v>
      </c>
      <c r="B1790" s="4" t="s">
        <v>251</v>
      </c>
      <c r="C1790" s="5"/>
      <c r="D1790" s="2">
        <v>25.01</v>
      </c>
      <c r="E1790" s="2">
        <v>26.87</v>
      </c>
      <c r="F1790" s="2">
        <v>28.01</v>
      </c>
      <c r="G1790" s="2">
        <v>25.45</v>
      </c>
    </row>
    <row r="1791" spans="1:7" x14ac:dyDescent="0.3">
      <c r="A1791" s="3">
        <f t="shared" si="28"/>
        <v>37603</v>
      </c>
      <c r="B1791" s="4" t="s">
        <v>252</v>
      </c>
      <c r="C1791" s="5"/>
      <c r="D1791" s="2">
        <v>25.48</v>
      </c>
      <c r="E1791" s="2">
        <v>27.21</v>
      </c>
      <c r="F1791" s="2">
        <v>28.44</v>
      </c>
      <c r="G1791" s="2">
        <v>25.93</v>
      </c>
    </row>
    <row r="1792" spans="1:7" x14ac:dyDescent="0.3">
      <c r="A1792" s="3">
        <f t="shared" si="28"/>
        <v>37606</v>
      </c>
      <c r="B1792" s="4" t="s">
        <v>253</v>
      </c>
      <c r="C1792" s="5"/>
      <c r="D1792" s="2">
        <v>26.18</v>
      </c>
      <c r="E1792" s="2">
        <v>28.38</v>
      </c>
      <c r="F1792" s="2">
        <v>30.1</v>
      </c>
      <c r="G1792" s="2">
        <v>26.67</v>
      </c>
    </row>
    <row r="1793" spans="1:7" x14ac:dyDescent="0.3">
      <c r="A1793" s="3">
        <f t="shared" si="28"/>
        <v>37607</v>
      </c>
      <c r="B1793" s="4" t="s">
        <v>254</v>
      </c>
      <c r="C1793" s="5"/>
      <c r="D1793" s="2">
        <v>26.26</v>
      </c>
      <c r="E1793" s="2">
        <v>27.92</v>
      </c>
      <c r="F1793" s="2">
        <v>30.1</v>
      </c>
      <c r="G1793" s="2">
        <v>26.79</v>
      </c>
    </row>
    <row r="1794" spans="1:7" x14ac:dyDescent="0.3">
      <c r="A1794" s="3">
        <f t="shared" si="28"/>
        <v>37608</v>
      </c>
      <c r="B1794" s="4" t="s">
        <v>255</v>
      </c>
      <c r="C1794" s="5"/>
      <c r="D1794" s="2">
        <v>26.58</v>
      </c>
      <c r="E1794" s="2">
        <v>28.49</v>
      </c>
      <c r="F1794" s="2">
        <v>30.44</v>
      </c>
      <c r="G1794" s="2">
        <v>27.13</v>
      </c>
    </row>
    <row r="1795" spans="1:7" x14ac:dyDescent="0.3">
      <c r="A1795" s="3">
        <f t="shared" si="28"/>
        <v>37609</v>
      </c>
      <c r="B1795" s="4" t="s">
        <v>256</v>
      </c>
      <c r="C1795" s="5"/>
      <c r="D1795" s="2">
        <v>26.82</v>
      </c>
      <c r="E1795" s="2">
        <v>28.22</v>
      </c>
      <c r="F1795" s="2">
        <v>30.56</v>
      </c>
      <c r="G1795" s="2">
        <v>27.48</v>
      </c>
    </row>
    <row r="1796" spans="1:7" x14ac:dyDescent="0.3">
      <c r="A1796" s="3">
        <f t="shared" si="28"/>
        <v>37610</v>
      </c>
      <c r="B1796" s="4" t="s">
        <v>257</v>
      </c>
      <c r="C1796" s="5"/>
      <c r="D1796" s="2">
        <v>26.75</v>
      </c>
      <c r="E1796" s="2">
        <v>28.34</v>
      </c>
      <c r="F1796" s="2">
        <v>30.3</v>
      </c>
      <c r="G1796" s="2">
        <v>27.39</v>
      </c>
    </row>
    <row r="1797" spans="1:7" x14ac:dyDescent="0.3">
      <c r="A1797" s="3">
        <f t="shared" si="28"/>
        <v>37613</v>
      </c>
      <c r="B1797" s="4" t="s">
        <v>258</v>
      </c>
      <c r="C1797" s="5"/>
      <c r="D1797" s="2">
        <v>27.57</v>
      </c>
      <c r="E1797" s="2">
        <v>29.72</v>
      </c>
      <c r="F1797" s="2">
        <v>31.75</v>
      </c>
      <c r="G1797" s="2">
        <v>28.2</v>
      </c>
    </row>
    <row r="1798" spans="1:7" x14ac:dyDescent="0.3">
      <c r="A1798" s="3">
        <f t="shared" si="28"/>
        <v>37614</v>
      </c>
      <c r="B1798" s="4" t="s">
        <v>259</v>
      </c>
      <c r="C1798" s="5"/>
      <c r="D1798" s="2">
        <v>27.52</v>
      </c>
      <c r="E1798" s="2">
        <v>29.61</v>
      </c>
      <c r="F1798" s="2">
        <v>31.97</v>
      </c>
      <c r="G1798" s="2">
        <v>28.11</v>
      </c>
    </row>
    <row r="1799" spans="1:7" x14ac:dyDescent="0.3">
      <c r="A1799" s="3">
        <f t="shared" si="28"/>
        <v>37616</v>
      </c>
      <c r="B1799" s="4" t="s">
        <v>260</v>
      </c>
      <c r="C1799" s="5"/>
      <c r="D1799" s="2">
        <v>27.12</v>
      </c>
      <c r="E1799" s="2" t="s">
        <v>323</v>
      </c>
      <c r="F1799" s="2">
        <v>32.49</v>
      </c>
      <c r="G1799" s="2">
        <v>27.62</v>
      </c>
    </row>
    <row r="1800" spans="1:7" x14ac:dyDescent="0.3">
      <c r="A1800" s="3">
        <f t="shared" si="28"/>
        <v>37617</v>
      </c>
      <c r="B1800" s="4" t="s">
        <v>261</v>
      </c>
      <c r="C1800" s="5"/>
      <c r="D1800" s="2">
        <v>27.8</v>
      </c>
      <c r="E1800" s="2">
        <v>30.16</v>
      </c>
      <c r="F1800" s="2">
        <v>32.72</v>
      </c>
      <c r="G1800" s="2">
        <v>28.32</v>
      </c>
    </row>
    <row r="1801" spans="1:7" x14ac:dyDescent="0.3">
      <c r="A1801" s="3">
        <f t="shared" si="28"/>
        <v>37620</v>
      </c>
      <c r="B1801" s="4" t="s">
        <v>262</v>
      </c>
      <c r="C1801" s="5"/>
      <c r="D1801" s="2">
        <v>27.09</v>
      </c>
      <c r="E1801" s="2">
        <v>29.66</v>
      </c>
      <c r="F1801" s="2">
        <v>31.37</v>
      </c>
      <c r="G1801" s="2">
        <v>27.61</v>
      </c>
    </row>
    <row r="1802" spans="1:7" x14ac:dyDescent="0.3">
      <c r="A1802" s="3">
        <f t="shared" ref="A1802" si="29">DATE(2002, LEFT(B1802, FIND("월", B1802)-1), MID(B1802, FIND("월", B1802)+2, FIND("일", B1802)-FIND("월", B1802)-2))</f>
        <v>37621</v>
      </c>
      <c r="B1802" s="4" t="s">
        <v>263</v>
      </c>
      <c r="C1802" s="5"/>
      <c r="D1802" s="2">
        <v>26.52</v>
      </c>
      <c r="E1802" s="2">
        <v>28.66</v>
      </c>
      <c r="F1802" s="2">
        <v>31.2</v>
      </c>
      <c r="G1802" s="2">
        <v>27.09</v>
      </c>
    </row>
    <row r="1803" spans="1:7" x14ac:dyDescent="0.3">
      <c r="A1803" s="3">
        <f>DATE(2003, LEFT(B1803, FIND("월", B1803)-1), MID(B1803, FIND("월", B1803)+2, FIND("일", B1803)-FIND("월", B1803)-2))</f>
        <v>37623</v>
      </c>
      <c r="B1803" s="4" t="s">
        <v>6</v>
      </c>
      <c r="C1803" s="5"/>
      <c r="D1803" s="2">
        <v>26.88</v>
      </c>
      <c r="E1803" s="2">
        <v>29.43</v>
      </c>
      <c r="F1803" s="2">
        <v>31.85</v>
      </c>
      <c r="G1803" s="2">
        <v>27.4</v>
      </c>
    </row>
    <row r="1804" spans="1:7" x14ac:dyDescent="0.3">
      <c r="A1804" s="3">
        <f t="shared" ref="A1804:A1867" si="30">DATE(2003, LEFT(B1804, FIND("월", B1804)-1), MID(B1804, FIND("월", B1804)+2, FIND("일", B1804)-FIND("월", B1804)-2))</f>
        <v>37624</v>
      </c>
      <c r="B1804" s="4" t="s">
        <v>7</v>
      </c>
      <c r="C1804" s="5"/>
      <c r="D1804" s="2">
        <v>27.56</v>
      </c>
      <c r="E1804" s="2">
        <v>30.77</v>
      </c>
      <c r="F1804" s="2">
        <v>33.08</v>
      </c>
      <c r="G1804" s="2">
        <v>28.09</v>
      </c>
    </row>
    <row r="1805" spans="1:7" x14ac:dyDescent="0.3">
      <c r="A1805" s="3">
        <f t="shared" si="30"/>
        <v>37627</v>
      </c>
      <c r="B1805" s="4" t="s">
        <v>264</v>
      </c>
      <c r="C1805" s="5"/>
      <c r="D1805" s="2">
        <v>27.56</v>
      </c>
      <c r="E1805" s="2">
        <v>30.2</v>
      </c>
      <c r="F1805" s="2">
        <v>32.1</v>
      </c>
      <c r="G1805" s="2">
        <v>28.44</v>
      </c>
    </row>
    <row r="1806" spans="1:7" x14ac:dyDescent="0.3">
      <c r="A1806" s="3">
        <f t="shared" si="30"/>
        <v>37628</v>
      </c>
      <c r="B1806" s="4" t="s">
        <v>265</v>
      </c>
      <c r="C1806" s="5"/>
      <c r="D1806" s="2">
        <v>26.62</v>
      </c>
      <c r="E1806" s="2">
        <v>29.33</v>
      </c>
      <c r="F1806" s="2">
        <v>31.08</v>
      </c>
      <c r="G1806" s="2">
        <v>27.51</v>
      </c>
    </row>
    <row r="1807" spans="1:7" x14ac:dyDescent="0.3">
      <c r="A1807" s="3">
        <f t="shared" si="30"/>
        <v>37629</v>
      </c>
      <c r="B1807" s="4" t="s">
        <v>10</v>
      </c>
      <c r="C1807" s="5"/>
      <c r="D1807" s="2">
        <v>26.33</v>
      </c>
      <c r="E1807" s="2">
        <v>28.79</v>
      </c>
      <c r="F1807" s="2">
        <v>30.56</v>
      </c>
      <c r="G1807" s="2">
        <v>27.23</v>
      </c>
    </row>
    <row r="1808" spans="1:7" x14ac:dyDescent="0.3">
      <c r="A1808" s="3">
        <f t="shared" si="30"/>
        <v>37630</v>
      </c>
      <c r="B1808" s="4" t="s">
        <v>11</v>
      </c>
      <c r="C1808" s="5"/>
      <c r="D1808" s="2">
        <v>26.92</v>
      </c>
      <c r="E1808" s="2">
        <v>29.64</v>
      </c>
      <c r="F1808" s="2">
        <v>31.99</v>
      </c>
      <c r="G1808" s="2">
        <v>27.85</v>
      </c>
    </row>
    <row r="1809" spans="1:7" x14ac:dyDescent="0.3">
      <c r="A1809" s="3">
        <f t="shared" si="30"/>
        <v>37631</v>
      </c>
      <c r="B1809" s="4" t="s">
        <v>12</v>
      </c>
      <c r="C1809" s="5"/>
      <c r="D1809" s="2">
        <v>27.28</v>
      </c>
      <c r="E1809" s="2">
        <v>29.67</v>
      </c>
      <c r="F1809" s="2">
        <v>31.68</v>
      </c>
      <c r="G1809" s="2">
        <v>28.25</v>
      </c>
    </row>
    <row r="1810" spans="1:7" x14ac:dyDescent="0.3">
      <c r="A1810" s="3">
        <f t="shared" si="30"/>
        <v>37634</v>
      </c>
      <c r="B1810" s="4" t="s">
        <v>266</v>
      </c>
      <c r="C1810" s="5"/>
      <c r="D1810" s="2">
        <v>27.47</v>
      </c>
      <c r="E1810" s="2">
        <v>30.2</v>
      </c>
      <c r="F1810" s="2">
        <v>32.26</v>
      </c>
      <c r="G1810" s="2">
        <v>28.48</v>
      </c>
    </row>
    <row r="1811" spans="1:7" x14ac:dyDescent="0.3">
      <c r="A1811" s="3">
        <f t="shared" si="30"/>
        <v>37635</v>
      </c>
      <c r="B1811" s="4" t="s">
        <v>267</v>
      </c>
      <c r="C1811" s="5"/>
      <c r="D1811" s="2">
        <v>27.65</v>
      </c>
      <c r="E1811" s="2">
        <v>30.61</v>
      </c>
      <c r="F1811" s="2">
        <v>32.369999999999997</v>
      </c>
      <c r="G1811" s="2">
        <v>28.68</v>
      </c>
    </row>
    <row r="1812" spans="1:7" x14ac:dyDescent="0.3">
      <c r="A1812" s="3">
        <f t="shared" si="30"/>
        <v>37636</v>
      </c>
      <c r="B1812" s="4" t="s">
        <v>15</v>
      </c>
      <c r="C1812" s="5"/>
      <c r="D1812" s="2">
        <v>27.91</v>
      </c>
      <c r="E1812" s="2">
        <v>31.22</v>
      </c>
      <c r="F1812" s="2">
        <v>33.21</v>
      </c>
      <c r="G1812" s="2">
        <v>28.95</v>
      </c>
    </row>
    <row r="1813" spans="1:7" x14ac:dyDescent="0.3">
      <c r="A1813" s="3">
        <f t="shared" si="30"/>
        <v>37637</v>
      </c>
      <c r="B1813" s="4" t="s">
        <v>16</v>
      </c>
      <c r="C1813" s="5"/>
      <c r="D1813" s="2">
        <v>28.24</v>
      </c>
      <c r="E1813" s="2">
        <v>31.66</v>
      </c>
      <c r="F1813" s="2">
        <v>33.659999999999997</v>
      </c>
      <c r="G1813" s="2">
        <v>29.23</v>
      </c>
    </row>
    <row r="1814" spans="1:7" x14ac:dyDescent="0.3">
      <c r="A1814" s="3">
        <f t="shared" si="30"/>
        <v>37638</v>
      </c>
      <c r="B1814" s="4" t="s">
        <v>17</v>
      </c>
      <c r="C1814" s="5"/>
      <c r="D1814" s="2">
        <v>28.38</v>
      </c>
      <c r="E1814" s="2">
        <v>30.54</v>
      </c>
      <c r="F1814" s="2">
        <v>33.909999999999997</v>
      </c>
      <c r="G1814" s="2">
        <v>29.29</v>
      </c>
    </row>
    <row r="1815" spans="1:7" x14ac:dyDescent="0.3">
      <c r="A1815" s="3">
        <f t="shared" si="30"/>
        <v>37641</v>
      </c>
      <c r="B1815" s="4" t="s">
        <v>268</v>
      </c>
      <c r="C1815" s="5"/>
      <c r="D1815" s="2">
        <v>28.59</v>
      </c>
      <c r="E1815" s="2">
        <v>30.65</v>
      </c>
      <c r="F1815" s="2" t="s">
        <v>323</v>
      </c>
      <c r="G1815" s="2">
        <v>29.44</v>
      </c>
    </row>
    <row r="1816" spans="1:7" x14ac:dyDescent="0.3">
      <c r="A1816" s="3">
        <f t="shared" si="30"/>
        <v>37642</v>
      </c>
      <c r="B1816" s="4" t="s">
        <v>269</v>
      </c>
      <c r="C1816" s="5"/>
      <c r="D1816" s="2">
        <v>28.68</v>
      </c>
      <c r="E1816" s="2">
        <v>30.74</v>
      </c>
      <c r="F1816" s="2">
        <v>34.61</v>
      </c>
      <c r="G1816" s="2">
        <v>29.48</v>
      </c>
    </row>
    <row r="1817" spans="1:7" x14ac:dyDescent="0.3">
      <c r="A1817" s="3">
        <f t="shared" si="30"/>
        <v>37643</v>
      </c>
      <c r="B1817" s="4" t="s">
        <v>20</v>
      </c>
      <c r="C1817" s="5"/>
      <c r="D1817" s="2">
        <v>28.64</v>
      </c>
      <c r="E1817" s="2">
        <v>30.34</v>
      </c>
      <c r="F1817" s="2">
        <v>32.85</v>
      </c>
      <c r="G1817" s="2">
        <v>29.41</v>
      </c>
    </row>
    <row r="1818" spans="1:7" x14ac:dyDescent="0.3">
      <c r="A1818" s="3">
        <f t="shared" si="30"/>
        <v>37644</v>
      </c>
      <c r="B1818" s="4" t="s">
        <v>21</v>
      </c>
      <c r="C1818" s="5"/>
      <c r="D1818" s="2">
        <v>28.54</v>
      </c>
      <c r="E1818" s="2">
        <v>29.72</v>
      </c>
      <c r="F1818" s="2">
        <v>32.25</v>
      </c>
      <c r="G1818" s="2">
        <v>29.37</v>
      </c>
    </row>
    <row r="1819" spans="1:7" x14ac:dyDescent="0.3">
      <c r="A1819" s="3">
        <f t="shared" si="30"/>
        <v>37645</v>
      </c>
      <c r="B1819" s="4" t="s">
        <v>22</v>
      </c>
      <c r="C1819" s="5"/>
      <c r="D1819" s="2">
        <v>29.03</v>
      </c>
      <c r="E1819" s="2">
        <v>30.49</v>
      </c>
      <c r="F1819" s="2">
        <v>33.28</v>
      </c>
      <c r="G1819" s="2">
        <v>29.9</v>
      </c>
    </row>
    <row r="1820" spans="1:7" x14ac:dyDescent="0.3">
      <c r="A1820" s="3">
        <f t="shared" si="30"/>
        <v>37648</v>
      </c>
      <c r="B1820" s="4" t="s">
        <v>270</v>
      </c>
      <c r="C1820" s="5"/>
      <c r="D1820" s="2">
        <v>29.07</v>
      </c>
      <c r="E1820" s="2">
        <v>29.86</v>
      </c>
      <c r="F1820" s="2">
        <v>32.29</v>
      </c>
      <c r="G1820" s="2">
        <v>29.88</v>
      </c>
    </row>
    <row r="1821" spans="1:7" x14ac:dyDescent="0.3">
      <c r="A1821" s="3">
        <f t="shared" si="30"/>
        <v>37649</v>
      </c>
      <c r="B1821" s="4" t="s">
        <v>271</v>
      </c>
      <c r="C1821" s="5"/>
      <c r="D1821" s="2">
        <v>28.86</v>
      </c>
      <c r="E1821" s="2">
        <v>30.27</v>
      </c>
      <c r="F1821" s="2">
        <v>32.67</v>
      </c>
      <c r="G1821" s="2">
        <v>29.8</v>
      </c>
    </row>
    <row r="1822" spans="1:7" x14ac:dyDescent="0.3">
      <c r="A1822" s="3">
        <f t="shared" si="30"/>
        <v>37650</v>
      </c>
      <c r="B1822" s="4" t="s">
        <v>25</v>
      </c>
      <c r="C1822" s="5"/>
      <c r="D1822" s="2">
        <v>29.34</v>
      </c>
      <c r="E1822" s="2">
        <v>31.02</v>
      </c>
      <c r="F1822" s="2">
        <v>33.630000000000003</v>
      </c>
      <c r="G1822" s="2">
        <v>30.29</v>
      </c>
    </row>
    <row r="1823" spans="1:7" x14ac:dyDescent="0.3">
      <c r="A1823" s="3">
        <f t="shared" si="30"/>
        <v>37651</v>
      </c>
      <c r="B1823" s="4" t="s">
        <v>26</v>
      </c>
      <c r="C1823" s="5"/>
      <c r="D1823" s="2">
        <v>29.56</v>
      </c>
      <c r="E1823" s="2">
        <v>31.21</v>
      </c>
      <c r="F1823" s="2">
        <v>33.85</v>
      </c>
      <c r="G1823" s="2">
        <v>30.52</v>
      </c>
    </row>
    <row r="1824" spans="1:7" x14ac:dyDescent="0.3">
      <c r="A1824" s="3">
        <f t="shared" si="30"/>
        <v>37652</v>
      </c>
      <c r="B1824" s="4" t="s">
        <v>27</v>
      </c>
      <c r="C1824" s="5"/>
      <c r="D1824" s="2">
        <v>29.67</v>
      </c>
      <c r="E1824" s="2">
        <v>31.1</v>
      </c>
      <c r="F1824" s="2">
        <v>33.51</v>
      </c>
      <c r="G1824" s="2">
        <v>30.64</v>
      </c>
    </row>
    <row r="1825" spans="1:7" x14ac:dyDescent="0.3">
      <c r="A1825" s="3">
        <f t="shared" si="30"/>
        <v>37655</v>
      </c>
      <c r="B1825" s="4" t="s">
        <v>272</v>
      </c>
      <c r="C1825" s="5"/>
      <c r="D1825" s="2" t="s">
        <v>323</v>
      </c>
      <c r="E1825" s="2">
        <v>30.25</v>
      </c>
      <c r="F1825" s="2">
        <v>32.76</v>
      </c>
      <c r="G1825" s="2" t="s">
        <v>323</v>
      </c>
    </row>
    <row r="1826" spans="1:7" x14ac:dyDescent="0.3">
      <c r="A1826" s="3">
        <f t="shared" si="30"/>
        <v>37656</v>
      </c>
      <c r="B1826" s="4" t="s">
        <v>273</v>
      </c>
      <c r="C1826" s="5"/>
      <c r="D1826" s="2">
        <v>28.93</v>
      </c>
      <c r="E1826" s="2">
        <v>31.09</v>
      </c>
      <c r="F1826" s="2">
        <v>33.58</v>
      </c>
      <c r="G1826" s="2">
        <v>29.59</v>
      </c>
    </row>
    <row r="1827" spans="1:7" x14ac:dyDescent="0.3">
      <c r="A1827" s="3">
        <f t="shared" si="30"/>
        <v>37657</v>
      </c>
      <c r="B1827" s="4" t="s">
        <v>30</v>
      </c>
      <c r="C1827" s="5"/>
      <c r="D1827" s="2">
        <v>28.92</v>
      </c>
      <c r="E1827" s="2">
        <v>31.36</v>
      </c>
      <c r="F1827" s="2">
        <v>33.93</v>
      </c>
      <c r="G1827" s="2">
        <v>29.62</v>
      </c>
    </row>
    <row r="1828" spans="1:7" x14ac:dyDescent="0.3">
      <c r="A1828" s="3">
        <f t="shared" si="30"/>
        <v>37658</v>
      </c>
      <c r="B1828" s="4" t="s">
        <v>31</v>
      </c>
      <c r="C1828" s="5"/>
      <c r="D1828" s="2">
        <v>29.5</v>
      </c>
      <c r="E1828" s="2">
        <v>31.44</v>
      </c>
      <c r="F1828" s="2">
        <v>34.159999999999997</v>
      </c>
      <c r="G1828" s="2">
        <v>30.22</v>
      </c>
    </row>
    <row r="1829" spans="1:7" x14ac:dyDescent="0.3">
      <c r="A1829" s="3">
        <f t="shared" si="30"/>
        <v>37659</v>
      </c>
      <c r="B1829" s="4" t="s">
        <v>32</v>
      </c>
      <c r="C1829" s="5"/>
      <c r="D1829" s="2">
        <v>29.9</v>
      </c>
      <c r="E1829" s="2">
        <v>32.340000000000003</v>
      </c>
      <c r="F1829" s="2">
        <v>35.119999999999997</v>
      </c>
      <c r="G1829" s="2">
        <v>30.65</v>
      </c>
    </row>
    <row r="1830" spans="1:7" x14ac:dyDescent="0.3">
      <c r="A1830" s="3">
        <f t="shared" si="30"/>
        <v>37662</v>
      </c>
      <c r="B1830" s="4" t="s">
        <v>274</v>
      </c>
      <c r="C1830" s="5"/>
      <c r="D1830" s="2">
        <v>29.98</v>
      </c>
      <c r="E1830" s="2">
        <v>31.7</v>
      </c>
      <c r="F1830" s="2">
        <v>34.479999999999997</v>
      </c>
      <c r="G1830" s="2">
        <v>30.82</v>
      </c>
    </row>
    <row r="1831" spans="1:7" x14ac:dyDescent="0.3">
      <c r="A1831" s="3">
        <f t="shared" si="30"/>
        <v>37663</v>
      </c>
      <c r="B1831" s="4" t="s">
        <v>275</v>
      </c>
      <c r="C1831" s="5"/>
      <c r="D1831" s="2">
        <v>29.96</v>
      </c>
      <c r="E1831" s="2">
        <v>32.369999999999997</v>
      </c>
      <c r="F1831" s="2">
        <v>35.44</v>
      </c>
      <c r="G1831" s="2">
        <v>30.8</v>
      </c>
    </row>
    <row r="1832" spans="1:7" x14ac:dyDescent="0.3">
      <c r="A1832" s="3">
        <f t="shared" si="30"/>
        <v>37664</v>
      </c>
      <c r="B1832" s="4" t="s">
        <v>35</v>
      </c>
      <c r="C1832" s="5"/>
      <c r="D1832" s="2" t="s">
        <v>323</v>
      </c>
      <c r="E1832" s="2">
        <v>32.450000000000003</v>
      </c>
      <c r="F1832" s="2">
        <v>35.770000000000003</v>
      </c>
      <c r="G1832" s="2" t="s">
        <v>323</v>
      </c>
    </row>
    <row r="1833" spans="1:7" x14ac:dyDescent="0.3">
      <c r="A1833" s="3">
        <f t="shared" si="30"/>
        <v>37665</v>
      </c>
      <c r="B1833" s="4" t="s">
        <v>36</v>
      </c>
      <c r="C1833" s="5"/>
      <c r="D1833" s="2">
        <v>30.38</v>
      </c>
      <c r="E1833" s="2">
        <v>33.06</v>
      </c>
      <c r="F1833" s="2">
        <v>36.36</v>
      </c>
      <c r="G1833" s="2">
        <v>31.22</v>
      </c>
    </row>
    <row r="1834" spans="1:7" x14ac:dyDescent="0.3">
      <c r="A1834" s="3">
        <f t="shared" si="30"/>
        <v>37666</v>
      </c>
      <c r="B1834" s="4" t="s">
        <v>37</v>
      </c>
      <c r="C1834" s="5"/>
      <c r="D1834" s="2">
        <v>30.47</v>
      </c>
      <c r="E1834" s="2">
        <v>32.5</v>
      </c>
      <c r="F1834" s="2">
        <v>36.799999999999997</v>
      </c>
      <c r="G1834" s="2">
        <v>31.38</v>
      </c>
    </row>
    <row r="1835" spans="1:7" x14ac:dyDescent="0.3">
      <c r="A1835" s="3">
        <f t="shared" si="30"/>
        <v>37669</v>
      </c>
      <c r="B1835" s="4" t="s">
        <v>276</v>
      </c>
      <c r="C1835" s="5"/>
      <c r="D1835" s="2">
        <v>29.96</v>
      </c>
      <c r="E1835" s="2">
        <v>31.92</v>
      </c>
      <c r="F1835" s="2" t="s">
        <v>323</v>
      </c>
      <c r="G1835" s="2">
        <v>30.91</v>
      </c>
    </row>
    <row r="1836" spans="1:7" x14ac:dyDescent="0.3">
      <c r="A1836" s="3">
        <f t="shared" si="30"/>
        <v>37670</v>
      </c>
      <c r="B1836" s="4" t="s">
        <v>277</v>
      </c>
      <c r="C1836" s="5"/>
      <c r="D1836" s="2">
        <v>30.01</v>
      </c>
      <c r="E1836" s="2">
        <v>32.54</v>
      </c>
      <c r="F1836" s="2">
        <v>36.96</v>
      </c>
      <c r="G1836" s="2">
        <v>30.91</v>
      </c>
    </row>
    <row r="1837" spans="1:7" x14ac:dyDescent="0.3">
      <c r="A1837" s="3">
        <f t="shared" si="30"/>
        <v>37671</v>
      </c>
      <c r="B1837" s="4" t="s">
        <v>40</v>
      </c>
      <c r="C1837" s="5"/>
      <c r="D1837" s="2">
        <v>30.34</v>
      </c>
      <c r="E1837" s="2">
        <v>32.33</v>
      </c>
      <c r="F1837" s="2">
        <v>37.159999999999997</v>
      </c>
      <c r="G1837" s="2">
        <v>31.24</v>
      </c>
    </row>
    <row r="1838" spans="1:7" x14ac:dyDescent="0.3">
      <c r="A1838" s="3">
        <f t="shared" si="30"/>
        <v>37672</v>
      </c>
      <c r="B1838" s="4" t="s">
        <v>41</v>
      </c>
      <c r="C1838" s="5"/>
      <c r="D1838" s="2">
        <v>30.02</v>
      </c>
      <c r="E1838" s="2">
        <v>31.56</v>
      </c>
      <c r="F1838" s="2">
        <v>36.79</v>
      </c>
      <c r="G1838" s="2">
        <v>30.86</v>
      </c>
    </row>
    <row r="1839" spans="1:7" x14ac:dyDescent="0.3">
      <c r="A1839" s="3">
        <f t="shared" si="30"/>
        <v>37673</v>
      </c>
      <c r="B1839" s="4" t="s">
        <v>42</v>
      </c>
      <c r="C1839" s="5"/>
      <c r="D1839" s="2">
        <v>30.18</v>
      </c>
      <c r="E1839" s="2">
        <v>32.270000000000003</v>
      </c>
      <c r="F1839" s="2">
        <v>35.58</v>
      </c>
      <c r="G1839" s="2">
        <v>31.02</v>
      </c>
    </row>
    <row r="1840" spans="1:7" x14ac:dyDescent="0.3">
      <c r="A1840" s="3">
        <f t="shared" si="30"/>
        <v>37676</v>
      </c>
      <c r="B1840" s="4" t="s">
        <v>278</v>
      </c>
      <c r="C1840" s="5"/>
      <c r="D1840" s="2">
        <v>30.81</v>
      </c>
      <c r="E1840" s="2">
        <v>33.15</v>
      </c>
      <c r="F1840" s="2">
        <v>36.479999999999997</v>
      </c>
      <c r="G1840" s="2">
        <v>31.6</v>
      </c>
    </row>
    <row r="1841" spans="1:7" x14ac:dyDescent="0.3">
      <c r="A1841" s="3">
        <f t="shared" si="30"/>
        <v>37677</v>
      </c>
      <c r="B1841" s="4" t="s">
        <v>279</v>
      </c>
      <c r="C1841" s="5"/>
      <c r="D1841" s="2">
        <v>31.01</v>
      </c>
      <c r="E1841" s="2">
        <v>32.32</v>
      </c>
      <c r="F1841" s="2">
        <v>36.06</v>
      </c>
      <c r="G1841" s="2">
        <v>31.79</v>
      </c>
    </row>
    <row r="1842" spans="1:7" x14ac:dyDescent="0.3">
      <c r="A1842" s="3">
        <f t="shared" si="30"/>
        <v>37678</v>
      </c>
      <c r="B1842" s="4" t="s">
        <v>45</v>
      </c>
      <c r="C1842" s="5"/>
      <c r="D1842" s="2">
        <v>30.59</v>
      </c>
      <c r="E1842" s="2">
        <v>33.07</v>
      </c>
      <c r="F1842" s="2">
        <v>37.700000000000003</v>
      </c>
      <c r="G1842" s="2">
        <v>31.34</v>
      </c>
    </row>
    <row r="1843" spans="1:7" x14ac:dyDescent="0.3">
      <c r="A1843" s="3">
        <f t="shared" si="30"/>
        <v>37679</v>
      </c>
      <c r="B1843" s="4" t="s">
        <v>46</v>
      </c>
      <c r="C1843" s="5"/>
      <c r="D1843" s="2">
        <v>30.41</v>
      </c>
      <c r="E1843" s="2">
        <v>33.04</v>
      </c>
      <c r="F1843" s="2">
        <v>37.200000000000003</v>
      </c>
      <c r="G1843" s="2">
        <v>31.1</v>
      </c>
    </row>
    <row r="1844" spans="1:7" x14ac:dyDescent="0.3">
      <c r="A1844" s="3">
        <f t="shared" si="30"/>
        <v>37680</v>
      </c>
      <c r="B1844" s="4" t="s">
        <v>47</v>
      </c>
      <c r="C1844" s="5"/>
      <c r="D1844" s="2">
        <v>30.57</v>
      </c>
      <c r="E1844" s="2">
        <v>32.79</v>
      </c>
      <c r="F1844" s="2">
        <v>36.6</v>
      </c>
      <c r="G1844" s="2">
        <v>31.3</v>
      </c>
    </row>
    <row r="1845" spans="1:7" x14ac:dyDescent="0.3">
      <c r="A1845" s="3">
        <f t="shared" si="30"/>
        <v>37683</v>
      </c>
      <c r="B1845" s="4" t="s">
        <v>280</v>
      </c>
      <c r="C1845" s="5"/>
      <c r="D1845" s="2">
        <v>29.48</v>
      </c>
      <c r="E1845" s="2">
        <v>32.479999999999997</v>
      </c>
      <c r="F1845" s="2">
        <v>35.880000000000003</v>
      </c>
      <c r="G1845" s="2">
        <v>30.24</v>
      </c>
    </row>
    <row r="1846" spans="1:7" x14ac:dyDescent="0.3">
      <c r="A1846" s="3">
        <f t="shared" si="30"/>
        <v>37684</v>
      </c>
      <c r="B1846" s="4" t="s">
        <v>50</v>
      </c>
      <c r="C1846" s="5"/>
      <c r="D1846" s="2">
        <v>29.72</v>
      </c>
      <c r="E1846" s="2">
        <v>33.090000000000003</v>
      </c>
      <c r="F1846" s="2">
        <v>36.89</v>
      </c>
      <c r="G1846" s="2">
        <v>30.5</v>
      </c>
    </row>
    <row r="1847" spans="1:7" x14ac:dyDescent="0.3">
      <c r="A1847" s="3">
        <f t="shared" si="30"/>
        <v>37685</v>
      </c>
      <c r="B1847" s="4" t="s">
        <v>51</v>
      </c>
      <c r="C1847" s="5"/>
      <c r="D1847" s="2">
        <v>29.89</v>
      </c>
      <c r="E1847" s="2">
        <v>33</v>
      </c>
      <c r="F1847" s="2">
        <v>36.69</v>
      </c>
      <c r="G1847" s="2">
        <v>30.74</v>
      </c>
    </row>
    <row r="1848" spans="1:7" x14ac:dyDescent="0.3">
      <c r="A1848" s="3">
        <f t="shared" si="30"/>
        <v>37686</v>
      </c>
      <c r="B1848" s="4" t="s">
        <v>52</v>
      </c>
      <c r="C1848" s="5"/>
      <c r="D1848" s="2">
        <v>30.09</v>
      </c>
      <c r="E1848" s="2">
        <v>33.53</v>
      </c>
      <c r="F1848" s="2">
        <v>37</v>
      </c>
      <c r="G1848" s="2">
        <v>30.92</v>
      </c>
    </row>
    <row r="1849" spans="1:7" x14ac:dyDescent="0.3">
      <c r="A1849" s="3">
        <f t="shared" si="30"/>
        <v>37687</v>
      </c>
      <c r="B1849" s="4" t="s">
        <v>53</v>
      </c>
      <c r="C1849" s="5"/>
      <c r="D1849" s="2">
        <v>30.43</v>
      </c>
      <c r="E1849" s="2">
        <v>34.1</v>
      </c>
      <c r="F1849" s="2">
        <v>37.78</v>
      </c>
      <c r="G1849" s="2">
        <v>31.26</v>
      </c>
    </row>
    <row r="1850" spans="1:7" x14ac:dyDescent="0.3">
      <c r="A1850" s="3">
        <f t="shared" si="30"/>
        <v>37690</v>
      </c>
      <c r="B1850" s="4" t="s">
        <v>281</v>
      </c>
      <c r="C1850" s="5"/>
      <c r="D1850" s="2">
        <v>30.81</v>
      </c>
      <c r="E1850" s="2">
        <v>33.69</v>
      </c>
      <c r="F1850" s="2">
        <v>37.270000000000003</v>
      </c>
      <c r="G1850" s="2">
        <v>31.63</v>
      </c>
    </row>
    <row r="1851" spans="1:7" x14ac:dyDescent="0.3">
      <c r="A1851" s="3">
        <f t="shared" si="30"/>
        <v>37691</v>
      </c>
      <c r="B1851" s="4" t="s">
        <v>55</v>
      </c>
      <c r="C1851" s="5"/>
      <c r="D1851" s="2">
        <v>30.15</v>
      </c>
      <c r="E1851" s="2">
        <v>33.29</v>
      </c>
      <c r="F1851" s="2">
        <v>36.72</v>
      </c>
      <c r="G1851" s="2">
        <v>30.98</v>
      </c>
    </row>
    <row r="1852" spans="1:7" x14ac:dyDescent="0.3">
      <c r="A1852" s="3">
        <f t="shared" si="30"/>
        <v>37692</v>
      </c>
      <c r="B1852" s="4" t="s">
        <v>56</v>
      </c>
      <c r="C1852" s="5"/>
      <c r="D1852" s="2">
        <v>30.39</v>
      </c>
      <c r="E1852" s="2">
        <v>33.909999999999997</v>
      </c>
      <c r="F1852" s="2">
        <v>37.83</v>
      </c>
      <c r="G1852" s="2">
        <v>31.25</v>
      </c>
    </row>
    <row r="1853" spans="1:7" x14ac:dyDescent="0.3">
      <c r="A1853" s="3">
        <f t="shared" si="30"/>
        <v>37693</v>
      </c>
      <c r="B1853" s="4" t="s">
        <v>57</v>
      </c>
      <c r="C1853" s="5"/>
      <c r="D1853" s="2">
        <v>30.16</v>
      </c>
      <c r="E1853" s="2">
        <v>32.43</v>
      </c>
      <c r="F1853" s="2">
        <v>36.01</v>
      </c>
      <c r="G1853" s="2">
        <v>30.98</v>
      </c>
    </row>
    <row r="1854" spans="1:7" x14ac:dyDescent="0.3">
      <c r="A1854" s="3">
        <f t="shared" si="30"/>
        <v>37694</v>
      </c>
      <c r="B1854" s="4" t="s">
        <v>58</v>
      </c>
      <c r="C1854" s="5"/>
      <c r="D1854" s="2">
        <v>28.83</v>
      </c>
      <c r="E1854" s="2">
        <v>31.38</v>
      </c>
      <c r="F1854" s="2">
        <v>35.380000000000003</v>
      </c>
      <c r="G1854" s="2">
        <v>29.66</v>
      </c>
    </row>
    <row r="1855" spans="1:7" x14ac:dyDescent="0.3">
      <c r="A1855" s="3">
        <f t="shared" si="30"/>
        <v>37697</v>
      </c>
      <c r="B1855" s="4" t="s">
        <v>282</v>
      </c>
      <c r="C1855" s="5"/>
      <c r="D1855" s="2">
        <v>27.89</v>
      </c>
      <c r="E1855" s="2">
        <v>29.48</v>
      </c>
      <c r="F1855" s="2">
        <v>34.93</v>
      </c>
      <c r="G1855" s="2">
        <v>28.73</v>
      </c>
    </row>
    <row r="1856" spans="1:7" x14ac:dyDescent="0.3">
      <c r="A1856" s="3">
        <f t="shared" si="30"/>
        <v>37698</v>
      </c>
      <c r="B1856" s="4" t="s">
        <v>60</v>
      </c>
      <c r="C1856" s="5"/>
      <c r="D1856" s="2">
        <v>25.84</v>
      </c>
      <c r="E1856" s="2">
        <v>27.25</v>
      </c>
      <c r="F1856" s="2">
        <v>31.67</v>
      </c>
      <c r="G1856" s="2">
        <v>26.7</v>
      </c>
    </row>
    <row r="1857" spans="1:7" x14ac:dyDescent="0.3">
      <c r="A1857" s="3">
        <f t="shared" si="30"/>
        <v>37699</v>
      </c>
      <c r="B1857" s="4" t="s">
        <v>61</v>
      </c>
      <c r="C1857" s="5"/>
      <c r="D1857" s="2">
        <v>25.7</v>
      </c>
      <c r="E1857" s="2">
        <v>26.75</v>
      </c>
      <c r="F1857" s="2">
        <v>29.88</v>
      </c>
      <c r="G1857" s="2">
        <v>26.48</v>
      </c>
    </row>
    <row r="1858" spans="1:7" x14ac:dyDescent="0.3">
      <c r="A1858" s="3">
        <f t="shared" si="30"/>
        <v>37700</v>
      </c>
      <c r="B1858" s="4" t="s">
        <v>62</v>
      </c>
      <c r="C1858" s="5"/>
      <c r="D1858" s="2">
        <v>24.68</v>
      </c>
      <c r="E1858" s="2">
        <v>25.5</v>
      </c>
      <c r="F1858" s="2">
        <v>28.61</v>
      </c>
      <c r="G1858" s="2">
        <v>25.39</v>
      </c>
    </row>
    <row r="1859" spans="1:7" x14ac:dyDescent="0.3">
      <c r="A1859" s="3">
        <f t="shared" si="30"/>
        <v>37701</v>
      </c>
      <c r="B1859" s="4" t="s">
        <v>63</v>
      </c>
      <c r="C1859" s="5"/>
      <c r="D1859" s="2">
        <v>23.39</v>
      </c>
      <c r="E1859" s="2">
        <v>24.35</v>
      </c>
      <c r="F1859" s="2">
        <v>26.91</v>
      </c>
      <c r="G1859" s="2">
        <v>24.11</v>
      </c>
    </row>
    <row r="1860" spans="1:7" x14ac:dyDescent="0.3">
      <c r="A1860" s="3">
        <f t="shared" si="30"/>
        <v>37704</v>
      </c>
      <c r="B1860" s="4" t="s">
        <v>283</v>
      </c>
      <c r="C1860" s="5"/>
      <c r="D1860" s="2">
        <v>23.95</v>
      </c>
      <c r="E1860" s="2">
        <v>26.09</v>
      </c>
      <c r="F1860" s="2">
        <v>28.66</v>
      </c>
      <c r="G1860" s="2">
        <v>24.63</v>
      </c>
    </row>
    <row r="1861" spans="1:7" x14ac:dyDescent="0.3">
      <c r="A1861" s="3">
        <f t="shared" si="30"/>
        <v>37705</v>
      </c>
      <c r="B1861" s="4" t="s">
        <v>65</v>
      </c>
      <c r="C1861" s="5"/>
      <c r="D1861" s="2">
        <v>24.48</v>
      </c>
      <c r="E1861" s="2">
        <v>24.81</v>
      </c>
      <c r="F1861" s="2">
        <v>27.97</v>
      </c>
      <c r="G1861" s="2">
        <v>25.19</v>
      </c>
    </row>
    <row r="1862" spans="1:7" x14ac:dyDescent="0.3">
      <c r="A1862" s="3">
        <f t="shared" si="30"/>
        <v>37706</v>
      </c>
      <c r="B1862" s="4" t="s">
        <v>66</v>
      </c>
      <c r="C1862" s="5"/>
      <c r="D1862" s="2">
        <v>24.06</v>
      </c>
      <c r="E1862" s="2">
        <v>25.29</v>
      </c>
      <c r="F1862" s="2">
        <v>28.63</v>
      </c>
      <c r="G1862" s="2">
        <v>24.95</v>
      </c>
    </row>
    <row r="1863" spans="1:7" x14ac:dyDescent="0.3">
      <c r="A1863" s="3">
        <f t="shared" si="30"/>
        <v>37707</v>
      </c>
      <c r="B1863" s="4" t="s">
        <v>67</v>
      </c>
      <c r="C1863" s="5"/>
      <c r="D1863" s="2">
        <v>24.86</v>
      </c>
      <c r="E1863" s="2">
        <v>26.82</v>
      </c>
      <c r="F1863" s="2">
        <v>30.37</v>
      </c>
      <c r="G1863" s="2">
        <v>25.75</v>
      </c>
    </row>
    <row r="1864" spans="1:7" x14ac:dyDescent="0.3">
      <c r="A1864" s="3">
        <f t="shared" si="30"/>
        <v>37708</v>
      </c>
      <c r="B1864" s="4" t="s">
        <v>68</v>
      </c>
      <c r="C1864" s="5"/>
      <c r="D1864" s="2">
        <v>25.14</v>
      </c>
      <c r="E1864" s="2">
        <v>26.35</v>
      </c>
      <c r="F1864" s="2">
        <v>30.16</v>
      </c>
      <c r="G1864" s="2">
        <v>26.06</v>
      </c>
    </row>
    <row r="1865" spans="1:7" x14ac:dyDescent="0.3">
      <c r="A1865" s="3">
        <f t="shared" si="30"/>
        <v>37711</v>
      </c>
      <c r="B1865" s="4" t="s">
        <v>284</v>
      </c>
      <c r="C1865" s="5"/>
      <c r="D1865" s="2">
        <v>24.98</v>
      </c>
      <c r="E1865" s="2">
        <v>27.18</v>
      </c>
      <c r="F1865" s="2">
        <v>31.04</v>
      </c>
      <c r="G1865" s="2">
        <v>25.88</v>
      </c>
    </row>
    <row r="1866" spans="1:7" x14ac:dyDescent="0.3">
      <c r="A1866" s="3">
        <f t="shared" si="30"/>
        <v>37712</v>
      </c>
      <c r="B1866" s="4" t="s">
        <v>70</v>
      </c>
      <c r="C1866" s="5"/>
      <c r="D1866" s="2">
        <v>24.56</v>
      </c>
      <c r="E1866" s="2">
        <v>26.36</v>
      </c>
      <c r="F1866" s="2">
        <v>29.78</v>
      </c>
      <c r="G1866" s="2">
        <v>25.36</v>
      </c>
    </row>
    <row r="1867" spans="1:7" x14ac:dyDescent="0.3">
      <c r="A1867" s="3">
        <f t="shared" si="30"/>
        <v>37713</v>
      </c>
      <c r="B1867" s="4" t="s">
        <v>71</v>
      </c>
      <c r="C1867" s="5"/>
      <c r="D1867" s="2">
        <v>23.64</v>
      </c>
      <c r="E1867" s="2">
        <v>25.21</v>
      </c>
      <c r="F1867" s="2">
        <v>28.56</v>
      </c>
      <c r="G1867" s="2">
        <v>24.59</v>
      </c>
    </row>
    <row r="1868" spans="1:7" x14ac:dyDescent="0.3">
      <c r="A1868" s="3">
        <f t="shared" ref="A1868:A1931" si="31">DATE(2003, LEFT(B1868, FIND("월", B1868)-1), MID(B1868, FIND("월", B1868)+2, FIND("일", B1868)-FIND("월", B1868)-2))</f>
        <v>37714</v>
      </c>
      <c r="B1868" s="4" t="s">
        <v>72</v>
      </c>
      <c r="C1868" s="5"/>
      <c r="D1868" s="2">
        <v>23.56</v>
      </c>
      <c r="E1868" s="2">
        <v>25.5</v>
      </c>
      <c r="F1868" s="2">
        <v>28.97</v>
      </c>
      <c r="G1868" s="2">
        <v>24.53</v>
      </c>
    </row>
    <row r="1869" spans="1:7" x14ac:dyDescent="0.3">
      <c r="A1869" s="3">
        <f t="shared" si="31"/>
        <v>37715</v>
      </c>
      <c r="B1869" s="4" t="s">
        <v>73</v>
      </c>
      <c r="C1869" s="5"/>
      <c r="D1869" s="2">
        <v>23.34</v>
      </c>
      <c r="E1869" s="2">
        <v>24.68</v>
      </c>
      <c r="F1869" s="2">
        <v>28.62</v>
      </c>
      <c r="G1869" s="2">
        <v>24.19</v>
      </c>
    </row>
    <row r="1870" spans="1:7" x14ac:dyDescent="0.3">
      <c r="A1870" s="3">
        <f t="shared" si="31"/>
        <v>37718</v>
      </c>
      <c r="B1870" s="4" t="s">
        <v>285</v>
      </c>
      <c r="C1870" s="5"/>
      <c r="D1870" s="2">
        <v>22.44</v>
      </c>
      <c r="E1870" s="2">
        <v>24.58</v>
      </c>
      <c r="F1870" s="2">
        <v>27.96</v>
      </c>
      <c r="G1870" s="2">
        <v>23.3</v>
      </c>
    </row>
    <row r="1871" spans="1:7" x14ac:dyDescent="0.3">
      <c r="A1871" s="3">
        <f t="shared" si="31"/>
        <v>37719</v>
      </c>
      <c r="B1871" s="4" t="s">
        <v>74</v>
      </c>
      <c r="C1871" s="5"/>
      <c r="D1871" s="2">
        <v>23.27</v>
      </c>
      <c r="E1871" s="2">
        <v>24.6</v>
      </c>
      <c r="F1871" s="2">
        <v>28</v>
      </c>
      <c r="G1871" s="2">
        <v>24.15</v>
      </c>
    </row>
    <row r="1872" spans="1:7" x14ac:dyDescent="0.3">
      <c r="A1872" s="3">
        <f t="shared" si="31"/>
        <v>37720</v>
      </c>
      <c r="B1872" s="4" t="s">
        <v>75</v>
      </c>
      <c r="C1872" s="5"/>
      <c r="D1872" s="2">
        <v>23.29</v>
      </c>
      <c r="E1872" s="2">
        <v>25.25</v>
      </c>
      <c r="F1872" s="2">
        <v>28.85</v>
      </c>
      <c r="G1872" s="2">
        <v>24.2</v>
      </c>
    </row>
    <row r="1873" spans="1:7" x14ac:dyDescent="0.3">
      <c r="A1873" s="3">
        <f t="shared" si="31"/>
        <v>37721</v>
      </c>
      <c r="B1873" s="4" t="s">
        <v>76</v>
      </c>
      <c r="C1873" s="5"/>
      <c r="D1873" s="2">
        <v>23.62</v>
      </c>
      <c r="E1873" s="2">
        <v>24.47</v>
      </c>
      <c r="F1873" s="2">
        <v>27.46</v>
      </c>
      <c r="G1873" s="2">
        <v>24.5</v>
      </c>
    </row>
    <row r="1874" spans="1:7" x14ac:dyDescent="0.3">
      <c r="A1874" s="3">
        <f t="shared" si="31"/>
        <v>37722</v>
      </c>
      <c r="B1874" s="4" t="s">
        <v>77</v>
      </c>
      <c r="C1874" s="5"/>
      <c r="D1874" s="2">
        <v>23.13</v>
      </c>
      <c r="E1874" s="2">
        <v>24.75</v>
      </c>
      <c r="F1874" s="2">
        <v>28.14</v>
      </c>
      <c r="G1874" s="2">
        <v>24</v>
      </c>
    </row>
    <row r="1875" spans="1:7" x14ac:dyDescent="0.3">
      <c r="A1875" s="3">
        <f t="shared" si="31"/>
        <v>37725</v>
      </c>
      <c r="B1875" s="4" t="s">
        <v>286</v>
      </c>
      <c r="C1875" s="5"/>
      <c r="D1875" s="2">
        <v>23.24</v>
      </c>
      <c r="E1875" s="2">
        <v>24.99</v>
      </c>
      <c r="F1875" s="2">
        <v>28.63</v>
      </c>
      <c r="G1875" s="2">
        <v>24.12</v>
      </c>
    </row>
    <row r="1876" spans="1:7" x14ac:dyDescent="0.3">
      <c r="A1876" s="3">
        <f t="shared" si="31"/>
        <v>37726</v>
      </c>
      <c r="B1876" s="4" t="s">
        <v>79</v>
      </c>
      <c r="C1876" s="5"/>
      <c r="D1876" s="2">
        <v>23.36</v>
      </c>
      <c r="E1876" s="2">
        <v>25.2</v>
      </c>
      <c r="F1876" s="2">
        <v>29.29</v>
      </c>
      <c r="G1876" s="2">
        <v>24.23</v>
      </c>
    </row>
    <row r="1877" spans="1:7" x14ac:dyDescent="0.3">
      <c r="A1877" s="3">
        <f t="shared" si="31"/>
        <v>37727</v>
      </c>
      <c r="B1877" s="4" t="s">
        <v>80</v>
      </c>
      <c r="C1877" s="5"/>
      <c r="D1877" s="2">
        <v>23.79</v>
      </c>
      <c r="E1877" s="2">
        <v>25.02</v>
      </c>
      <c r="F1877" s="2">
        <v>29.18</v>
      </c>
      <c r="G1877" s="2">
        <v>24.61</v>
      </c>
    </row>
    <row r="1878" spans="1:7" x14ac:dyDescent="0.3">
      <c r="A1878" s="3">
        <f t="shared" si="31"/>
        <v>37728</v>
      </c>
      <c r="B1878" s="4" t="s">
        <v>81</v>
      </c>
      <c r="C1878" s="5"/>
      <c r="D1878" s="2">
        <v>23.93</v>
      </c>
      <c r="E1878" s="2">
        <v>25.88</v>
      </c>
      <c r="F1878" s="2">
        <v>30.55</v>
      </c>
      <c r="G1878" s="2">
        <v>24.74</v>
      </c>
    </row>
    <row r="1879" spans="1:7" x14ac:dyDescent="0.3">
      <c r="A1879" s="3">
        <f t="shared" si="31"/>
        <v>37732</v>
      </c>
      <c r="B1879" s="4" t="s">
        <v>287</v>
      </c>
      <c r="C1879" s="5"/>
      <c r="D1879" s="2">
        <v>24.52</v>
      </c>
      <c r="E1879" s="2" t="s">
        <v>323</v>
      </c>
      <c r="F1879" s="2">
        <v>30.87</v>
      </c>
      <c r="G1879" s="2">
        <v>25.07</v>
      </c>
    </row>
    <row r="1880" spans="1:7" x14ac:dyDescent="0.3">
      <c r="A1880" s="3">
        <f t="shared" si="31"/>
        <v>37733</v>
      </c>
      <c r="B1880" s="4" t="s">
        <v>84</v>
      </c>
      <c r="C1880" s="5"/>
      <c r="D1880" s="2">
        <v>24.52</v>
      </c>
      <c r="E1880" s="2">
        <v>25.46</v>
      </c>
      <c r="F1880" s="2">
        <v>29.91</v>
      </c>
      <c r="G1880" s="2">
        <v>25.54</v>
      </c>
    </row>
    <row r="1881" spans="1:7" x14ac:dyDescent="0.3">
      <c r="A1881" s="3">
        <f t="shared" si="31"/>
        <v>37734</v>
      </c>
      <c r="B1881" s="4" t="s">
        <v>85</v>
      </c>
      <c r="C1881" s="5"/>
      <c r="D1881" s="2">
        <v>24.23</v>
      </c>
      <c r="E1881" s="2">
        <v>24.26</v>
      </c>
      <c r="F1881" s="2">
        <v>26.65</v>
      </c>
      <c r="G1881" s="2">
        <v>25.29</v>
      </c>
    </row>
    <row r="1882" spans="1:7" x14ac:dyDescent="0.3">
      <c r="A1882" s="3">
        <f t="shared" si="31"/>
        <v>37735</v>
      </c>
      <c r="B1882" s="4" t="s">
        <v>86</v>
      </c>
      <c r="C1882" s="5"/>
      <c r="D1882" s="2">
        <v>23.57</v>
      </c>
      <c r="E1882" s="2">
        <v>24.33</v>
      </c>
      <c r="F1882" s="2">
        <v>26.64</v>
      </c>
      <c r="G1882" s="2">
        <v>24.61</v>
      </c>
    </row>
    <row r="1883" spans="1:7" x14ac:dyDescent="0.3">
      <c r="A1883" s="3">
        <f t="shared" si="31"/>
        <v>37736</v>
      </c>
      <c r="B1883" s="4" t="s">
        <v>87</v>
      </c>
      <c r="C1883" s="5"/>
      <c r="D1883" s="2">
        <v>23.48</v>
      </c>
      <c r="E1883" s="2">
        <v>24.09</v>
      </c>
      <c r="F1883" s="2">
        <v>26.26</v>
      </c>
      <c r="G1883" s="2">
        <v>24.51</v>
      </c>
    </row>
    <row r="1884" spans="1:7" x14ac:dyDescent="0.3">
      <c r="A1884" s="3">
        <f t="shared" si="31"/>
        <v>37739</v>
      </c>
      <c r="B1884" s="4" t="s">
        <v>288</v>
      </c>
      <c r="C1884" s="5"/>
      <c r="D1884" s="2">
        <v>23</v>
      </c>
      <c r="E1884" s="2">
        <v>23.5</v>
      </c>
      <c r="F1884" s="2">
        <v>25.49</v>
      </c>
      <c r="G1884" s="2">
        <v>24.03</v>
      </c>
    </row>
    <row r="1885" spans="1:7" x14ac:dyDescent="0.3">
      <c r="A1885" s="3">
        <f t="shared" si="31"/>
        <v>37740</v>
      </c>
      <c r="B1885" s="4" t="s">
        <v>89</v>
      </c>
      <c r="C1885" s="5"/>
      <c r="D1885" s="2">
        <v>22.53</v>
      </c>
      <c r="E1885" s="2">
        <v>23.26</v>
      </c>
      <c r="F1885" s="2">
        <v>25.24</v>
      </c>
      <c r="G1885" s="2">
        <v>23.5</v>
      </c>
    </row>
    <row r="1886" spans="1:7" x14ac:dyDescent="0.3">
      <c r="A1886" s="3">
        <f t="shared" si="31"/>
        <v>37741</v>
      </c>
      <c r="B1886" s="4" t="s">
        <v>90</v>
      </c>
      <c r="C1886" s="5"/>
      <c r="D1886" s="2">
        <v>22.8</v>
      </c>
      <c r="E1886" s="2">
        <v>23.68</v>
      </c>
      <c r="F1886" s="2">
        <v>25.8</v>
      </c>
      <c r="G1886" s="2">
        <v>23.75</v>
      </c>
    </row>
    <row r="1887" spans="1:7" x14ac:dyDescent="0.3">
      <c r="A1887" s="3">
        <f t="shared" si="31"/>
        <v>37742</v>
      </c>
      <c r="B1887" s="4" t="s">
        <v>91</v>
      </c>
      <c r="C1887" s="5"/>
      <c r="D1887" s="2" t="s">
        <v>323</v>
      </c>
      <c r="E1887" s="2">
        <v>23.82</v>
      </c>
      <c r="F1887" s="2">
        <v>26.03</v>
      </c>
      <c r="G1887" s="2" t="s">
        <v>323</v>
      </c>
    </row>
    <row r="1888" spans="1:7" x14ac:dyDescent="0.3">
      <c r="A1888" s="3">
        <f t="shared" si="31"/>
        <v>37743</v>
      </c>
      <c r="B1888" s="4" t="s">
        <v>92</v>
      </c>
      <c r="C1888" s="5"/>
      <c r="D1888" s="2">
        <v>23.38</v>
      </c>
      <c r="E1888" s="2">
        <v>23.52</v>
      </c>
      <c r="F1888" s="2">
        <v>25.67</v>
      </c>
      <c r="G1888" s="2">
        <v>24.08</v>
      </c>
    </row>
    <row r="1889" spans="1:7" x14ac:dyDescent="0.3">
      <c r="A1889" s="3">
        <f t="shared" si="31"/>
        <v>37746</v>
      </c>
      <c r="B1889" s="4" t="s">
        <v>289</v>
      </c>
      <c r="C1889" s="5"/>
      <c r="D1889" s="2">
        <v>22.92</v>
      </c>
      <c r="E1889" s="2" t="s">
        <v>323</v>
      </c>
      <c r="F1889" s="2">
        <v>26.49</v>
      </c>
      <c r="G1889" s="2">
        <v>23.17</v>
      </c>
    </row>
    <row r="1890" spans="1:7" x14ac:dyDescent="0.3">
      <c r="A1890" s="3">
        <f t="shared" si="31"/>
        <v>37747</v>
      </c>
      <c r="B1890" s="4" t="s">
        <v>94</v>
      </c>
      <c r="C1890" s="5"/>
      <c r="D1890" s="2">
        <v>23.4</v>
      </c>
      <c r="E1890" s="2">
        <v>23.57</v>
      </c>
      <c r="F1890" s="2">
        <v>25.72</v>
      </c>
      <c r="G1890" s="2">
        <v>23.98</v>
      </c>
    </row>
    <row r="1891" spans="1:7" x14ac:dyDescent="0.3">
      <c r="A1891" s="3">
        <f t="shared" si="31"/>
        <v>37748</v>
      </c>
      <c r="B1891" s="4" t="s">
        <v>95</v>
      </c>
      <c r="C1891" s="5"/>
      <c r="D1891" s="2">
        <v>22.97</v>
      </c>
      <c r="E1891" s="2">
        <v>24.11</v>
      </c>
      <c r="F1891" s="2">
        <v>26.23</v>
      </c>
      <c r="G1891" s="2">
        <v>23.6</v>
      </c>
    </row>
    <row r="1892" spans="1:7" x14ac:dyDescent="0.3">
      <c r="A1892" s="3">
        <f t="shared" si="31"/>
        <v>37749</v>
      </c>
      <c r="B1892" s="4" t="s">
        <v>96</v>
      </c>
      <c r="C1892" s="5"/>
      <c r="D1892" s="2">
        <v>23.31</v>
      </c>
      <c r="E1892" s="2">
        <v>24.65</v>
      </c>
      <c r="F1892" s="2">
        <v>26.98</v>
      </c>
      <c r="G1892" s="2">
        <v>23.9</v>
      </c>
    </row>
    <row r="1893" spans="1:7" x14ac:dyDescent="0.3">
      <c r="A1893" s="3">
        <f t="shared" si="31"/>
        <v>37750</v>
      </c>
      <c r="B1893" s="4" t="s">
        <v>97</v>
      </c>
      <c r="C1893" s="5"/>
      <c r="D1893" s="2">
        <v>23.98</v>
      </c>
      <c r="E1893" s="2">
        <v>25.1</v>
      </c>
      <c r="F1893" s="2">
        <v>27.72</v>
      </c>
      <c r="G1893" s="2">
        <v>24.61</v>
      </c>
    </row>
    <row r="1894" spans="1:7" x14ac:dyDescent="0.3">
      <c r="A1894" s="3">
        <f t="shared" si="31"/>
        <v>37753</v>
      </c>
      <c r="B1894" s="4" t="s">
        <v>290</v>
      </c>
      <c r="C1894" s="5"/>
      <c r="D1894" s="2">
        <v>24.32</v>
      </c>
      <c r="E1894" s="2">
        <v>24.89</v>
      </c>
      <c r="F1894" s="2">
        <v>27.35</v>
      </c>
      <c r="G1894" s="2">
        <v>24.95</v>
      </c>
    </row>
    <row r="1895" spans="1:7" x14ac:dyDescent="0.3">
      <c r="A1895" s="3">
        <f t="shared" si="31"/>
        <v>37754</v>
      </c>
      <c r="B1895" s="4" t="s">
        <v>99</v>
      </c>
      <c r="C1895" s="5"/>
      <c r="D1895" s="2">
        <v>24.02</v>
      </c>
      <c r="E1895" s="2">
        <v>25.9</v>
      </c>
      <c r="F1895" s="2">
        <v>28.5</v>
      </c>
      <c r="G1895" s="2">
        <v>24.72</v>
      </c>
    </row>
    <row r="1896" spans="1:7" x14ac:dyDescent="0.3">
      <c r="A1896" s="3">
        <f t="shared" si="31"/>
        <v>37755</v>
      </c>
      <c r="B1896" s="4" t="s">
        <v>100</v>
      </c>
      <c r="C1896" s="5"/>
      <c r="D1896" s="2">
        <v>24.75</v>
      </c>
      <c r="E1896" s="2">
        <v>26.75</v>
      </c>
      <c r="F1896" s="2">
        <v>29.17</v>
      </c>
      <c r="G1896" s="2">
        <v>25.48</v>
      </c>
    </row>
    <row r="1897" spans="1:7" x14ac:dyDescent="0.3">
      <c r="A1897" s="3">
        <f t="shared" si="31"/>
        <v>37756</v>
      </c>
      <c r="B1897" s="4" t="s">
        <v>101</v>
      </c>
      <c r="C1897" s="5"/>
      <c r="D1897" s="2" t="s">
        <v>323</v>
      </c>
      <c r="E1897" s="2">
        <v>26.73</v>
      </c>
      <c r="F1897" s="2">
        <v>28.74</v>
      </c>
      <c r="G1897" s="2" t="s">
        <v>323</v>
      </c>
    </row>
    <row r="1898" spans="1:7" x14ac:dyDescent="0.3">
      <c r="A1898" s="3">
        <f t="shared" si="31"/>
        <v>37757</v>
      </c>
      <c r="B1898" s="4" t="s">
        <v>102</v>
      </c>
      <c r="C1898" s="5"/>
      <c r="D1898" s="2">
        <v>24.62</v>
      </c>
      <c r="E1898" s="2">
        <v>26.1</v>
      </c>
      <c r="F1898" s="2">
        <v>29.14</v>
      </c>
      <c r="G1898" s="2">
        <v>25.4</v>
      </c>
    </row>
    <row r="1899" spans="1:7" x14ac:dyDescent="0.3">
      <c r="A1899" s="3">
        <f t="shared" si="31"/>
        <v>37760</v>
      </c>
      <c r="B1899" s="4" t="s">
        <v>291</v>
      </c>
      <c r="C1899" s="5"/>
      <c r="D1899" s="2">
        <v>25.23</v>
      </c>
      <c r="E1899" s="2">
        <v>25.61</v>
      </c>
      <c r="F1899" s="2">
        <v>28.83</v>
      </c>
      <c r="G1899" s="2">
        <v>26.07</v>
      </c>
    </row>
    <row r="1900" spans="1:7" x14ac:dyDescent="0.3">
      <c r="A1900" s="3">
        <f t="shared" si="31"/>
        <v>37761</v>
      </c>
      <c r="B1900" s="4" t="s">
        <v>104</v>
      </c>
      <c r="C1900" s="5"/>
      <c r="D1900" s="2">
        <v>24.36</v>
      </c>
      <c r="E1900" s="2">
        <v>25.65</v>
      </c>
      <c r="F1900" s="2">
        <v>29.28</v>
      </c>
      <c r="G1900" s="2">
        <v>25.13</v>
      </c>
    </row>
    <row r="1901" spans="1:7" x14ac:dyDescent="0.3">
      <c r="A1901" s="3">
        <f t="shared" si="31"/>
        <v>37762</v>
      </c>
      <c r="B1901" s="4" t="s">
        <v>105</v>
      </c>
      <c r="C1901" s="5"/>
      <c r="D1901" s="2">
        <v>24.66</v>
      </c>
      <c r="E1901" s="2">
        <v>26.21</v>
      </c>
      <c r="F1901" s="2">
        <v>29.03</v>
      </c>
      <c r="G1901" s="2">
        <v>25.39</v>
      </c>
    </row>
    <row r="1902" spans="1:7" x14ac:dyDescent="0.3">
      <c r="A1902" s="3">
        <f t="shared" si="31"/>
        <v>37763</v>
      </c>
      <c r="B1902" s="4" t="s">
        <v>106</v>
      </c>
      <c r="C1902" s="5"/>
      <c r="D1902" s="2">
        <v>24.88</v>
      </c>
      <c r="E1902" s="2">
        <v>25.97</v>
      </c>
      <c r="F1902" s="2">
        <v>28.85</v>
      </c>
      <c r="G1902" s="2">
        <v>25.61</v>
      </c>
    </row>
    <row r="1903" spans="1:7" x14ac:dyDescent="0.3">
      <c r="A1903" s="3">
        <f t="shared" si="31"/>
        <v>37764</v>
      </c>
      <c r="B1903" s="4" t="s">
        <v>107</v>
      </c>
      <c r="C1903" s="5"/>
      <c r="D1903" s="2">
        <v>25.12</v>
      </c>
      <c r="E1903" s="2">
        <v>26.24</v>
      </c>
      <c r="F1903" s="2">
        <v>29.16</v>
      </c>
      <c r="G1903" s="2">
        <v>25.84</v>
      </c>
    </row>
    <row r="1904" spans="1:7" x14ac:dyDescent="0.3">
      <c r="A1904" s="3">
        <f t="shared" si="31"/>
        <v>37768</v>
      </c>
      <c r="B1904" s="4" t="s">
        <v>292</v>
      </c>
      <c r="C1904" s="5"/>
      <c r="D1904" s="2">
        <v>25.53</v>
      </c>
      <c r="E1904" s="2">
        <v>26.34</v>
      </c>
      <c r="F1904" s="2">
        <v>29.35</v>
      </c>
      <c r="G1904" s="2">
        <v>26.14</v>
      </c>
    </row>
    <row r="1905" spans="1:7" x14ac:dyDescent="0.3">
      <c r="A1905" s="3">
        <f t="shared" si="31"/>
        <v>37769</v>
      </c>
      <c r="B1905" s="4" t="s">
        <v>109</v>
      </c>
      <c r="C1905" s="5"/>
      <c r="D1905" s="2">
        <v>25.32</v>
      </c>
      <c r="E1905" s="2">
        <v>25.59</v>
      </c>
      <c r="F1905" s="2">
        <v>28.58</v>
      </c>
      <c r="G1905" s="2">
        <v>25.92</v>
      </c>
    </row>
    <row r="1906" spans="1:7" x14ac:dyDescent="0.3">
      <c r="A1906" s="3">
        <f t="shared" si="31"/>
        <v>37770</v>
      </c>
      <c r="B1906" s="4" t="s">
        <v>110</v>
      </c>
      <c r="C1906" s="5"/>
      <c r="D1906" s="2">
        <v>24.67</v>
      </c>
      <c r="E1906" s="2">
        <v>26.03</v>
      </c>
      <c r="F1906" s="2">
        <v>29.1</v>
      </c>
      <c r="G1906" s="2">
        <v>25.22</v>
      </c>
    </row>
    <row r="1907" spans="1:7" x14ac:dyDescent="0.3">
      <c r="A1907" s="3">
        <f t="shared" si="31"/>
        <v>37771</v>
      </c>
      <c r="B1907" s="4" t="s">
        <v>111</v>
      </c>
      <c r="C1907" s="5"/>
      <c r="D1907" s="2">
        <v>25.3</v>
      </c>
      <c r="E1907" s="2">
        <v>26.32</v>
      </c>
      <c r="F1907" s="2">
        <v>29.56</v>
      </c>
      <c r="G1907" s="2">
        <v>25.85</v>
      </c>
    </row>
    <row r="1908" spans="1:7" x14ac:dyDescent="0.3">
      <c r="A1908" s="3">
        <f t="shared" si="31"/>
        <v>37774</v>
      </c>
      <c r="B1908" s="4" t="s">
        <v>293</v>
      </c>
      <c r="C1908" s="5"/>
      <c r="D1908" s="2">
        <v>25.1</v>
      </c>
      <c r="E1908" s="2">
        <v>27.38</v>
      </c>
      <c r="F1908" s="2">
        <v>30.71</v>
      </c>
      <c r="G1908" s="2">
        <v>25.79</v>
      </c>
    </row>
    <row r="1909" spans="1:7" x14ac:dyDescent="0.3">
      <c r="A1909" s="3">
        <f t="shared" si="31"/>
        <v>37775</v>
      </c>
      <c r="B1909" s="4" t="s">
        <v>113</v>
      </c>
      <c r="C1909" s="5"/>
      <c r="D1909" s="2">
        <v>25.52</v>
      </c>
      <c r="E1909" s="2">
        <v>27.28</v>
      </c>
      <c r="F1909" s="2">
        <v>30.67</v>
      </c>
      <c r="G1909" s="2">
        <v>26.2</v>
      </c>
    </row>
    <row r="1910" spans="1:7" x14ac:dyDescent="0.3">
      <c r="A1910" s="3">
        <f t="shared" si="31"/>
        <v>37776</v>
      </c>
      <c r="B1910" s="4" t="s">
        <v>114</v>
      </c>
      <c r="C1910" s="5"/>
      <c r="D1910" s="2">
        <v>25.44</v>
      </c>
      <c r="E1910" s="2">
        <v>26.81</v>
      </c>
      <c r="F1910" s="2">
        <v>30.05</v>
      </c>
      <c r="G1910" s="2">
        <v>26.12</v>
      </c>
    </row>
    <row r="1911" spans="1:7" x14ac:dyDescent="0.3">
      <c r="A1911" s="3">
        <f t="shared" si="31"/>
        <v>37777</v>
      </c>
      <c r="B1911" s="4" t="s">
        <v>115</v>
      </c>
      <c r="C1911" s="5"/>
      <c r="D1911" s="2">
        <v>24.89</v>
      </c>
      <c r="E1911" s="2">
        <v>27.44</v>
      </c>
      <c r="F1911" s="2">
        <v>30.74</v>
      </c>
      <c r="G1911" s="2">
        <v>25.47</v>
      </c>
    </row>
    <row r="1912" spans="1:7" x14ac:dyDescent="0.3">
      <c r="A1912" s="3">
        <f t="shared" si="31"/>
        <v>37778</v>
      </c>
      <c r="B1912" s="4" t="s">
        <v>116</v>
      </c>
      <c r="C1912" s="5"/>
      <c r="D1912" s="2">
        <v>25.72</v>
      </c>
      <c r="E1912" s="2">
        <v>27.78</v>
      </c>
      <c r="F1912" s="2">
        <v>31.28</v>
      </c>
      <c r="G1912" s="2">
        <v>26.29</v>
      </c>
    </row>
    <row r="1913" spans="1:7" x14ac:dyDescent="0.3">
      <c r="A1913" s="3">
        <f t="shared" si="31"/>
        <v>37781</v>
      </c>
      <c r="B1913" s="4" t="s">
        <v>294</v>
      </c>
      <c r="C1913" s="5"/>
      <c r="D1913" s="2">
        <v>25.68</v>
      </c>
      <c r="E1913" s="2">
        <v>27.85</v>
      </c>
      <c r="F1913" s="2">
        <v>31.45</v>
      </c>
      <c r="G1913" s="2">
        <v>26.24</v>
      </c>
    </row>
    <row r="1914" spans="1:7" x14ac:dyDescent="0.3">
      <c r="A1914" s="3">
        <f t="shared" si="31"/>
        <v>37782</v>
      </c>
      <c r="B1914" s="4" t="s">
        <v>118</v>
      </c>
      <c r="C1914" s="5"/>
      <c r="D1914" s="2">
        <v>25.8</v>
      </c>
      <c r="E1914" s="2">
        <v>28.08</v>
      </c>
      <c r="F1914" s="2">
        <v>31.73</v>
      </c>
      <c r="G1914" s="2">
        <v>26.41</v>
      </c>
    </row>
    <row r="1915" spans="1:7" x14ac:dyDescent="0.3">
      <c r="A1915" s="3">
        <f t="shared" si="31"/>
        <v>37783</v>
      </c>
      <c r="B1915" s="4" t="s">
        <v>119</v>
      </c>
      <c r="C1915" s="5"/>
      <c r="D1915" s="2">
        <v>25.94</v>
      </c>
      <c r="E1915" s="2">
        <v>28.39</v>
      </c>
      <c r="F1915" s="2">
        <v>32.36</v>
      </c>
      <c r="G1915" s="2">
        <v>26.48</v>
      </c>
    </row>
    <row r="1916" spans="1:7" x14ac:dyDescent="0.3">
      <c r="A1916" s="3">
        <f t="shared" si="31"/>
        <v>37784</v>
      </c>
      <c r="B1916" s="4" t="s">
        <v>120</v>
      </c>
      <c r="C1916" s="5"/>
      <c r="D1916" s="2">
        <v>25.98</v>
      </c>
      <c r="E1916" s="2">
        <v>27.83</v>
      </c>
      <c r="F1916" s="2">
        <v>31.51</v>
      </c>
      <c r="G1916" s="2">
        <v>26.51</v>
      </c>
    </row>
    <row r="1917" spans="1:7" x14ac:dyDescent="0.3">
      <c r="A1917" s="3">
        <f t="shared" si="31"/>
        <v>37785</v>
      </c>
      <c r="B1917" s="4" t="s">
        <v>121</v>
      </c>
      <c r="C1917" s="5"/>
      <c r="D1917" s="2">
        <v>25.41</v>
      </c>
      <c r="E1917" s="2">
        <v>27.46</v>
      </c>
      <c r="F1917" s="2">
        <v>30.65</v>
      </c>
      <c r="G1917" s="2">
        <v>25.94</v>
      </c>
    </row>
    <row r="1918" spans="1:7" x14ac:dyDescent="0.3">
      <c r="A1918" s="3">
        <f t="shared" si="31"/>
        <v>37788</v>
      </c>
      <c r="B1918" s="4" t="s">
        <v>295</v>
      </c>
      <c r="C1918" s="5"/>
      <c r="D1918" s="2">
        <v>25.2</v>
      </c>
      <c r="E1918" s="2">
        <v>26.65</v>
      </c>
      <c r="F1918" s="2">
        <v>31.18</v>
      </c>
      <c r="G1918" s="2">
        <v>25.75</v>
      </c>
    </row>
    <row r="1919" spans="1:7" x14ac:dyDescent="0.3">
      <c r="A1919" s="3">
        <f t="shared" si="31"/>
        <v>37789</v>
      </c>
      <c r="B1919" s="4" t="s">
        <v>123</v>
      </c>
      <c r="C1919" s="5"/>
      <c r="D1919" s="2">
        <v>25.44</v>
      </c>
      <c r="E1919" s="2">
        <v>26.67</v>
      </c>
      <c r="F1919" s="2">
        <v>31.07</v>
      </c>
      <c r="G1919" s="2">
        <v>25.97</v>
      </c>
    </row>
    <row r="1920" spans="1:7" x14ac:dyDescent="0.3">
      <c r="A1920" s="3">
        <f t="shared" si="31"/>
        <v>37790</v>
      </c>
      <c r="B1920" s="4" t="s">
        <v>124</v>
      </c>
      <c r="C1920" s="5"/>
      <c r="D1920" s="2">
        <v>25.27</v>
      </c>
      <c r="E1920" s="2">
        <v>26.26</v>
      </c>
      <c r="F1920" s="2">
        <v>30.36</v>
      </c>
      <c r="G1920" s="2">
        <v>25.88</v>
      </c>
    </row>
    <row r="1921" spans="1:7" x14ac:dyDescent="0.3">
      <c r="A1921" s="3">
        <f t="shared" si="31"/>
        <v>37791</v>
      </c>
      <c r="B1921" s="4" t="s">
        <v>125</v>
      </c>
      <c r="C1921" s="5"/>
      <c r="D1921" s="2">
        <v>24.88</v>
      </c>
      <c r="E1921" s="2">
        <v>26.29</v>
      </c>
      <c r="F1921" s="2">
        <v>29.96</v>
      </c>
      <c r="G1921" s="2">
        <v>25.49</v>
      </c>
    </row>
    <row r="1922" spans="1:7" x14ac:dyDescent="0.3">
      <c r="A1922" s="3">
        <f t="shared" si="31"/>
        <v>37792</v>
      </c>
      <c r="B1922" s="4" t="s">
        <v>126</v>
      </c>
      <c r="C1922" s="5"/>
      <c r="D1922" s="2">
        <v>25.36</v>
      </c>
      <c r="E1922" s="2">
        <v>27.02</v>
      </c>
      <c r="F1922" s="2">
        <v>30.82</v>
      </c>
      <c r="G1922" s="2">
        <v>25.91</v>
      </c>
    </row>
    <row r="1923" spans="1:7" x14ac:dyDescent="0.3">
      <c r="A1923" s="3">
        <f t="shared" si="31"/>
        <v>37795</v>
      </c>
      <c r="B1923" s="4" t="s">
        <v>296</v>
      </c>
      <c r="C1923" s="5"/>
      <c r="D1923" s="2">
        <v>25.91</v>
      </c>
      <c r="E1923" s="2">
        <v>26.93</v>
      </c>
      <c r="F1923" s="2">
        <v>29.17</v>
      </c>
      <c r="G1923" s="2">
        <v>26.49</v>
      </c>
    </row>
    <row r="1924" spans="1:7" x14ac:dyDescent="0.3">
      <c r="A1924" s="3">
        <f t="shared" si="31"/>
        <v>37796</v>
      </c>
      <c r="B1924" s="4" t="s">
        <v>128</v>
      </c>
      <c r="C1924" s="5"/>
      <c r="D1924" s="2">
        <v>25.59</v>
      </c>
      <c r="E1924" s="2">
        <v>26.62</v>
      </c>
      <c r="F1924" s="2">
        <v>28.78</v>
      </c>
      <c r="G1924" s="2">
        <v>26.2</v>
      </c>
    </row>
    <row r="1925" spans="1:7" x14ac:dyDescent="0.3">
      <c r="A1925" s="3">
        <f t="shared" si="31"/>
        <v>37797</v>
      </c>
      <c r="B1925" s="4" t="s">
        <v>129</v>
      </c>
      <c r="C1925" s="5"/>
      <c r="D1925" s="2">
        <v>25.48</v>
      </c>
      <c r="E1925" s="2">
        <v>27.65</v>
      </c>
      <c r="F1925" s="2">
        <v>29.95</v>
      </c>
      <c r="G1925" s="2">
        <v>26.11</v>
      </c>
    </row>
    <row r="1926" spans="1:7" x14ac:dyDescent="0.3">
      <c r="A1926" s="3">
        <f t="shared" si="31"/>
        <v>37798</v>
      </c>
      <c r="B1926" s="4" t="s">
        <v>130</v>
      </c>
      <c r="C1926" s="5"/>
      <c r="D1926" s="2">
        <v>26.25</v>
      </c>
      <c r="E1926" s="2">
        <v>27.04</v>
      </c>
      <c r="F1926" s="2">
        <v>29.01</v>
      </c>
      <c r="G1926" s="2">
        <v>26.85</v>
      </c>
    </row>
    <row r="1927" spans="1:7" x14ac:dyDescent="0.3">
      <c r="A1927" s="3">
        <f t="shared" si="31"/>
        <v>37799</v>
      </c>
      <c r="B1927" s="4" t="s">
        <v>131</v>
      </c>
      <c r="C1927" s="5"/>
      <c r="D1927" s="2">
        <v>25.79</v>
      </c>
      <c r="E1927" s="2">
        <v>27.3</v>
      </c>
      <c r="F1927" s="2">
        <v>29.27</v>
      </c>
      <c r="G1927" s="2">
        <v>26.4</v>
      </c>
    </row>
    <row r="1928" spans="1:7" x14ac:dyDescent="0.3">
      <c r="A1928" s="3">
        <f t="shared" si="31"/>
        <v>37802</v>
      </c>
      <c r="B1928" s="4" t="s">
        <v>297</v>
      </c>
      <c r="C1928" s="5"/>
      <c r="D1928" s="2">
        <v>26.14</v>
      </c>
      <c r="E1928" s="2">
        <v>28.33</v>
      </c>
      <c r="F1928" s="2">
        <v>30.19</v>
      </c>
      <c r="G1928" s="2">
        <v>26.73</v>
      </c>
    </row>
    <row r="1929" spans="1:7" x14ac:dyDescent="0.3">
      <c r="A1929" s="3">
        <f t="shared" si="31"/>
        <v>37803</v>
      </c>
      <c r="B1929" s="4" t="s">
        <v>133</v>
      </c>
      <c r="C1929" s="5"/>
      <c r="D1929" s="2">
        <v>26.38</v>
      </c>
      <c r="E1929" s="2">
        <v>28.31</v>
      </c>
      <c r="F1929" s="2">
        <v>30.4</v>
      </c>
      <c r="G1929" s="2">
        <v>27.05</v>
      </c>
    </row>
    <row r="1930" spans="1:7" x14ac:dyDescent="0.3">
      <c r="A1930" s="3">
        <f t="shared" si="31"/>
        <v>37804</v>
      </c>
      <c r="B1930" s="4" t="s">
        <v>134</v>
      </c>
      <c r="C1930" s="5"/>
      <c r="D1930" s="2">
        <v>26.48</v>
      </c>
      <c r="E1930" s="2">
        <v>27.97</v>
      </c>
      <c r="F1930" s="2">
        <v>30.15</v>
      </c>
      <c r="G1930" s="2">
        <v>27.13</v>
      </c>
    </row>
    <row r="1931" spans="1:7" x14ac:dyDescent="0.3">
      <c r="A1931" s="3">
        <f t="shared" si="31"/>
        <v>37805</v>
      </c>
      <c r="B1931" s="4" t="s">
        <v>135</v>
      </c>
      <c r="C1931" s="5"/>
      <c r="D1931" s="2">
        <v>26.69</v>
      </c>
      <c r="E1931" s="2">
        <v>28.2</v>
      </c>
      <c r="F1931" s="2">
        <v>30.42</v>
      </c>
      <c r="G1931" s="2">
        <v>27.32</v>
      </c>
    </row>
    <row r="1932" spans="1:7" x14ac:dyDescent="0.3">
      <c r="A1932" s="3">
        <f t="shared" ref="A1932:A1995" si="32">DATE(2003, LEFT(B1932, FIND("월", B1932)-1), MID(B1932, FIND("월", B1932)+2, FIND("일", B1932)-FIND("월", B1932)-2))</f>
        <v>37806</v>
      </c>
      <c r="B1932" s="4" t="s">
        <v>136</v>
      </c>
      <c r="C1932" s="5"/>
      <c r="D1932" s="2">
        <v>26.3</v>
      </c>
      <c r="E1932" s="2">
        <v>27.63</v>
      </c>
      <c r="F1932" s="2" t="s">
        <v>323</v>
      </c>
      <c r="G1932" s="2">
        <v>26.93</v>
      </c>
    </row>
    <row r="1933" spans="1:7" x14ac:dyDescent="0.3">
      <c r="A1933" s="3">
        <f t="shared" si="32"/>
        <v>37809</v>
      </c>
      <c r="B1933" s="4" t="s">
        <v>343</v>
      </c>
      <c r="C1933" s="5"/>
      <c r="D1933" s="2">
        <v>26.3</v>
      </c>
      <c r="E1933" s="2">
        <v>27.82</v>
      </c>
      <c r="F1933" s="2">
        <v>30.13</v>
      </c>
      <c r="G1933" s="2">
        <v>26.77</v>
      </c>
    </row>
    <row r="1934" spans="1:7" x14ac:dyDescent="0.3">
      <c r="A1934" s="3">
        <f t="shared" si="32"/>
        <v>37810</v>
      </c>
      <c r="B1934" s="4" t="s">
        <v>138</v>
      </c>
      <c r="C1934" s="5"/>
      <c r="D1934" s="2">
        <v>25.98</v>
      </c>
      <c r="E1934" s="2">
        <v>27.97</v>
      </c>
      <c r="F1934" s="2">
        <v>30.22</v>
      </c>
      <c r="G1934" s="2">
        <v>26.43</v>
      </c>
    </row>
    <row r="1935" spans="1:7" x14ac:dyDescent="0.3">
      <c r="A1935" s="3">
        <f t="shared" si="32"/>
        <v>37811</v>
      </c>
      <c r="B1935" s="4" t="s">
        <v>139</v>
      </c>
      <c r="C1935" s="5"/>
      <c r="D1935" s="2">
        <v>26.66</v>
      </c>
      <c r="E1935" s="2">
        <v>28.71</v>
      </c>
      <c r="F1935" s="2">
        <v>30.88</v>
      </c>
      <c r="G1935" s="2">
        <v>27.08</v>
      </c>
    </row>
    <row r="1936" spans="1:7" x14ac:dyDescent="0.3">
      <c r="A1936" s="3">
        <f t="shared" si="32"/>
        <v>37812</v>
      </c>
      <c r="B1936" s="4" t="s">
        <v>140</v>
      </c>
      <c r="C1936" s="5"/>
      <c r="D1936" s="2">
        <v>27.1</v>
      </c>
      <c r="E1936" s="2">
        <v>28.88</v>
      </c>
      <c r="F1936" s="2">
        <v>31.06</v>
      </c>
      <c r="G1936" s="2">
        <v>27.48</v>
      </c>
    </row>
    <row r="1937" spans="1:7" x14ac:dyDescent="0.3">
      <c r="A1937" s="3">
        <f t="shared" si="32"/>
        <v>37813</v>
      </c>
      <c r="B1937" s="4" t="s">
        <v>141</v>
      </c>
      <c r="C1937" s="5"/>
      <c r="D1937" s="2">
        <v>27.23</v>
      </c>
      <c r="E1937" s="2">
        <v>29.19</v>
      </c>
      <c r="F1937" s="2">
        <v>31.28</v>
      </c>
      <c r="G1937" s="2">
        <v>27.57</v>
      </c>
    </row>
    <row r="1938" spans="1:7" x14ac:dyDescent="0.3">
      <c r="A1938" s="3">
        <f t="shared" si="32"/>
        <v>37816</v>
      </c>
      <c r="B1938" s="4" t="s">
        <v>298</v>
      </c>
      <c r="C1938" s="5"/>
      <c r="D1938" s="2">
        <v>27.54</v>
      </c>
      <c r="E1938" s="2">
        <v>28.96</v>
      </c>
      <c r="F1938" s="2">
        <v>31.27</v>
      </c>
      <c r="G1938" s="2">
        <v>27.91</v>
      </c>
    </row>
    <row r="1939" spans="1:7" x14ac:dyDescent="0.3">
      <c r="A1939" s="3">
        <f t="shared" si="32"/>
        <v>37817</v>
      </c>
      <c r="B1939" s="4" t="s">
        <v>143</v>
      </c>
      <c r="C1939" s="5"/>
      <c r="D1939" s="2">
        <v>27.16</v>
      </c>
      <c r="E1939" s="2">
        <v>29.17</v>
      </c>
      <c r="F1939" s="2">
        <v>31.62</v>
      </c>
      <c r="G1939" s="2">
        <v>27.55</v>
      </c>
    </row>
    <row r="1940" spans="1:7" x14ac:dyDescent="0.3">
      <c r="A1940" s="3">
        <f t="shared" si="32"/>
        <v>37818</v>
      </c>
      <c r="B1940" s="4" t="s">
        <v>144</v>
      </c>
      <c r="C1940" s="5"/>
      <c r="D1940" s="2">
        <v>27.26</v>
      </c>
      <c r="E1940" s="2">
        <v>28.72</v>
      </c>
      <c r="F1940" s="2">
        <v>31.05</v>
      </c>
      <c r="G1940" s="2">
        <v>27.68</v>
      </c>
    </row>
    <row r="1941" spans="1:7" x14ac:dyDescent="0.3">
      <c r="A1941" s="3">
        <f t="shared" si="32"/>
        <v>37819</v>
      </c>
      <c r="B1941" s="4" t="s">
        <v>145</v>
      </c>
      <c r="C1941" s="5"/>
      <c r="D1941" s="2">
        <v>26.98</v>
      </c>
      <c r="E1941" s="2">
        <v>28.62</v>
      </c>
      <c r="F1941" s="2">
        <v>31.41</v>
      </c>
      <c r="G1941" s="2">
        <v>27.45</v>
      </c>
    </row>
    <row r="1942" spans="1:7" x14ac:dyDescent="0.3">
      <c r="A1942" s="3">
        <f t="shared" si="32"/>
        <v>37820</v>
      </c>
      <c r="B1942" s="4" t="s">
        <v>146</v>
      </c>
      <c r="C1942" s="5"/>
      <c r="D1942" s="2">
        <v>27.04</v>
      </c>
      <c r="E1942" s="2">
        <v>28.93</v>
      </c>
      <c r="F1942" s="2">
        <v>31.96</v>
      </c>
      <c r="G1942" s="2">
        <v>27.48</v>
      </c>
    </row>
    <row r="1943" spans="1:7" x14ac:dyDescent="0.3">
      <c r="A1943" s="3">
        <f t="shared" si="32"/>
        <v>37823</v>
      </c>
      <c r="B1943" s="4" t="s">
        <v>299</v>
      </c>
      <c r="C1943" s="5"/>
      <c r="D1943" s="2">
        <v>27.24</v>
      </c>
      <c r="E1943" s="2">
        <v>28.69</v>
      </c>
      <c r="F1943" s="2">
        <v>31.78</v>
      </c>
      <c r="G1943" s="2">
        <v>27.69</v>
      </c>
    </row>
    <row r="1944" spans="1:7" x14ac:dyDescent="0.3">
      <c r="A1944" s="3">
        <f t="shared" si="32"/>
        <v>37824</v>
      </c>
      <c r="B1944" s="4" t="s">
        <v>148</v>
      </c>
      <c r="C1944" s="5"/>
      <c r="D1944" s="2">
        <v>26.88</v>
      </c>
      <c r="E1944" s="2">
        <v>27.49</v>
      </c>
      <c r="F1944" s="2">
        <v>30.19</v>
      </c>
      <c r="G1944" s="2">
        <v>27.4</v>
      </c>
    </row>
    <row r="1945" spans="1:7" x14ac:dyDescent="0.3">
      <c r="A1945" s="3">
        <f t="shared" si="32"/>
        <v>37825</v>
      </c>
      <c r="B1945" s="4" t="s">
        <v>149</v>
      </c>
      <c r="C1945" s="5"/>
      <c r="D1945" s="2">
        <v>26.4</v>
      </c>
      <c r="E1945" s="2">
        <v>27.78</v>
      </c>
      <c r="F1945" s="2">
        <v>29.67</v>
      </c>
      <c r="G1945" s="2">
        <v>26.87</v>
      </c>
    </row>
    <row r="1946" spans="1:7" x14ac:dyDescent="0.3">
      <c r="A1946" s="3">
        <f t="shared" si="32"/>
        <v>37826</v>
      </c>
      <c r="B1946" s="4" t="s">
        <v>150</v>
      </c>
      <c r="C1946" s="5"/>
      <c r="D1946" s="2">
        <v>26.5</v>
      </c>
      <c r="E1946" s="2">
        <v>28.16</v>
      </c>
      <c r="F1946" s="2">
        <v>30.22</v>
      </c>
      <c r="G1946" s="2">
        <v>26.87</v>
      </c>
    </row>
    <row r="1947" spans="1:7" x14ac:dyDescent="0.3">
      <c r="A1947" s="3">
        <f t="shared" si="32"/>
        <v>37827</v>
      </c>
      <c r="B1947" s="4" t="s">
        <v>151</v>
      </c>
      <c r="C1947" s="5"/>
      <c r="D1947" s="2">
        <v>26.61</v>
      </c>
      <c r="E1947" s="2">
        <v>28.18</v>
      </c>
      <c r="F1947" s="2">
        <v>30.17</v>
      </c>
      <c r="G1947" s="2">
        <v>26.95</v>
      </c>
    </row>
    <row r="1948" spans="1:7" x14ac:dyDescent="0.3">
      <c r="A1948" s="3">
        <f t="shared" si="32"/>
        <v>37830</v>
      </c>
      <c r="B1948" s="4" t="s">
        <v>300</v>
      </c>
      <c r="C1948" s="5"/>
      <c r="D1948" s="2">
        <v>26.41</v>
      </c>
      <c r="E1948" s="2">
        <v>28.03</v>
      </c>
      <c r="F1948" s="2">
        <v>30.11</v>
      </c>
      <c r="G1948" s="2">
        <v>26.76</v>
      </c>
    </row>
    <row r="1949" spans="1:7" x14ac:dyDescent="0.3">
      <c r="A1949" s="3">
        <f t="shared" si="32"/>
        <v>37831</v>
      </c>
      <c r="B1949" s="4" t="s">
        <v>153</v>
      </c>
      <c r="C1949" s="5"/>
      <c r="D1949" s="2">
        <v>26.57</v>
      </c>
      <c r="E1949" s="2">
        <v>28.1</v>
      </c>
      <c r="F1949" s="2">
        <v>30.24</v>
      </c>
      <c r="G1949" s="2">
        <v>26.91</v>
      </c>
    </row>
    <row r="1950" spans="1:7" x14ac:dyDescent="0.3">
      <c r="A1950" s="3">
        <f t="shared" si="32"/>
        <v>37832</v>
      </c>
      <c r="B1950" s="4" t="s">
        <v>154</v>
      </c>
      <c r="C1950" s="5"/>
      <c r="D1950" s="2">
        <v>26.62</v>
      </c>
      <c r="E1950" s="2">
        <v>28.5</v>
      </c>
      <c r="F1950" s="2">
        <v>30.68</v>
      </c>
      <c r="G1950" s="2">
        <v>26.96</v>
      </c>
    </row>
    <row r="1951" spans="1:7" x14ac:dyDescent="0.3">
      <c r="A1951" s="3">
        <f t="shared" si="32"/>
        <v>37833</v>
      </c>
      <c r="B1951" s="4" t="s">
        <v>155</v>
      </c>
      <c r="C1951" s="5"/>
      <c r="D1951" s="2">
        <v>27</v>
      </c>
      <c r="E1951" s="2">
        <v>28.37</v>
      </c>
      <c r="F1951" s="2">
        <v>30.54</v>
      </c>
      <c r="G1951" s="2">
        <v>27.33</v>
      </c>
    </row>
    <row r="1952" spans="1:7" x14ac:dyDescent="0.3">
      <c r="A1952" s="3">
        <f t="shared" si="32"/>
        <v>37834</v>
      </c>
      <c r="B1952" s="4" t="s">
        <v>156</v>
      </c>
      <c r="C1952" s="5"/>
      <c r="D1952" s="2">
        <v>26.83</v>
      </c>
      <c r="E1952" s="2">
        <v>29.99</v>
      </c>
      <c r="F1952" s="2">
        <v>32.31</v>
      </c>
      <c r="G1952" s="2">
        <v>27.1</v>
      </c>
    </row>
    <row r="1953" spans="1:7" x14ac:dyDescent="0.3">
      <c r="A1953" s="3">
        <f t="shared" si="32"/>
        <v>37837</v>
      </c>
      <c r="B1953" s="4" t="s">
        <v>301</v>
      </c>
      <c r="C1953" s="5"/>
      <c r="D1953" s="2">
        <v>27.76</v>
      </c>
      <c r="E1953" s="2">
        <v>29.53</v>
      </c>
      <c r="F1953" s="2">
        <v>31.84</v>
      </c>
      <c r="G1953" s="2">
        <v>28.04</v>
      </c>
    </row>
    <row r="1954" spans="1:7" x14ac:dyDescent="0.3">
      <c r="A1954" s="3">
        <f t="shared" si="32"/>
        <v>37838</v>
      </c>
      <c r="B1954" s="4" t="s">
        <v>158</v>
      </c>
      <c r="C1954" s="5"/>
      <c r="D1954" s="2">
        <v>27.73</v>
      </c>
      <c r="E1954" s="2">
        <v>29.93</v>
      </c>
      <c r="F1954" s="2">
        <v>32.22</v>
      </c>
      <c r="G1954" s="2">
        <v>28.02</v>
      </c>
    </row>
    <row r="1955" spans="1:7" x14ac:dyDescent="0.3">
      <c r="A1955" s="3">
        <f t="shared" si="32"/>
        <v>37839</v>
      </c>
      <c r="B1955" s="4" t="s">
        <v>159</v>
      </c>
      <c r="C1955" s="5"/>
      <c r="D1955" s="2">
        <v>28.32</v>
      </c>
      <c r="E1955" s="2">
        <v>29.48</v>
      </c>
      <c r="F1955" s="2">
        <v>31.7</v>
      </c>
      <c r="G1955" s="2">
        <v>28.65</v>
      </c>
    </row>
    <row r="1956" spans="1:7" x14ac:dyDescent="0.3">
      <c r="A1956" s="3">
        <f t="shared" si="32"/>
        <v>37840</v>
      </c>
      <c r="B1956" s="4" t="s">
        <v>160</v>
      </c>
      <c r="C1956" s="5"/>
      <c r="D1956" s="2">
        <v>27.91</v>
      </c>
      <c r="E1956" s="2">
        <v>30.25</v>
      </c>
      <c r="F1956" s="2">
        <v>32.39</v>
      </c>
      <c r="G1956" s="2">
        <v>28.25</v>
      </c>
    </row>
    <row r="1957" spans="1:7" x14ac:dyDescent="0.3">
      <c r="A1957" s="3">
        <f t="shared" si="32"/>
        <v>37841</v>
      </c>
      <c r="B1957" s="4" t="s">
        <v>161</v>
      </c>
      <c r="C1957" s="5"/>
      <c r="D1957" s="2">
        <v>28.25</v>
      </c>
      <c r="E1957" s="2">
        <v>29.99</v>
      </c>
      <c r="F1957" s="2">
        <v>32.18</v>
      </c>
      <c r="G1957" s="2">
        <v>28.57</v>
      </c>
    </row>
    <row r="1958" spans="1:7" x14ac:dyDescent="0.3">
      <c r="A1958" s="3">
        <f t="shared" si="32"/>
        <v>37844</v>
      </c>
      <c r="B1958" s="4" t="s">
        <v>302</v>
      </c>
      <c r="C1958" s="5"/>
      <c r="D1958" s="2">
        <v>27.94</v>
      </c>
      <c r="E1958" s="2">
        <v>29.91</v>
      </c>
      <c r="F1958" s="2">
        <v>32.01</v>
      </c>
      <c r="G1958" s="2">
        <v>28.17</v>
      </c>
    </row>
    <row r="1959" spans="1:7" x14ac:dyDescent="0.3">
      <c r="A1959" s="3">
        <f t="shared" si="32"/>
        <v>37845</v>
      </c>
      <c r="B1959" s="4" t="s">
        <v>163</v>
      </c>
      <c r="C1959" s="5"/>
      <c r="D1959" s="2">
        <v>27.84</v>
      </c>
      <c r="E1959" s="2">
        <v>29.87</v>
      </c>
      <c r="F1959" s="2">
        <v>31.92</v>
      </c>
      <c r="G1959" s="2">
        <v>28.15</v>
      </c>
    </row>
    <row r="1960" spans="1:7" x14ac:dyDescent="0.3">
      <c r="A1960" s="3">
        <f t="shared" si="32"/>
        <v>37846</v>
      </c>
      <c r="B1960" s="4" t="s">
        <v>164</v>
      </c>
      <c r="C1960" s="5"/>
      <c r="D1960" s="2">
        <v>27.98</v>
      </c>
      <c r="E1960" s="2">
        <v>29.01</v>
      </c>
      <c r="F1960" s="2">
        <v>30.78</v>
      </c>
      <c r="G1960" s="2">
        <v>28.3</v>
      </c>
    </row>
    <row r="1961" spans="1:7" x14ac:dyDescent="0.3">
      <c r="A1961" s="3">
        <f t="shared" si="32"/>
        <v>37847</v>
      </c>
      <c r="B1961" s="4" t="s">
        <v>165</v>
      </c>
      <c r="C1961" s="5"/>
      <c r="D1961" s="2">
        <v>27.26</v>
      </c>
      <c r="E1961" s="2">
        <v>28.83</v>
      </c>
      <c r="F1961" s="2">
        <v>31.09</v>
      </c>
      <c r="G1961" s="2">
        <v>27.54</v>
      </c>
    </row>
    <row r="1962" spans="1:7" x14ac:dyDescent="0.3">
      <c r="A1962" s="3">
        <f t="shared" si="32"/>
        <v>37848</v>
      </c>
      <c r="B1962" s="4" t="s">
        <v>166</v>
      </c>
      <c r="C1962" s="5"/>
      <c r="D1962" s="2">
        <v>27.59</v>
      </c>
      <c r="E1962" s="2">
        <v>28.81</v>
      </c>
      <c r="F1962" s="2">
        <v>31.05</v>
      </c>
      <c r="G1962" s="2">
        <v>27.87</v>
      </c>
    </row>
    <row r="1963" spans="1:7" x14ac:dyDescent="0.3">
      <c r="A1963" s="3">
        <f t="shared" si="32"/>
        <v>37851</v>
      </c>
      <c r="B1963" s="4" t="s">
        <v>303</v>
      </c>
      <c r="C1963" s="5"/>
      <c r="D1963" s="2">
        <v>27.53</v>
      </c>
      <c r="E1963" s="2">
        <v>28.66</v>
      </c>
      <c r="F1963" s="2">
        <v>30.89</v>
      </c>
      <c r="G1963" s="2">
        <v>27.81</v>
      </c>
    </row>
    <row r="1964" spans="1:7" x14ac:dyDescent="0.3">
      <c r="A1964" s="3">
        <f t="shared" si="32"/>
        <v>37852</v>
      </c>
      <c r="B1964" s="4" t="s">
        <v>168</v>
      </c>
      <c r="C1964" s="5"/>
      <c r="D1964" s="2">
        <v>27.12</v>
      </c>
      <c r="E1964" s="2">
        <v>28.47</v>
      </c>
      <c r="F1964" s="2">
        <v>30.7</v>
      </c>
      <c r="G1964" s="2">
        <v>27.42</v>
      </c>
    </row>
    <row r="1965" spans="1:7" x14ac:dyDescent="0.3">
      <c r="A1965" s="3">
        <f t="shared" si="32"/>
        <v>37853</v>
      </c>
      <c r="B1965" s="4" t="s">
        <v>169</v>
      </c>
      <c r="C1965" s="5"/>
      <c r="D1965" s="2">
        <v>26.86</v>
      </c>
      <c r="E1965" s="2">
        <v>28.84</v>
      </c>
      <c r="F1965" s="2">
        <v>30.95</v>
      </c>
      <c r="G1965" s="2">
        <v>27.15</v>
      </c>
    </row>
    <row r="1966" spans="1:7" x14ac:dyDescent="0.3">
      <c r="A1966" s="3">
        <f t="shared" si="32"/>
        <v>37854</v>
      </c>
      <c r="B1966" s="4" t="s">
        <v>170</v>
      </c>
      <c r="C1966" s="5"/>
      <c r="D1966" s="2">
        <v>27.41</v>
      </c>
      <c r="E1966" s="2">
        <v>29.71</v>
      </c>
      <c r="F1966" s="2">
        <v>31.88</v>
      </c>
      <c r="G1966" s="2">
        <v>27.68</v>
      </c>
    </row>
    <row r="1967" spans="1:7" x14ac:dyDescent="0.3">
      <c r="A1967" s="3">
        <f t="shared" si="32"/>
        <v>37855</v>
      </c>
      <c r="B1967" s="4" t="s">
        <v>171</v>
      </c>
      <c r="C1967" s="5"/>
      <c r="D1967" s="2">
        <v>27.94</v>
      </c>
      <c r="E1967" s="2">
        <v>29.7</v>
      </c>
      <c r="F1967" s="2">
        <v>31.84</v>
      </c>
      <c r="G1967" s="2">
        <v>28.2</v>
      </c>
    </row>
    <row r="1968" spans="1:7" x14ac:dyDescent="0.3">
      <c r="A1968" s="3">
        <f t="shared" si="32"/>
        <v>37858</v>
      </c>
      <c r="B1968" s="4" t="s">
        <v>304</v>
      </c>
      <c r="C1968" s="5"/>
      <c r="D1968" s="2">
        <v>28.05</v>
      </c>
      <c r="E1968" s="2" t="s">
        <v>323</v>
      </c>
      <c r="F1968" s="2">
        <v>31.56</v>
      </c>
      <c r="G1968" s="2">
        <v>28.36</v>
      </c>
    </row>
    <row r="1969" spans="1:7" x14ac:dyDescent="0.3">
      <c r="A1969" s="3">
        <f t="shared" si="32"/>
        <v>37859</v>
      </c>
      <c r="B1969" s="4" t="s">
        <v>173</v>
      </c>
      <c r="C1969" s="5"/>
      <c r="D1969" s="2">
        <v>27.91</v>
      </c>
      <c r="E1969" s="2">
        <v>29.77</v>
      </c>
      <c r="F1969" s="2">
        <v>31.95</v>
      </c>
      <c r="G1969" s="2">
        <v>28.31</v>
      </c>
    </row>
    <row r="1970" spans="1:7" x14ac:dyDescent="0.3">
      <c r="A1970" s="3">
        <f t="shared" si="32"/>
        <v>37860</v>
      </c>
      <c r="B1970" s="4" t="s">
        <v>174</v>
      </c>
      <c r="C1970" s="5"/>
      <c r="D1970" s="2">
        <v>27.86</v>
      </c>
      <c r="E1970" s="2">
        <v>29.18</v>
      </c>
      <c r="F1970" s="2">
        <v>31.21</v>
      </c>
      <c r="G1970" s="2">
        <v>28.31</v>
      </c>
    </row>
    <row r="1971" spans="1:7" x14ac:dyDescent="0.3">
      <c r="A1971" s="3">
        <f t="shared" si="32"/>
        <v>37861</v>
      </c>
      <c r="B1971" s="4" t="s">
        <v>175</v>
      </c>
      <c r="C1971" s="5"/>
      <c r="D1971" s="2">
        <v>27.63</v>
      </c>
      <c r="E1971" s="2">
        <v>29.44</v>
      </c>
      <c r="F1971" s="2">
        <v>31.5</v>
      </c>
      <c r="G1971" s="2">
        <v>28.11</v>
      </c>
    </row>
    <row r="1972" spans="1:7" x14ac:dyDescent="0.3">
      <c r="A1972" s="3">
        <f t="shared" si="32"/>
        <v>37862</v>
      </c>
      <c r="B1972" s="4" t="s">
        <v>176</v>
      </c>
      <c r="C1972" s="5"/>
      <c r="D1972" s="2">
        <v>27.79</v>
      </c>
      <c r="E1972" s="2">
        <v>29.49</v>
      </c>
      <c r="F1972" s="2">
        <v>31.57</v>
      </c>
      <c r="G1972" s="2">
        <v>28.31</v>
      </c>
    </row>
    <row r="1973" spans="1:7" x14ac:dyDescent="0.3">
      <c r="A1973" s="3">
        <f t="shared" si="32"/>
        <v>37865</v>
      </c>
      <c r="B1973" s="4" t="s">
        <v>305</v>
      </c>
      <c r="C1973" s="5"/>
      <c r="D1973" s="2">
        <v>27.34</v>
      </c>
      <c r="E1973" s="2">
        <v>29.25</v>
      </c>
      <c r="F1973" s="2" t="s">
        <v>323</v>
      </c>
      <c r="G1973" s="2">
        <v>27.73</v>
      </c>
    </row>
    <row r="1974" spans="1:7" x14ac:dyDescent="0.3">
      <c r="A1974" s="3">
        <f t="shared" si="32"/>
        <v>37866</v>
      </c>
      <c r="B1974" s="4" t="s">
        <v>178</v>
      </c>
      <c r="C1974" s="5"/>
      <c r="D1974" s="2">
        <v>27.19</v>
      </c>
      <c r="E1974" s="2">
        <v>27.52</v>
      </c>
      <c r="F1974" s="2">
        <v>29.41</v>
      </c>
      <c r="G1974" s="2">
        <v>27.63</v>
      </c>
    </row>
    <row r="1975" spans="1:7" x14ac:dyDescent="0.3">
      <c r="A1975" s="3">
        <f t="shared" si="32"/>
        <v>37867</v>
      </c>
      <c r="B1975" s="4" t="s">
        <v>179</v>
      </c>
      <c r="C1975" s="5"/>
      <c r="D1975" s="2">
        <v>25.99</v>
      </c>
      <c r="E1975" s="2">
        <v>27.74</v>
      </c>
      <c r="F1975" s="2">
        <v>29.49</v>
      </c>
      <c r="G1975" s="2">
        <v>26.45</v>
      </c>
    </row>
    <row r="1976" spans="1:7" x14ac:dyDescent="0.3">
      <c r="A1976" s="3">
        <f t="shared" si="32"/>
        <v>37868</v>
      </c>
      <c r="B1976" s="4" t="s">
        <v>180</v>
      </c>
      <c r="C1976" s="5"/>
      <c r="D1976" s="2">
        <v>26.06</v>
      </c>
      <c r="E1976" s="2">
        <v>27.31</v>
      </c>
      <c r="F1976" s="2">
        <v>28.98</v>
      </c>
      <c r="G1976" s="2">
        <v>26.54</v>
      </c>
    </row>
    <row r="1977" spans="1:7" x14ac:dyDescent="0.3">
      <c r="A1977" s="3">
        <f t="shared" si="32"/>
        <v>37869</v>
      </c>
      <c r="B1977" s="4" t="s">
        <v>181</v>
      </c>
      <c r="C1977" s="5"/>
      <c r="D1977" s="2">
        <v>25.46</v>
      </c>
      <c r="E1977" s="2">
        <v>27.21</v>
      </c>
      <c r="F1977" s="2">
        <v>28.88</v>
      </c>
      <c r="G1977" s="2">
        <v>25.92</v>
      </c>
    </row>
    <row r="1978" spans="1:7" x14ac:dyDescent="0.3">
      <c r="A1978" s="3">
        <f t="shared" si="32"/>
        <v>37872</v>
      </c>
      <c r="B1978" s="4" t="s">
        <v>306</v>
      </c>
      <c r="C1978" s="5"/>
      <c r="D1978" s="2">
        <v>25.69</v>
      </c>
      <c r="E1978" s="2">
        <v>27.17</v>
      </c>
      <c r="F1978" s="2">
        <v>28.85</v>
      </c>
      <c r="G1978" s="2">
        <v>26.13</v>
      </c>
    </row>
    <row r="1979" spans="1:7" x14ac:dyDescent="0.3">
      <c r="A1979" s="3">
        <f t="shared" si="32"/>
        <v>37873</v>
      </c>
      <c r="B1979" s="4" t="s">
        <v>183</v>
      </c>
      <c r="C1979" s="5"/>
      <c r="D1979" s="2">
        <v>25.59</v>
      </c>
      <c r="E1979" s="2">
        <v>27.37</v>
      </c>
      <c r="F1979" s="2">
        <v>29.18</v>
      </c>
      <c r="G1979" s="2">
        <v>26.07</v>
      </c>
    </row>
    <row r="1980" spans="1:7" x14ac:dyDescent="0.3">
      <c r="A1980" s="3">
        <f t="shared" si="32"/>
        <v>37874</v>
      </c>
      <c r="B1980" s="4" t="s">
        <v>184</v>
      </c>
      <c r="C1980" s="5"/>
      <c r="D1980" s="2">
        <v>25.62</v>
      </c>
      <c r="E1980" s="2">
        <v>27.52</v>
      </c>
      <c r="F1980" s="2">
        <v>29.35</v>
      </c>
      <c r="G1980" s="2">
        <v>26.16</v>
      </c>
    </row>
    <row r="1981" spans="1:7" x14ac:dyDescent="0.3">
      <c r="A1981" s="3">
        <f t="shared" si="32"/>
        <v>37875</v>
      </c>
      <c r="B1981" s="4" t="s">
        <v>185</v>
      </c>
      <c r="C1981" s="5"/>
      <c r="D1981" s="2">
        <v>25.93</v>
      </c>
      <c r="E1981" s="2">
        <v>27.02</v>
      </c>
      <c r="F1981" s="2">
        <v>28.82</v>
      </c>
      <c r="G1981" s="2">
        <v>26.52</v>
      </c>
    </row>
    <row r="1982" spans="1:7" x14ac:dyDescent="0.3">
      <c r="A1982" s="3">
        <f t="shared" si="32"/>
        <v>37876</v>
      </c>
      <c r="B1982" s="4" t="s">
        <v>186</v>
      </c>
      <c r="C1982" s="5"/>
      <c r="D1982" s="2">
        <v>25.45</v>
      </c>
      <c r="E1982" s="2">
        <v>26.77</v>
      </c>
      <c r="F1982" s="2">
        <v>28.27</v>
      </c>
      <c r="G1982" s="2">
        <v>26.12</v>
      </c>
    </row>
    <row r="1983" spans="1:7" x14ac:dyDescent="0.3">
      <c r="A1983" s="3">
        <f t="shared" si="32"/>
        <v>37879</v>
      </c>
      <c r="B1983" s="4" t="s">
        <v>307</v>
      </c>
      <c r="C1983" s="5"/>
      <c r="D1983" s="2">
        <v>25.08</v>
      </c>
      <c r="E1983" s="2">
        <v>26.7</v>
      </c>
      <c r="F1983" s="2">
        <v>28.14</v>
      </c>
      <c r="G1983" s="2">
        <v>25.78</v>
      </c>
    </row>
    <row r="1984" spans="1:7" x14ac:dyDescent="0.3">
      <c r="A1984" s="3">
        <f t="shared" si="32"/>
        <v>37880</v>
      </c>
      <c r="B1984" s="4" t="s">
        <v>188</v>
      </c>
      <c r="C1984" s="5"/>
      <c r="D1984" s="2">
        <v>25.15</v>
      </c>
      <c r="E1984" s="2">
        <v>25.99</v>
      </c>
      <c r="F1984" s="2">
        <v>27.56</v>
      </c>
      <c r="G1984" s="2">
        <v>25.84</v>
      </c>
    </row>
    <row r="1985" spans="1:7" x14ac:dyDescent="0.3">
      <c r="A1985" s="3">
        <f t="shared" si="32"/>
        <v>37881</v>
      </c>
      <c r="B1985" s="4" t="s">
        <v>189</v>
      </c>
      <c r="C1985" s="5"/>
      <c r="D1985" s="2">
        <v>24.73</v>
      </c>
      <c r="E1985" s="2">
        <v>25.67</v>
      </c>
      <c r="F1985" s="2">
        <v>27.03</v>
      </c>
      <c r="G1985" s="2">
        <v>25.37</v>
      </c>
    </row>
    <row r="1986" spans="1:7" x14ac:dyDescent="0.3">
      <c r="A1986" s="3">
        <f t="shared" si="32"/>
        <v>37882</v>
      </c>
      <c r="B1986" s="4" t="s">
        <v>190</v>
      </c>
      <c r="C1986" s="5"/>
      <c r="D1986" s="2">
        <v>24.2</v>
      </c>
      <c r="E1986" s="2">
        <v>25.59</v>
      </c>
      <c r="F1986" s="2">
        <v>27.17</v>
      </c>
      <c r="G1986" s="2">
        <v>24.81</v>
      </c>
    </row>
    <row r="1987" spans="1:7" x14ac:dyDescent="0.3">
      <c r="A1987" s="3">
        <f t="shared" si="32"/>
        <v>37883</v>
      </c>
      <c r="B1987" s="4" t="s">
        <v>191</v>
      </c>
      <c r="C1987" s="5"/>
      <c r="D1987" s="2">
        <v>24.42</v>
      </c>
      <c r="E1987" s="2">
        <v>25.32</v>
      </c>
      <c r="F1987" s="2">
        <v>27.03</v>
      </c>
      <c r="G1987" s="2">
        <v>25.08</v>
      </c>
    </row>
    <row r="1988" spans="1:7" x14ac:dyDescent="0.3">
      <c r="A1988" s="3">
        <f t="shared" si="32"/>
        <v>37886</v>
      </c>
      <c r="B1988" s="4" t="s">
        <v>308</v>
      </c>
      <c r="C1988" s="5"/>
      <c r="D1988" s="2">
        <v>24.15</v>
      </c>
      <c r="E1988" s="2">
        <v>25.53</v>
      </c>
      <c r="F1988" s="2">
        <v>26.96</v>
      </c>
      <c r="G1988" s="2">
        <v>24.77</v>
      </c>
    </row>
    <row r="1989" spans="1:7" x14ac:dyDescent="0.3">
      <c r="A1989" s="3">
        <f t="shared" si="32"/>
        <v>37887</v>
      </c>
      <c r="B1989" s="4" t="s">
        <v>193</v>
      </c>
      <c r="C1989" s="5"/>
      <c r="D1989" s="2">
        <v>24.57</v>
      </c>
      <c r="E1989" s="2">
        <v>25.52</v>
      </c>
      <c r="F1989" s="2">
        <v>27.13</v>
      </c>
      <c r="G1989" s="2">
        <v>25.16</v>
      </c>
    </row>
    <row r="1990" spans="1:7" x14ac:dyDescent="0.3">
      <c r="A1990" s="3">
        <f t="shared" si="32"/>
        <v>37888</v>
      </c>
      <c r="B1990" s="4" t="s">
        <v>194</v>
      </c>
      <c r="C1990" s="5"/>
      <c r="D1990" s="2">
        <v>24.38</v>
      </c>
      <c r="E1990" s="2">
        <v>26.67</v>
      </c>
      <c r="F1990" s="2">
        <v>28.24</v>
      </c>
      <c r="G1990" s="2">
        <v>24.94</v>
      </c>
    </row>
    <row r="1991" spans="1:7" x14ac:dyDescent="0.3">
      <c r="A1991" s="3">
        <f t="shared" si="32"/>
        <v>37889</v>
      </c>
      <c r="B1991" s="4" t="s">
        <v>195</v>
      </c>
      <c r="C1991" s="5"/>
      <c r="D1991" s="2">
        <v>25.71</v>
      </c>
      <c r="E1991" s="2">
        <v>26.81</v>
      </c>
      <c r="F1991" s="2">
        <v>28.29</v>
      </c>
      <c r="G1991" s="2">
        <v>26.24</v>
      </c>
    </row>
    <row r="1992" spans="1:7" x14ac:dyDescent="0.3">
      <c r="A1992" s="3">
        <f t="shared" si="32"/>
        <v>37890</v>
      </c>
      <c r="B1992" s="4" t="s">
        <v>196</v>
      </c>
      <c r="C1992" s="5"/>
      <c r="D1992" s="2">
        <v>25.34</v>
      </c>
      <c r="E1992" s="2">
        <v>26.64</v>
      </c>
      <c r="F1992" s="2">
        <v>28.16</v>
      </c>
      <c r="G1992" s="2">
        <v>25.95</v>
      </c>
    </row>
    <row r="1993" spans="1:7" x14ac:dyDescent="0.3">
      <c r="A1993" s="3">
        <f t="shared" si="32"/>
        <v>37893</v>
      </c>
      <c r="B1993" s="4" t="s">
        <v>309</v>
      </c>
      <c r="C1993" s="5"/>
      <c r="D1993" s="2">
        <v>25.6</v>
      </c>
      <c r="E1993" s="2">
        <v>26.83</v>
      </c>
      <c r="F1993" s="2">
        <v>28.4</v>
      </c>
      <c r="G1993" s="2">
        <v>26.2</v>
      </c>
    </row>
    <row r="1994" spans="1:7" x14ac:dyDescent="0.3">
      <c r="A1994" s="3">
        <f t="shared" si="32"/>
        <v>37894</v>
      </c>
      <c r="B1994" s="4" t="s">
        <v>198</v>
      </c>
      <c r="C1994" s="5"/>
      <c r="D1994" s="2">
        <v>25.63</v>
      </c>
      <c r="E1994" s="2">
        <v>27.61</v>
      </c>
      <c r="F1994" s="2">
        <v>29.2</v>
      </c>
      <c r="G1994" s="2">
        <v>26.23</v>
      </c>
    </row>
    <row r="1995" spans="1:7" x14ac:dyDescent="0.3">
      <c r="A1995" s="3">
        <f t="shared" si="32"/>
        <v>37895</v>
      </c>
      <c r="B1995" s="4" t="s">
        <v>199</v>
      </c>
      <c r="C1995" s="5"/>
      <c r="D1995" s="2">
        <v>25.95</v>
      </c>
      <c r="E1995" s="2">
        <v>27.88</v>
      </c>
      <c r="F1995" s="2">
        <v>29.39</v>
      </c>
      <c r="G1995" s="2">
        <v>26.58</v>
      </c>
    </row>
    <row r="1996" spans="1:7" x14ac:dyDescent="0.3">
      <c r="A1996" s="3">
        <f t="shared" ref="A1996:A2058" si="33">DATE(2003, LEFT(B1996, FIND("월", B1996)-1), MID(B1996, FIND("월", B1996)+2, FIND("일", B1996)-FIND("월", B1996)-2))</f>
        <v>37896</v>
      </c>
      <c r="B1996" s="4" t="s">
        <v>200</v>
      </c>
      <c r="C1996" s="5"/>
      <c r="D1996" s="2">
        <v>26.27</v>
      </c>
      <c r="E1996" s="2">
        <v>28.27</v>
      </c>
      <c r="F1996" s="2">
        <v>29.84</v>
      </c>
      <c r="G1996" s="2">
        <v>26.87</v>
      </c>
    </row>
    <row r="1997" spans="1:7" x14ac:dyDescent="0.3">
      <c r="A1997" s="3">
        <f t="shared" si="33"/>
        <v>37897</v>
      </c>
      <c r="B1997" s="4" t="s">
        <v>201</v>
      </c>
      <c r="C1997" s="5"/>
      <c r="D1997" s="2">
        <v>26.44</v>
      </c>
      <c r="E1997" s="2">
        <v>28.71</v>
      </c>
      <c r="F1997" s="2">
        <v>30.4</v>
      </c>
      <c r="G1997" s="2">
        <v>27.01</v>
      </c>
    </row>
    <row r="1998" spans="1:7" x14ac:dyDescent="0.3">
      <c r="A1998" s="3">
        <f t="shared" si="33"/>
        <v>37900</v>
      </c>
      <c r="B1998" s="4" t="s">
        <v>310</v>
      </c>
      <c r="C1998" s="5"/>
      <c r="D1998" s="2">
        <v>27.07</v>
      </c>
      <c r="E1998" s="2">
        <v>28.89</v>
      </c>
      <c r="F1998" s="2">
        <v>30.47</v>
      </c>
      <c r="G1998" s="2">
        <v>27.65</v>
      </c>
    </row>
    <row r="1999" spans="1:7" x14ac:dyDescent="0.3">
      <c r="A1999" s="3">
        <f t="shared" si="33"/>
        <v>37901</v>
      </c>
      <c r="B1999" s="4" t="s">
        <v>203</v>
      </c>
      <c r="C1999" s="5"/>
      <c r="D1999" s="2">
        <v>26.79</v>
      </c>
      <c r="E1999" s="2">
        <v>29.03</v>
      </c>
      <c r="F1999" s="2">
        <v>30.41</v>
      </c>
      <c r="G1999" s="2">
        <v>27.36</v>
      </c>
    </row>
    <row r="2000" spans="1:7" x14ac:dyDescent="0.3">
      <c r="A2000" s="3">
        <f t="shared" si="33"/>
        <v>37902</v>
      </c>
      <c r="B2000" s="4" t="s">
        <v>204</v>
      </c>
      <c r="C2000" s="5"/>
      <c r="D2000" s="2">
        <v>26.96</v>
      </c>
      <c r="E2000" s="2">
        <v>28.73</v>
      </c>
      <c r="F2000" s="2">
        <v>29.81</v>
      </c>
      <c r="G2000" s="2">
        <v>27.52</v>
      </c>
    </row>
    <row r="2001" spans="1:7" x14ac:dyDescent="0.3">
      <c r="A2001" s="3">
        <f t="shared" si="33"/>
        <v>37903</v>
      </c>
      <c r="B2001" s="4" t="s">
        <v>205</v>
      </c>
      <c r="C2001" s="5"/>
      <c r="D2001" s="2">
        <v>26.81</v>
      </c>
      <c r="E2001" s="2">
        <v>30.14</v>
      </c>
      <c r="F2001" s="2">
        <v>31.01</v>
      </c>
      <c r="G2001" s="2">
        <v>27.35</v>
      </c>
    </row>
    <row r="2002" spans="1:7" x14ac:dyDescent="0.3">
      <c r="A2002" s="3">
        <f t="shared" si="33"/>
        <v>37904</v>
      </c>
      <c r="B2002" s="4" t="s">
        <v>206</v>
      </c>
      <c r="C2002" s="5"/>
      <c r="D2002" s="2">
        <v>27.84</v>
      </c>
      <c r="E2002" s="2">
        <v>30.9</v>
      </c>
      <c r="F2002" s="2">
        <v>31.97</v>
      </c>
      <c r="G2002" s="2">
        <v>28.35</v>
      </c>
    </row>
    <row r="2003" spans="1:7" x14ac:dyDescent="0.3">
      <c r="A2003" s="3">
        <f t="shared" si="33"/>
        <v>37907</v>
      </c>
      <c r="B2003" s="4" t="s">
        <v>311</v>
      </c>
      <c r="C2003" s="5"/>
      <c r="D2003" s="2">
        <v>28.33</v>
      </c>
      <c r="E2003" s="2">
        <v>30.67</v>
      </c>
      <c r="F2003" s="2">
        <v>31.95</v>
      </c>
      <c r="G2003" s="2">
        <v>28.87</v>
      </c>
    </row>
    <row r="2004" spans="1:7" x14ac:dyDescent="0.3">
      <c r="A2004" s="3">
        <f t="shared" si="33"/>
        <v>37908</v>
      </c>
      <c r="B2004" s="4" t="s">
        <v>208</v>
      </c>
      <c r="C2004" s="5"/>
      <c r="D2004" s="2">
        <v>28.27</v>
      </c>
      <c r="E2004" s="2">
        <v>30.69</v>
      </c>
      <c r="F2004" s="2">
        <v>31.82</v>
      </c>
      <c r="G2004" s="2">
        <v>28.85</v>
      </c>
    </row>
    <row r="2005" spans="1:7" x14ac:dyDescent="0.3">
      <c r="A2005" s="3">
        <f t="shared" si="33"/>
        <v>37909</v>
      </c>
      <c r="B2005" s="4" t="s">
        <v>209</v>
      </c>
      <c r="C2005" s="5"/>
      <c r="D2005" s="2">
        <v>28.35</v>
      </c>
      <c r="E2005" s="2">
        <v>30.87</v>
      </c>
      <c r="F2005" s="2">
        <v>31.77</v>
      </c>
      <c r="G2005" s="2">
        <v>28.92</v>
      </c>
    </row>
    <row r="2006" spans="1:7" x14ac:dyDescent="0.3">
      <c r="A2006" s="3">
        <f t="shared" si="33"/>
        <v>37910</v>
      </c>
      <c r="B2006" s="4" t="s">
        <v>210</v>
      </c>
      <c r="C2006" s="5"/>
      <c r="D2006" s="2">
        <v>28.62</v>
      </c>
      <c r="E2006" s="2">
        <v>31.11</v>
      </c>
      <c r="F2006" s="2">
        <v>31.54</v>
      </c>
      <c r="G2006" s="2">
        <v>29.31</v>
      </c>
    </row>
    <row r="2007" spans="1:7" x14ac:dyDescent="0.3">
      <c r="A2007" s="3">
        <f t="shared" si="33"/>
        <v>37911</v>
      </c>
      <c r="B2007" s="4" t="s">
        <v>211</v>
      </c>
      <c r="C2007" s="5"/>
      <c r="D2007" s="2">
        <v>28.17</v>
      </c>
      <c r="E2007" s="2">
        <v>29.03</v>
      </c>
      <c r="F2007" s="2">
        <v>30.68</v>
      </c>
      <c r="G2007" s="2">
        <v>28.88</v>
      </c>
    </row>
    <row r="2008" spans="1:7" x14ac:dyDescent="0.3">
      <c r="A2008" s="3">
        <f t="shared" si="33"/>
        <v>37914</v>
      </c>
      <c r="B2008" s="4" t="s">
        <v>312</v>
      </c>
      <c r="C2008" s="5"/>
      <c r="D2008" s="2">
        <v>27.21</v>
      </c>
      <c r="E2008" s="2">
        <v>28.62</v>
      </c>
      <c r="F2008" s="2">
        <v>30.35</v>
      </c>
      <c r="G2008" s="2">
        <v>27.87</v>
      </c>
    </row>
    <row r="2009" spans="1:7" x14ac:dyDescent="0.3">
      <c r="A2009" s="3">
        <f t="shared" si="33"/>
        <v>37915</v>
      </c>
      <c r="B2009" s="4" t="s">
        <v>213</v>
      </c>
      <c r="C2009" s="5"/>
      <c r="D2009" s="2">
        <v>27.54</v>
      </c>
      <c r="E2009" s="2">
        <v>28.63</v>
      </c>
      <c r="F2009" s="2">
        <v>30.18</v>
      </c>
      <c r="G2009" s="2">
        <v>28.14</v>
      </c>
    </row>
    <row r="2010" spans="1:7" x14ac:dyDescent="0.3">
      <c r="A2010" s="3">
        <f t="shared" si="33"/>
        <v>37916</v>
      </c>
      <c r="B2010" s="4" t="s">
        <v>214</v>
      </c>
      <c r="C2010" s="5"/>
      <c r="D2010" s="2">
        <v>27.45</v>
      </c>
      <c r="E2010" s="2">
        <v>28.28</v>
      </c>
      <c r="F2010" s="2">
        <v>29.92</v>
      </c>
      <c r="G2010" s="2">
        <v>28.05</v>
      </c>
    </row>
    <row r="2011" spans="1:7" x14ac:dyDescent="0.3">
      <c r="A2011" s="3">
        <f t="shared" si="33"/>
        <v>37917</v>
      </c>
      <c r="B2011" s="4" t="s">
        <v>215</v>
      </c>
      <c r="C2011" s="5"/>
      <c r="D2011" s="2">
        <v>27.01</v>
      </c>
      <c r="E2011" s="2">
        <v>28.63</v>
      </c>
      <c r="F2011" s="2">
        <v>30.3</v>
      </c>
      <c r="G2011" s="2">
        <v>27.63</v>
      </c>
    </row>
    <row r="2012" spans="1:7" x14ac:dyDescent="0.3">
      <c r="A2012" s="3">
        <f t="shared" si="33"/>
        <v>37918</v>
      </c>
      <c r="B2012" s="4" t="s">
        <v>216</v>
      </c>
      <c r="C2012" s="5"/>
      <c r="D2012" s="2" t="s">
        <v>323</v>
      </c>
      <c r="E2012" s="2">
        <v>28.58</v>
      </c>
      <c r="F2012" s="2">
        <v>30.16</v>
      </c>
      <c r="G2012" s="2" t="s">
        <v>323</v>
      </c>
    </row>
    <row r="2013" spans="1:7" x14ac:dyDescent="0.3">
      <c r="A2013" s="3">
        <f t="shared" si="33"/>
        <v>37921</v>
      </c>
      <c r="B2013" s="4" t="s">
        <v>313</v>
      </c>
      <c r="C2013" s="5"/>
      <c r="D2013" s="2">
        <v>27.26</v>
      </c>
      <c r="E2013" s="2">
        <v>28.39</v>
      </c>
      <c r="F2013" s="2">
        <v>29.92</v>
      </c>
      <c r="G2013" s="2">
        <v>27.82</v>
      </c>
    </row>
    <row r="2014" spans="1:7" x14ac:dyDescent="0.3">
      <c r="A2014" s="3">
        <f t="shared" si="33"/>
        <v>37922</v>
      </c>
      <c r="B2014" s="4" t="s">
        <v>218</v>
      </c>
      <c r="C2014" s="5"/>
      <c r="D2014" s="2">
        <v>27.06</v>
      </c>
      <c r="E2014" s="2">
        <v>28.04</v>
      </c>
      <c r="F2014" s="2">
        <v>29.56</v>
      </c>
      <c r="G2014" s="2">
        <v>27.59</v>
      </c>
    </row>
    <row r="2015" spans="1:7" x14ac:dyDescent="0.3">
      <c r="A2015" s="3">
        <f t="shared" si="33"/>
        <v>37923</v>
      </c>
      <c r="B2015" s="4" t="s">
        <v>219</v>
      </c>
      <c r="C2015" s="5"/>
      <c r="D2015" s="2">
        <v>27.27</v>
      </c>
      <c r="E2015" s="2">
        <v>27.44</v>
      </c>
      <c r="F2015" s="2">
        <v>28.91</v>
      </c>
      <c r="G2015" s="2">
        <v>27.81</v>
      </c>
    </row>
    <row r="2016" spans="1:7" x14ac:dyDescent="0.3">
      <c r="A2016" s="3">
        <f t="shared" si="33"/>
        <v>37924</v>
      </c>
      <c r="B2016" s="4" t="s">
        <v>220</v>
      </c>
      <c r="C2016" s="5"/>
      <c r="D2016" s="2">
        <v>26.37</v>
      </c>
      <c r="E2016" s="2">
        <v>27.1</v>
      </c>
      <c r="F2016" s="2">
        <v>28.47</v>
      </c>
      <c r="G2016" s="2">
        <v>26.88</v>
      </c>
    </row>
    <row r="2017" spans="1:7" x14ac:dyDescent="0.3">
      <c r="A2017" s="3">
        <f t="shared" si="33"/>
        <v>37925</v>
      </c>
      <c r="B2017" s="4" t="s">
        <v>221</v>
      </c>
      <c r="C2017" s="5"/>
      <c r="D2017" s="2">
        <v>26.41</v>
      </c>
      <c r="E2017" s="2">
        <v>27.7</v>
      </c>
      <c r="F2017" s="2">
        <v>29.11</v>
      </c>
      <c r="G2017" s="2">
        <v>26.92</v>
      </c>
    </row>
    <row r="2018" spans="1:7" x14ac:dyDescent="0.3">
      <c r="A2018" s="3">
        <f t="shared" si="33"/>
        <v>37928</v>
      </c>
      <c r="B2018" s="4" t="s">
        <v>314</v>
      </c>
      <c r="C2018" s="5"/>
      <c r="D2018" s="2">
        <v>26.58</v>
      </c>
      <c r="E2018" s="2">
        <v>27.36</v>
      </c>
      <c r="F2018" s="2">
        <v>28.9</v>
      </c>
      <c r="G2018" s="2">
        <v>26.88</v>
      </c>
    </row>
    <row r="2019" spans="1:7" x14ac:dyDescent="0.3">
      <c r="A2019" s="3">
        <f t="shared" si="33"/>
        <v>37929</v>
      </c>
      <c r="B2019" s="4" t="s">
        <v>223</v>
      </c>
      <c r="C2019" s="5"/>
      <c r="D2019" s="2">
        <v>26.03</v>
      </c>
      <c r="E2019" s="2">
        <v>27.16</v>
      </c>
      <c r="F2019" s="2">
        <v>28.75</v>
      </c>
      <c r="G2019" s="2">
        <v>26.36</v>
      </c>
    </row>
    <row r="2020" spans="1:7" x14ac:dyDescent="0.3">
      <c r="A2020" s="3">
        <f t="shared" si="33"/>
        <v>37930</v>
      </c>
      <c r="B2020" s="4" t="s">
        <v>224</v>
      </c>
      <c r="C2020" s="5"/>
      <c r="D2020" s="2">
        <v>26.13</v>
      </c>
      <c r="E2020" s="2">
        <v>28.6</v>
      </c>
      <c r="F2020" s="2">
        <v>30.3</v>
      </c>
      <c r="G2020" s="2">
        <v>26.42</v>
      </c>
    </row>
    <row r="2021" spans="1:7" x14ac:dyDescent="0.3">
      <c r="A2021" s="3">
        <f t="shared" si="33"/>
        <v>37931</v>
      </c>
      <c r="B2021" s="4" t="s">
        <v>225</v>
      </c>
      <c r="C2021" s="5"/>
      <c r="D2021" s="2">
        <v>27.2</v>
      </c>
      <c r="E2021" s="2">
        <v>28.41</v>
      </c>
      <c r="F2021" s="2">
        <v>30.26</v>
      </c>
      <c r="G2021" s="2">
        <v>27.49</v>
      </c>
    </row>
    <row r="2022" spans="1:7" x14ac:dyDescent="0.3">
      <c r="A2022" s="3">
        <f t="shared" si="33"/>
        <v>37932</v>
      </c>
      <c r="B2022" s="4" t="s">
        <v>226</v>
      </c>
      <c r="C2022" s="5"/>
      <c r="D2022" s="2">
        <v>27.28</v>
      </c>
      <c r="E2022" s="2">
        <v>28.91</v>
      </c>
      <c r="F2022" s="2">
        <v>30.85</v>
      </c>
      <c r="G2022" s="2">
        <v>27.57</v>
      </c>
    </row>
    <row r="2023" spans="1:7" x14ac:dyDescent="0.3">
      <c r="A2023" s="3">
        <f t="shared" si="33"/>
        <v>37935</v>
      </c>
      <c r="B2023" s="4" t="s">
        <v>315</v>
      </c>
      <c r="C2023" s="5"/>
      <c r="D2023" s="2">
        <v>27.82</v>
      </c>
      <c r="E2023" s="2">
        <v>28.99</v>
      </c>
      <c r="F2023" s="2">
        <v>30.88</v>
      </c>
      <c r="G2023" s="2">
        <v>28.08</v>
      </c>
    </row>
    <row r="2024" spans="1:7" x14ac:dyDescent="0.3">
      <c r="A2024" s="3">
        <f t="shared" si="33"/>
        <v>37936</v>
      </c>
      <c r="B2024" s="4" t="s">
        <v>228</v>
      </c>
      <c r="C2024" s="5"/>
      <c r="D2024" s="2">
        <v>27.74</v>
      </c>
      <c r="E2024" s="2">
        <v>29.09</v>
      </c>
      <c r="F2024" s="2">
        <v>31.15</v>
      </c>
      <c r="G2024" s="2">
        <v>28.06</v>
      </c>
    </row>
    <row r="2025" spans="1:7" x14ac:dyDescent="0.3">
      <c r="A2025" s="3">
        <f t="shared" si="33"/>
        <v>37937</v>
      </c>
      <c r="B2025" s="4" t="s">
        <v>229</v>
      </c>
      <c r="C2025" s="5"/>
      <c r="D2025" s="2">
        <v>27.92</v>
      </c>
      <c r="E2025" s="2">
        <v>29.2</v>
      </c>
      <c r="F2025" s="2">
        <v>31.33</v>
      </c>
      <c r="G2025" s="2">
        <v>28.3</v>
      </c>
    </row>
    <row r="2026" spans="1:7" x14ac:dyDescent="0.3">
      <c r="A2026" s="3">
        <f t="shared" si="33"/>
        <v>37938</v>
      </c>
      <c r="B2026" s="4" t="s">
        <v>230</v>
      </c>
      <c r="C2026" s="5"/>
      <c r="D2026" s="2">
        <v>27.98</v>
      </c>
      <c r="E2026" s="2">
        <v>29.21</v>
      </c>
      <c r="F2026" s="2">
        <v>31.9</v>
      </c>
      <c r="G2026" s="2">
        <v>28.41</v>
      </c>
    </row>
    <row r="2027" spans="1:7" x14ac:dyDescent="0.3">
      <c r="A2027" s="3">
        <f t="shared" si="33"/>
        <v>37939</v>
      </c>
      <c r="B2027" s="4" t="s">
        <v>231</v>
      </c>
      <c r="C2027" s="5"/>
      <c r="D2027" s="2">
        <v>28.2</v>
      </c>
      <c r="E2027" s="2">
        <v>29.56</v>
      </c>
      <c r="F2027" s="2">
        <v>32.369999999999997</v>
      </c>
      <c r="G2027" s="2">
        <v>28.6</v>
      </c>
    </row>
    <row r="2028" spans="1:7" x14ac:dyDescent="0.3">
      <c r="A2028" s="3">
        <f t="shared" si="33"/>
        <v>37942</v>
      </c>
      <c r="B2028" s="4" t="s">
        <v>316</v>
      </c>
      <c r="C2028" s="5"/>
      <c r="D2028" s="2">
        <v>28.06</v>
      </c>
      <c r="E2028" s="2">
        <v>29.05</v>
      </c>
      <c r="F2028" s="2">
        <v>31.73</v>
      </c>
      <c r="G2028" s="2">
        <v>28.5</v>
      </c>
    </row>
    <row r="2029" spans="1:7" x14ac:dyDescent="0.3">
      <c r="A2029" s="3">
        <f t="shared" si="33"/>
        <v>37943</v>
      </c>
      <c r="B2029" s="4" t="s">
        <v>233</v>
      </c>
      <c r="C2029" s="5"/>
      <c r="D2029" s="2">
        <v>27.82</v>
      </c>
      <c r="E2029" s="2">
        <v>30.47</v>
      </c>
      <c r="F2029" s="2">
        <v>33.28</v>
      </c>
      <c r="G2029" s="2">
        <v>28.2</v>
      </c>
    </row>
    <row r="2030" spans="1:7" x14ac:dyDescent="0.3">
      <c r="A2030" s="3">
        <f t="shared" si="33"/>
        <v>37944</v>
      </c>
      <c r="B2030" s="4" t="s">
        <v>234</v>
      </c>
      <c r="C2030" s="5"/>
      <c r="D2030" s="2">
        <v>28.9</v>
      </c>
      <c r="E2030" s="2">
        <v>29.78</v>
      </c>
      <c r="F2030" s="2">
        <v>32.92</v>
      </c>
      <c r="G2030" s="2">
        <v>29.22</v>
      </c>
    </row>
    <row r="2031" spans="1:7" x14ac:dyDescent="0.3">
      <c r="A2031" s="3">
        <f t="shared" si="33"/>
        <v>37945</v>
      </c>
      <c r="B2031" s="4" t="s">
        <v>235</v>
      </c>
      <c r="C2031" s="5"/>
      <c r="D2031" s="2">
        <v>28.65</v>
      </c>
      <c r="E2031" s="2">
        <v>29.56</v>
      </c>
      <c r="F2031" s="2">
        <v>32.86</v>
      </c>
      <c r="G2031" s="2">
        <v>29</v>
      </c>
    </row>
    <row r="2032" spans="1:7" x14ac:dyDescent="0.3">
      <c r="A2032" s="3">
        <f t="shared" si="33"/>
        <v>37946</v>
      </c>
      <c r="B2032" s="4" t="s">
        <v>236</v>
      </c>
      <c r="C2032" s="5"/>
      <c r="D2032" s="2">
        <v>28.61</v>
      </c>
      <c r="E2032" s="2">
        <v>29.36</v>
      </c>
      <c r="F2032" s="2">
        <v>31.61</v>
      </c>
      <c r="G2032" s="2">
        <v>28.92</v>
      </c>
    </row>
    <row r="2033" spans="1:7" x14ac:dyDescent="0.3">
      <c r="A2033" s="3">
        <f t="shared" si="33"/>
        <v>37949</v>
      </c>
      <c r="B2033" s="4" t="s">
        <v>317</v>
      </c>
      <c r="C2033" s="5"/>
      <c r="D2033" s="2">
        <v>27.8</v>
      </c>
      <c r="E2033" s="2">
        <v>27.86</v>
      </c>
      <c r="F2033" s="2">
        <v>29.74</v>
      </c>
      <c r="G2033" s="2">
        <v>28.13</v>
      </c>
    </row>
    <row r="2034" spans="1:7" x14ac:dyDescent="0.3">
      <c r="A2034" s="3">
        <f t="shared" si="33"/>
        <v>37950</v>
      </c>
      <c r="B2034" s="4" t="s">
        <v>238</v>
      </c>
      <c r="C2034" s="5"/>
      <c r="D2034" s="2" t="s">
        <v>323</v>
      </c>
      <c r="E2034" s="2">
        <v>27.94</v>
      </c>
      <c r="F2034" s="2">
        <v>29.77</v>
      </c>
      <c r="G2034" s="2" t="s">
        <v>323</v>
      </c>
    </row>
    <row r="2035" spans="1:7" x14ac:dyDescent="0.3">
      <c r="A2035" s="3">
        <f t="shared" si="33"/>
        <v>37951</v>
      </c>
      <c r="B2035" s="4" t="s">
        <v>239</v>
      </c>
      <c r="C2035" s="5"/>
      <c r="D2035" s="2">
        <v>27.34</v>
      </c>
      <c r="E2035" s="2">
        <v>28.47</v>
      </c>
      <c r="F2035" s="2">
        <v>30.41</v>
      </c>
      <c r="G2035" s="2">
        <v>27.54</v>
      </c>
    </row>
    <row r="2036" spans="1:7" x14ac:dyDescent="0.3">
      <c r="A2036" s="3">
        <f t="shared" si="33"/>
        <v>37952</v>
      </c>
      <c r="B2036" s="4" t="s">
        <v>240</v>
      </c>
      <c r="C2036" s="5"/>
      <c r="D2036" s="2">
        <v>27.48</v>
      </c>
      <c r="E2036" s="2">
        <v>28.7</v>
      </c>
      <c r="F2036" s="2" t="s">
        <v>323</v>
      </c>
      <c r="G2036" s="2">
        <v>27.66</v>
      </c>
    </row>
    <row r="2037" spans="1:7" x14ac:dyDescent="0.3">
      <c r="A2037" s="3">
        <f t="shared" si="33"/>
        <v>37953</v>
      </c>
      <c r="B2037" s="4" t="s">
        <v>241</v>
      </c>
      <c r="C2037" s="5"/>
      <c r="D2037" s="2">
        <v>27.62</v>
      </c>
      <c r="E2037" s="2">
        <v>28.45</v>
      </c>
      <c r="F2037" s="2" t="s">
        <v>323</v>
      </c>
      <c r="G2037" s="2">
        <v>27.82</v>
      </c>
    </row>
    <row r="2038" spans="1:7" x14ac:dyDescent="0.3">
      <c r="A2038" s="3">
        <f t="shared" si="33"/>
        <v>37956</v>
      </c>
      <c r="B2038" s="4" t="s">
        <v>318</v>
      </c>
      <c r="C2038" s="5"/>
      <c r="D2038" s="2">
        <v>26.66</v>
      </c>
      <c r="E2038" s="2">
        <v>28.25</v>
      </c>
      <c r="F2038" s="2">
        <v>29.95</v>
      </c>
      <c r="G2038" s="2">
        <v>27.1</v>
      </c>
    </row>
    <row r="2039" spans="1:7" x14ac:dyDescent="0.3">
      <c r="A2039" s="3">
        <f t="shared" si="33"/>
        <v>37957</v>
      </c>
      <c r="B2039" s="4" t="s">
        <v>243</v>
      </c>
      <c r="C2039" s="5"/>
      <c r="D2039" s="2">
        <v>26.82</v>
      </c>
      <c r="E2039" s="2">
        <v>28.94</v>
      </c>
      <c r="F2039" s="2">
        <v>30.78</v>
      </c>
      <c r="G2039" s="2">
        <v>27.19</v>
      </c>
    </row>
    <row r="2040" spans="1:7" x14ac:dyDescent="0.3">
      <c r="A2040" s="3">
        <f t="shared" si="33"/>
        <v>37958</v>
      </c>
      <c r="B2040" s="4" t="s">
        <v>244</v>
      </c>
      <c r="C2040" s="5"/>
      <c r="D2040" s="2">
        <v>27.38</v>
      </c>
      <c r="E2040" s="2">
        <v>29.14</v>
      </c>
      <c r="F2040" s="2">
        <v>31.1</v>
      </c>
      <c r="G2040" s="2">
        <v>27.75</v>
      </c>
    </row>
    <row r="2041" spans="1:7" x14ac:dyDescent="0.3">
      <c r="A2041" s="3">
        <f t="shared" si="33"/>
        <v>37959</v>
      </c>
      <c r="B2041" s="4" t="s">
        <v>245</v>
      </c>
      <c r="C2041" s="5"/>
      <c r="D2041" s="2">
        <v>27.84</v>
      </c>
      <c r="E2041" s="2">
        <v>29.23</v>
      </c>
      <c r="F2041" s="2">
        <v>31.26</v>
      </c>
      <c r="G2041" s="2">
        <v>28.2</v>
      </c>
    </row>
    <row r="2042" spans="1:7" x14ac:dyDescent="0.3">
      <c r="A2042" s="3">
        <f t="shared" si="33"/>
        <v>37960</v>
      </c>
      <c r="B2042" s="4" t="s">
        <v>246</v>
      </c>
      <c r="C2042" s="5"/>
      <c r="D2042" s="2">
        <v>27.61</v>
      </c>
      <c r="E2042" s="2">
        <v>28.74</v>
      </c>
      <c r="F2042" s="2">
        <v>30.73</v>
      </c>
      <c r="G2042" s="2">
        <v>27.97</v>
      </c>
    </row>
    <row r="2043" spans="1:7" x14ac:dyDescent="0.3">
      <c r="A2043" s="3">
        <f t="shared" si="33"/>
        <v>37963</v>
      </c>
      <c r="B2043" s="4" t="s">
        <v>319</v>
      </c>
      <c r="C2043" s="5"/>
      <c r="D2043" s="2">
        <v>27.63</v>
      </c>
      <c r="E2043" s="2">
        <v>29.98</v>
      </c>
      <c r="F2043" s="2">
        <v>32.1</v>
      </c>
      <c r="G2043" s="2">
        <v>27.99</v>
      </c>
    </row>
    <row r="2044" spans="1:7" x14ac:dyDescent="0.3">
      <c r="A2044" s="3">
        <f t="shared" si="33"/>
        <v>37964</v>
      </c>
      <c r="B2044" s="4" t="s">
        <v>248</v>
      </c>
      <c r="C2044" s="5"/>
      <c r="D2044" s="2">
        <v>28.34</v>
      </c>
      <c r="E2044" s="2">
        <v>29.63</v>
      </c>
      <c r="F2044" s="2">
        <v>31.76</v>
      </c>
      <c r="G2044" s="2">
        <v>28.69</v>
      </c>
    </row>
    <row r="2045" spans="1:7" x14ac:dyDescent="0.3">
      <c r="A2045" s="3">
        <f t="shared" si="33"/>
        <v>37965</v>
      </c>
      <c r="B2045" s="4" t="s">
        <v>249</v>
      </c>
      <c r="C2045" s="5"/>
      <c r="D2045" s="2">
        <v>28.35</v>
      </c>
      <c r="E2045" s="2">
        <v>29.66</v>
      </c>
      <c r="F2045" s="2">
        <v>31.88</v>
      </c>
      <c r="G2045" s="2">
        <v>28.7</v>
      </c>
    </row>
    <row r="2046" spans="1:7" x14ac:dyDescent="0.3">
      <c r="A2046" s="3">
        <f t="shared" si="33"/>
        <v>37966</v>
      </c>
      <c r="B2046" s="4" t="s">
        <v>250</v>
      </c>
      <c r="C2046" s="5"/>
      <c r="D2046" s="2">
        <v>28.07</v>
      </c>
      <c r="E2046" s="2">
        <v>29.57</v>
      </c>
      <c r="F2046" s="2">
        <v>31.85</v>
      </c>
      <c r="G2046" s="2">
        <v>28.41</v>
      </c>
    </row>
    <row r="2047" spans="1:7" x14ac:dyDescent="0.3">
      <c r="A2047" s="3">
        <f t="shared" si="33"/>
        <v>37967</v>
      </c>
      <c r="B2047" s="4" t="s">
        <v>251</v>
      </c>
      <c r="C2047" s="5"/>
      <c r="D2047" s="2">
        <v>28.27</v>
      </c>
      <c r="E2047" s="2">
        <v>30.37</v>
      </c>
      <c r="F2047" s="2">
        <v>33.04</v>
      </c>
      <c r="G2047" s="2">
        <v>28.6</v>
      </c>
    </row>
    <row r="2048" spans="1:7" x14ac:dyDescent="0.3">
      <c r="A2048" s="3">
        <f t="shared" si="33"/>
        <v>37970</v>
      </c>
      <c r="B2048" s="4" t="s">
        <v>320</v>
      </c>
      <c r="C2048" s="5"/>
      <c r="D2048" s="2">
        <v>28.48</v>
      </c>
      <c r="E2048" s="2">
        <v>30.32</v>
      </c>
      <c r="F2048" s="2">
        <v>33.18</v>
      </c>
      <c r="G2048" s="2">
        <v>28.8</v>
      </c>
    </row>
    <row r="2049" spans="1:7" x14ac:dyDescent="0.3">
      <c r="A2049" s="3">
        <f t="shared" si="33"/>
        <v>37971</v>
      </c>
      <c r="B2049" s="4" t="s">
        <v>253</v>
      </c>
      <c r="C2049" s="5"/>
      <c r="D2049" s="2">
        <v>29.08</v>
      </c>
      <c r="E2049" s="2">
        <v>30.38</v>
      </c>
      <c r="F2049" s="2">
        <v>32.89</v>
      </c>
      <c r="G2049" s="2">
        <v>29.38</v>
      </c>
    </row>
    <row r="2050" spans="1:7" x14ac:dyDescent="0.3">
      <c r="A2050" s="3">
        <f t="shared" si="33"/>
        <v>37972</v>
      </c>
      <c r="B2050" s="4" t="s">
        <v>254</v>
      </c>
      <c r="C2050" s="5"/>
      <c r="D2050" s="2">
        <v>28.92</v>
      </c>
      <c r="E2050" s="2">
        <v>30.59</v>
      </c>
      <c r="F2050" s="2">
        <v>33.35</v>
      </c>
      <c r="G2050" s="2">
        <v>29.19</v>
      </c>
    </row>
    <row r="2051" spans="1:7" x14ac:dyDescent="0.3">
      <c r="A2051" s="3">
        <f t="shared" si="33"/>
        <v>37973</v>
      </c>
      <c r="B2051" s="4" t="s">
        <v>255</v>
      </c>
      <c r="C2051" s="5"/>
      <c r="D2051" s="2">
        <v>29.39</v>
      </c>
      <c r="E2051" s="2">
        <v>30.8</v>
      </c>
      <c r="F2051" s="2">
        <v>33.71</v>
      </c>
      <c r="G2051" s="2">
        <v>29.7</v>
      </c>
    </row>
    <row r="2052" spans="1:7" x14ac:dyDescent="0.3">
      <c r="A2052" s="3">
        <f t="shared" si="33"/>
        <v>37974</v>
      </c>
      <c r="B2052" s="4" t="s">
        <v>256</v>
      </c>
      <c r="C2052" s="5"/>
      <c r="D2052" s="2">
        <v>29.47</v>
      </c>
      <c r="E2052" s="2">
        <v>30.05</v>
      </c>
      <c r="F2052" s="2">
        <v>33.020000000000003</v>
      </c>
      <c r="G2052" s="2">
        <v>29.79</v>
      </c>
    </row>
    <row r="2053" spans="1:7" x14ac:dyDescent="0.3">
      <c r="A2053" s="3">
        <f t="shared" si="33"/>
        <v>37977</v>
      </c>
      <c r="B2053" s="4" t="s">
        <v>321</v>
      </c>
      <c r="C2053" s="5"/>
      <c r="D2053" s="2">
        <v>28.32</v>
      </c>
      <c r="E2053" s="2">
        <v>28.99</v>
      </c>
      <c r="F2053" s="2">
        <v>31.87</v>
      </c>
      <c r="G2053" s="2">
        <v>28.69</v>
      </c>
    </row>
    <row r="2054" spans="1:7" x14ac:dyDescent="0.3">
      <c r="A2054" s="3">
        <f t="shared" si="33"/>
        <v>37978</v>
      </c>
      <c r="B2054" s="4" t="s">
        <v>258</v>
      </c>
      <c r="C2054" s="5"/>
      <c r="D2054" s="2">
        <v>27.38</v>
      </c>
      <c r="E2054" s="2">
        <v>29.04</v>
      </c>
      <c r="F2054" s="2">
        <v>31.95</v>
      </c>
      <c r="G2054" s="2">
        <v>27.78</v>
      </c>
    </row>
    <row r="2055" spans="1:7" x14ac:dyDescent="0.3">
      <c r="A2055" s="3">
        <f t="shared" si="33"/>
        <v>37979</v>
      </c>
      <c r="B2055" s="4" t="s">
        <v>259</v>
      </c>
      <c r="C2055" s="5"/>
      <c r="D2055" s="2">
        <v>28</v>
      </c>
      <c r="E2055" s="2">
        <v>29.06</v>
      </c>
      <c r="F2055" s="2">
        <v>32.86</v>
      </c>
      <c r="G2055" s="2">
        <v>28.41</v>
      </c>
    </row>
    <row r="2056" spans="1:7" x14ac:dyDescent="0.3">
      <c r="A2056" s="3">
        <f t="shared" si="33"/>
        <v>37984</v>
      </c>
      <c r="B2056" s="4" t="s">
        <v>322</v>
      </c>
      <c r="C2056" s="5"/>
      <c r="D2056" s="2">
        <v>27.98</v>
      </c>
      <c r="E2056" s="2">
        <v>29.31</v>
      </c>
      <c r="F2056" s="2">
        <v>32.4</v>
      </c>
      <c r="G2056" s="2">
        <v>28.4</v>
      </c>
    </row>
    <row r="2057" spans="1:7" x14ac:dyDescent="0.3">
      <c r="A2057" s="3">
        <f t="shared" si="33"/>
        <v>37985</v>
      </c>
      <c r="B2057" s="4" t="s">
        <v>262</v>
      </c>
      <c r="C2057" s="5"/>
      <c r="D2057" s="2">
        <v>28.06</v>
      </c>
      <c r="E2057" s="2">
        <v>29.74</v>
      </c>
      <c r="F2057" s="2">
        <v>32.79</v>
      </c>
      <c r="G2057" s="2">
        <v>28.46</v>
      </c>
    </row>
    <row r="2058" spans="1:7" x14ac:dyDescent="0.3">
      <c r="A2058" s="3">
        <f t="shared" si="33"/>
        <v>37986</v>
      </c>
      <c r="B2058" s="4" t="s">
        <v>263</v>
      </c>
      <c r="C2058" s="5"/>
      <c r="D2058" s="2">
        <v>28.52</v>
      </c>
      <c r="E2058" s="2">
        <v>30.17</v>
      </c>
      <c r="F2058" s="2">
        <v>32.520000000000003</v>
      </c>
      <c r="G2058" s="2">
        <v>28.92</v>
      </c>
    </row>
    <row r="2059" spans="1:7" x14ac:dyDescent="0.3">
      <c r="A2059" s="3">
        <f>DATE(2004, LEFT(B2059, FIND("월", B2059)-1), MID(B2059, FIND("월", B2059)+2, FIND("일", B2059)-FIND("월", B2059)-2))</f>
        <v>37988</v>
      </c>
      <c r="B2059" s="4" t="s">
        <v>6</v>
      </c>
      <c r="C2059" s="5"/>
      <c r="D2059" s="2">
        <v>28.2</v>
      </c>
      <c r="E2059" s="2">
        <v>29.32</v>
      </c>
      <c r="F2059" s="2">
        <v>28.58</v>
      </c>
      <c r="G2059" s="2" t="s">
        <v>323</v>
      </c>
    </row>
    <row r="2060" spans="1:7" x14ac:dyDescent="0.3">
      <c r="A2060" s="3">
        <f t="shared" ref="A2060:A2123" si="34">DATE(2004, LEFT(B2060, FIND("월", B2060)-1), MID(B2060, FIND("월", B2060)+2, FIND("일", B2060)-FIND("월", B2060)-2))</f>
        <v>37991</v>
      </c>
      <c r="B2060" s="4" t="s">
        <v>9</v>
      </c>
      <c r="C2060" s="5"/>
      <c r="D2060" s="2">
        <v>28.22</v>
      </c>
      <c r="E2060" s="2">
        <v>30.89</v>
      </c>
      <c r="F2060" s="2">
        <v>28.61</v>
      </c>
      <c r="G2060" s="2">
        <v>33.78</v>
      </c>
    </row>
    <row r="2061" spans="1:7" x14ac:dyDescent="0.3">
      <c r="A2061" s="3">
        <f t="shared" si="34"/>
        <v>37992</v>
      </c>
      <c r="B2061" s="4" t="s">
        <v>264</v>
      </c>
      <c r="C2061" s="5"/>
      <c r="D2061" s="2">
        <v>29.01</v>
      </c>
      <c r="E2061" s="2">
        <v>30.82</v>
      </c>
      <c r="F2061" s="2">
        <v>29.44</v>
      </c>
      <c r="G2061" s="2">
        <v>33.700000000000003</v>
      </c>
    </row>
    <row r="2062" spans="1:7" x14ac:dyDescent="0.3">
      <c r="A2062" s="3">
        <f t="shared" si="34"/>
        <v>37993</v>
      </c>
      <c r="B2062" s="4" t="s">
        <v>265</v>
      </c>
      <c r="C2062" s="5"/>
      <c r="D2062" s="2">
        <v>28.99</v>
      </c>
      <c r="E2062" s="2">
        <v>30.76</v>
      </c>
      <c r="F2062" s="2">
        <v>29.42</v>
      </c>
      <c r="G2062" s="2">
        <v>33.619999999999997</v>
      </c>
    </row>
    <row r="2063" spans="1:7" x14ac:dyDescent="0.3">
      <c r="A2063" s="3">
        <f t="shared" si="34"/>
        <v>37994</v>
      </c>
      <c r="B2063" s="4" t="s">
        <v>10</v>
      </c>
      <c r="C2063" s="5"/>
      <c r="D2063" s="2">
        <v>29.01</v>
      </c>
      <c r="E2063" s="2">
        <v>31.08</v>
      </c>
      <c r="F2063" s="2">
        <v>29.49</v>
      </c>
      <c r="G2063" s="2">
        <v>33.979999999999997</v>
      </c>
    </row>
    <row r="2064" spans="1:7" x14ac:dyDescent="0.3">
      <c r="A2064" s="3">
        <f t="shared" si="34"/>
        <v>37995</v>
      </c>
      <c r="B2064" s="4" t="s">
        <v>11</v>
      </c>
      <c r="C2064" s="5"/>
      <c r="D2064" s="2">
        <v>29.48</v>
      </c>
      <c r="E2064" s="2">
        <v>31.37</v>
      </c>
      <c r="F2064" s="2">
        <v>29.89</v>
      </c>
      <c r="G2064" s="2">
        <v>34.31</v>
      </c>
    </row>
    <row r="2065" spans="1:7" x14ac:dyDescent="0.3">
      <c r="A2065" s="3">
        <f t="shared" si="34"/>
        <v>37998</v>
      </c>
      <c r="B2065" s="4" t="s">
        <v>14</v>
      </c>
      <c r="C2065" s="5"/>
      <c r="D2065" s="2">
        <v>29.46</v>
      </c>
      <c r="E2065" s="2">
        <v>31.76</v>
      </c>
      <c r="F2065" s="2">
        <v>29.84</v>
      </c>
      <c r="G2065" s="2">
        <v>34.72</v>
      </c>
    </row>
    <row r="2066" spans="1:7" x14ac:dyDescent="0.3">
      <c r="A2066" s="3">
        <f t="shared" si="34"/>
        <v>37999</v>
      </c>
      <c r="B2066" s="4" t="s">
        <v>266</v>
      </c>
      <c r="C2066" s="5"/>
      <c r="D2066" s="2">
        <v>29.82</v>
      </c>
      <c r="E2066" s="2">
        <v>31.37</v>
      </c>
      <c r="F2066" s="2">
        <v>30.16</v>
      </c>
      <c r="G2066" s="2">
        <v>34.43</v>
      </c>
    </row>
    <row r="2067" spans="1:7" x14ac:dyDescent="0.3">
      <c r="A2067" s="3">
        <f t="shared" si="34"/>
        <v>38000</v>
      </c>
      <c r="B2067" s="4" t="s">
        <v>267</v>
      </c>
      <c r="C2067" s="5"/>
      <c r="D2067" s="2">
        <v>29.1</v>
      </c>
      <c r="E2067" s="2">
        <v>31.03</v>
      </c>
      <c r="F2067" s="2">
        <v>29.52</v>
      </c>
      <c r="G2067" s="2">
        <v>34.5</v>
      </c>
    </row>
    <row r="2068" spans="1:7" x14ac:dyDescent="0.3">
      <c r="A2068" s="3">
        <f t="shared" si="34"/>
        <v>38001</v>
      </c>
      <c r="B2068" s="4" t="s">
        <v>15</v>
      </c>
      <c r="C2068" s="5"/>
      <c r="D2068" s="2">
        <v>29.3</v>
      </c>
      <c r="E2068" s="2">
        <v>31.56</v>
      </c>
      <c r="F2068" s="2">
        <v>29.74</v>
      </c>
      <c r="G2068" s="2">
        <v>33.44</v>
      </c>
    </row>
    <row r="2069" spans="1:7" x14ac:dyDescent="0.3">
      <c r="A2069" s="3">
        <f t="shared" si="34"/>
        <v>38002</v>
      </c>
      <c r="B2069" s="4" t="s">
        <v>16</v>
      </c>
      <c r="C2069" s="5"/>
      <c r="D2069" s="2">
        <v>28.08</v>
      </c>
      <c r="E2069" s="2">
        <v>30.47</v>
      </c>
      <c r="F2069" s="2">
        <v>28.54</v>
      </c>
      <c r="G2069" s="2">
        <v>35.07</v>
      </c>
    </row>
    <row r="2070" spans="1:7" x14ac:dyDescent="0.3">
      <c r="A2070" s="3">
        <f t="shared" si="34"/>
        <v>38005</v>
      </c>
      <c r="B2070" s="4" t="s">
        <v>19</v>
      </c>
      <c r="C2070" s="5"/>
      <c r="D2070" s="2">
        <v>28.99</v>
      </c>
      <c r="E2070" s="2">
        <v>30.57</v>
      </c>
      <c r="F2070" s="2">
        <v>29.42</v>
      </c>
      <c r="G2070" s="2" t="s">
        <v>323</v>
      </c>
    </row>
    <row r="2071" spans="1:7" x14ac:dyDescent="0.3">
      <c r="A2071" s="3">
        <f t="shared" si="34"/>
        <v>38006</v>
      </c>
      <c r="B2071" s="4" t="s">
        <v>268</v>
      </c>
      <c r="C2071" s="5"/>
      <c r="D2071" s="2">
        <v>29.11</v>
      </c>
      <c r="E2071" s="2">
        <v>31.23</v>
      </c>
      <c r="F2071" s="2">
        <v>29.58</v>
      </c>
      <c r="G2071" s="2">
        <v>36.200000000000003</v>
      </c>
    </row>
    <row r="2072" spans="1:7" x14ac:dyDescent="0.3">
      <c r="A2072" s="3">
        <f t="shared" si="34"/>
        <v>38007</v>
      </c>
      <c r="B2072" s="4" t="s">
        <v>269</v>
      </c>
      <c r="C2072" s="5"/>
      <c r="D2072" s="2">
        <v>29.24</v>
      </c>
      <c r="E2072" s="2">
        <v>30.86</v>
      </c>
      <c r="F2072" s="2">
        <v>29.78</v>
      </c>
      <c r="G2072" s="2">
        <v>34.58</v>
      </c>
    </row>
    <row r="2073" spans="1:7" x14ac:dyDescent="0.3">
      <c r="A2073" s="3">
        <f t="shared" si="34"/>
        <v>38008</v>
      </c>
      <c r="B2073" s="4" t="s">
        <v>20</v>
      </c>
      <c r="C2073" s="5"/>
      <c r="D2073" s="2" t="s">
        <v>323</v>
      </c>
      <c r="E2073" s="2">
        <v>31.11</v>
      </c>
      <c r="F2073" s="2" t="s">
        <v>323</v>
      </c>
      <c r="G2073" s="2">
        <v>34.93</v>
      </c>
    </row>
    <row r="2074" spans="1:7" x14ac:dyDescent="0.3">
      <c r="A2074" s="3">
        <f t="shared" si="34"/>
        <v>38009</v>
      </c>
      <c r="B2074" s="4" t="s">
        <v>21</v>
      </c>
      <c r="C2074" s="5"/>
      <c r="D2074" s="2" t="s">
        <v>323</v>
      </c>
      <c r="E2074" s="2">
        <v>30.96</v>
      </c>
      <c r="F2074" s="2" t="s">
        <v>323</v>
      </c>
      <c r="G2074" s="2">
        <v>34.94</v>
      </c>
    </row>
    <row r="2075" spans="1:7" x14ac:dyDescent="0.3">
      <c r="A2075" s="3">
        <f t="shared" si="34"/>
        <v>38012</v>
      </c>
      <c r="B2075" s="4" t="s">
        <v>24</v>
      </c>
      <c r="C2075" s="5"/>
      <c r="D2075" s="2">
        <v>28.9</v>
      </c>
      <c r="E2075" s="2">
        <v>30.45</v>
      </c>
      <c r="F2075" s="2">
        <v>29.38</v>
      </c>
      <c r="G2075" s="2">
        <v>34.47</v>
      </c>
    </row>
    <row r="2076" spans="1:7" x14ac:dyDescent="0.3">
      <c r="A2076" s="3">
        <f t="shared" si="34"/>
        <v>38013</v>
      </c>
      <c r="B2076" s="4" t="s">
        <v>270</v>
      </c>
      <c r="C2076" s="5"/>
      <c r="D2076" s="2">
        <v>28.77</v>
      </c>
      <c r="E2076" s="2">
        <v>30.23</v>
      </c>
      <c r="F2076" s="2">
        <v>29.26</v>
      </c>
      <c r="G2076" s="2">
        <v>34.119999999999997</v>
      </c>
    </row>
    <row r="2077" spans="1:7" x14ac:dyDescent="0.3">
      <c r="A2077" s="3">
        <f t="shared" si="34"/>
        <v>38014</v>
      </c>
      <c r="B2077" s="4" t="s">
        <v>271</v>
      </c>
      <c r="C2077" s="5"/>
      <c r="D2077" s="2">
        <v>28.49</v>
      </c>
      <c r="E2077" s="2">
        <v>29.77</v>
      </c>
      <c r="F2077" s="2">
        <v>28.98</v>
      </c>
      <c r="G2077" s="2">
        <v>33.619999999999997</v>
      </c>
    </row>
    <row r="2078" spans="1:7" x14ac:dyDescent="0.3">
      <c r="A2078" s="3">
        <f t="shared" si="34"/>
        <v>38015</v>
      </c>
      <c r="B2078" s="4" t="s">
        <v>25</v>
      </c>
      <c r="C2078" s="5"/>
      <c r="D2078" s="2">
        <v>28.27</v>
      </c>
      <c r="E2078" s="2">
        <v>29.13</v>
      </c>
      <c r="F2078" s="2">
        <v>28.75</v>
      </c>
      <c r="G2078" s="2">
        <v>32.81</v>
      </c>
    </row>
    <row r="2079" spans="1:7" x14ac:dyDescent="0.3">
      <c r="A2079" s="3">
        <f t="shared" si="34"/>
        <v>38016</v>
      </c>
      <c r="B2079" s="4" t="s">
        <v>26</v>
      </c>
      <c r="C2079" s="5"/>
      <c r="D2079" s="2">
        <v>27.88</v>
      </c>
      <c r="E2079" s="2">
        <v>29.18</v>
      </c>
      <c r="F2079" s="2">
        <v>28.28</v>
      </c>
      <c r="G2079" s="2">
        <v>33.049999999999997</v>
      </c>
    </row>
    <row r="2080" spans="1:7" x14ac:dyDescent="0.3">
      <c r="A2080" s="3">
        <f t="shared" si="34"/>
        <v>38019</v>
      </c>
      <c r="B2080" s="4" t="s">
        <v>29</v>
      </c>
      <c r="C2080" s="5"/>
      <c r="D2080" s="2" t="s">
        <v>323</v>
      </c>
      <c r="E2080" s="2">
        <v>30.23</v>
      </c>
      <c r="F2080" s="2" t="s">
        <v>323</v>
      </c>
      <c r="G2080" s="2">
        <v>34.979999999999997</v>
      </c>
    </row>
    <row r="2081" spans="1:7" x14ac:dyDescent="0.3">
      <c r="A2081" s="3">
        <f t="shared" si="34"/>
        <v>38020</v>
      </c>
      <c r="B2081" s="4" t="s">
        <v>272</v>
      </c>
      <c r="C2081" s="5"/>
      <c r="D2081" s="2">
        <v>28.19</v>
      </c>
      <c r="E2081" s="2">
        <v>29.5</v>
      </c>
      <c r="F2081" s="2">
        <v>28.62</v>
      </c>
      <c r="G2081" s="2">
        <v>34.1</v>
      </c>
    </row>
    <row r="2082" spans="1:7" x14ac:dyDescent="0.3">
      <c r="A2082" s="3">
        <f t="shared" si="34"/>
        <v>38021</v>
      </c>
      <c r="B2082" s="4" t="s">
        <v>273</v>
      </c>
      <c r="C2082" s="5"/>
      <c r="D2082" s="2">
        <v>27.84</v>
      </c>
      <c r="E2082" s="2">
        <v>28.88</v>
      </c>
      <c r="F2082" s="2">
        <v>28.21</v>
      </c>
      <c r="G2082" s="2">
        <v>33.1</v>
      </c>
    </row>
    <row r="2083" spans="1:7" x14ac:dyDescent="0.3">
      <c r="A2083" s="3">
        <f t="shared" si="34"/>
        <v>38022</v>
      </c>
      <c r="B2083" s="4" t="s">
        <v>30</v>
      </c>
      <c r="C2083" s="5"/>
      <c r="D2083" s="2">
        <v>27.17</v>
      </c>
      <c r="E2083" s="2">
        <v>29.27</v>
      </c>
      <c r="F2083" s="2">
        <v>27.53</v>
      </c>
      <c r="G2083" s="2">
        <v>33.08</v>
      </c>
    </row>
    <row r="2084" spans="1:7" x14ac:dyDescent="0.3">
      <c r="A2084" s="3">
        <f t="shared" si="34"/>
        <v>38023</v>
      </c>
      <c r="B2084" s="4" t="s">
        <v>31</v>
      </c>
      <c r="C2084" s="5"/>
      <c r="D2084" s="2">
        <v>27.74</v>
      </c>
      <c r="E2084" s="2">
        <v>28.83</v>
      </c>
      <c r="F2084" s="2">
        <v>28.04</v>
      </c>
      <c r="G2084" s="2">
        <v>32.479999999999997</v>
      </c>
    </row>
    <row r="2085" spans="1:7" x14ac:dyDescent="0.3">
      <c r="A2085" s="3">
        <f t="shared" si="34"/>
        <v>38026</v>
      </c>
      <c r="B2085" s="4" t="s">
        <v>34</v>
      </c>
      <c r="C2085" s="5"/>
      <c r="D2085" s="2">
        <v>27.42</v>
      </c>
      <c r="E2085" s="2">
        <v>29.11</v>
      </c>
      <c r="F2085" s="2">
        <v>27.58</v>
      </c>
      <c r="G2085" s="2">
        <v>32.83</v>
      </c>
    </row>
    <row r="2086" spans="1:7" x14ac:dyDescent="0.3">
      <c r="A2086" s="3">
        <f t="shared" si="34"/>
        <v>38027</v>
      </c>
      <c r="B2086" s="4" t="s">
        <v>274</v>
      </c>
      <c r="C2086" s="5"/>
      <c r="D2086" s="2">
        <v>27.66</v>
      </c>
      <c r="E2086" s="2">
        <v>30.04</v>
      </c>
      <c r="F2086" s="2">
        <v>27.89</v>
      </c>
      <c r="G2086" s="2">
        <v>33.869999999999997</v>
      </c>
    </row>
    <row r="2087" spans="1:7" x14ac:dyDescent="0.3">
      <c r="A2087" s="3">
        <f t="shared" si="34"/>
        <v>38028</v>
      </c>
      <c r="B2087" s="4" t="s">
        <v>275</v>
      </c>
      <c r="C2087" s="5"/>
      <c r="D2087" s="2">
        <v>28.34</v>
      </c>
      <c r="E2087" s="2">
        <v>29.87</v>
      </c>
      <c r="F2087" s="2">
        <v>28.51</v>
      </c>
      <c r="G2087" s="2">
        <v>34</v>
      </c>
    </row>
    <row r="2088" spans="1:7" x14ac:dyDescent="0.3">
      <c r="A2088" s="3">
        <f t="shared" si="34"/>
        <v>38029</v>
      </c>
      <c r="B2088" s="4" t="s">
        <v>35</v>
      </c>
      <c r="C2088" s="5"/>
      <c r="D2088" s="2">
        <v>28.22</v>
      </c>
      <c r="E2088" s="2">
        <v>30.07</v>
      </c>
      <c r="F2088" s="2">
        <v>28.33</v>
      </c>
      <c r="G2088" s="2">
        <v>33.979999999999997</v>
      </c>
    </row>
    <row r="2089" spans="1:7" x14ac:dyDescent="0.3">
      <c r="A2089" s="3">
        <f t="shared" si="34"/>
        <v>38030</v>
      </c>
      <c r="B2089" s="4" t="s">
        <v>36</v>
      </c>
      <c r="C2089" s="5"/>
      <c r="D2089" s="2">
        <v>28.66</v>
      </c>
      <c r="E2089" s="2">
        <v>30.57</v>
      </c>
      <c r="F2089" s="2">
        <v>28.78</v>
      </c>
      <c r="G2089" s="2">
        <v>34.56</v>
      </c>
    </row>
    <row r="2090" spans="1:7" x14ac:dyDescent="0.3">
      <c r="A2090" s="3">
        <f t="shared" si="34"/>
        <v>38033</v>
      </c>
      <c r="B2090" s="4" t="s">
        <v>39</v>
      </c>
      <c r="C2090" s="5"/>
      <c r="D2090" s="2">
        <v>28.94</v>
      </c>
      <c r="E2090" s="2">
        <v>30.32</v>
      </c>
      <c r="F2090" s="2">
        <v>29.08</v>
      </c>
      <c r="G2090" s="2" t="s">
        <v>323</v>
      </c>
    </row>
    <row r="2091" spans="1:7" x14ac:dyDescent="0.3">
      <c r="A2091" s="3">
        <f t="shared" si="34"/>
        <v>38034</v>
      </c>
      <c r="B2091" s="4" t="s">
        <v>276</v>
      </c>
      <c r="C2091" s="5"/>
      <c r="D2091" s="2">
        <v>28.96</v>
      </c>
      <c r="E2091" s="2">
        <v>30.69</v>
      </c>
      <c r="F2091" s="2">
        <v>29.14</v>
      </c>
      <c r="G2091" s="2">
        <v>35.19</v>
      </c>
    </row>
    <row r="2092" spans="1:7" x14ac:dyDescent="0.3">
      <c r="A2092" s="3">
        <f t="shared" si="34"/>
        <v>38035</v>
      </c>
      <c r="B2092" s="4" t="s">
        <v>277</v>
      </c>
      <c r="C2092" s="5"/>
      <c r="D2092" s="2">
        <v>29.58</v>
      </c>
      <c r="E2092" s="2">
        <v>30.99</v>
      </c>
      <c r="F2092" s="2">
        <v>29.66</v>
      </c>
      <c r="G2092" s="2">
        <v>35.450000000000003</v>
      </c>
    </row>
    <row r="2093" spans="1:7" x14ac:dyDescent="0.3">
      <c r="A2093" s="3">
        <f t="shared" si="34"/>
        <v>38036</v>
      </c>
      <c r="B2093" s="4" t="s">
        <v>40</v>
      </c>
      <c r="C2093" s="5"/>
      <c r="D2093" s="2">
        <v>29.4</v>
      </c>
      <c r="E2093" s="2">
        <v>30.82</v>
      </c>
      <c r="F2093" s="2">
        <v>29.49</v>
      </c>
      <c r="G2093" s="2">
        <v>36</v>
      </c>
    </row>
    <row r="2094" spans="1:7" x14ac:dyDescent="0.3">
      <c r="A2094" s="3">
        <f t="shared" si="34"/>
        <v>38037</v>
      </c>
      <c r="B2094" s="4" t="s">
        <v>41</v>
      </c>
      <c r="C2094" s="5"/>
      <c r="D2094" s="2">
        <v>29.34</v>
      </c>
      <c r="E2094" s="2">
        <v>30.69</v>
      </c>
      <c r="F2094" s="2">
        <v>29.47</v>
      </c>
      <c r="G2094" s="2">
        <v>35.6</v>
      </c>
    </row>
    <row r="2095" spans="1:7" x14ac:dyDescent="0.3">
      <c r="A2095" s="3">
        <f t="shared" si="34"/>
        <v>38040</v>
      </c>
      <c r="B2095" s="4" t="s">
        <v>44</v>
      </c>
      <c r="C2095" s="5"/>
      <c r="D2095" s="2">
        <v>28.98</v>
      </c>
      <c r="E2095" s="2">
        <v>30.81</v>
      </c>
      <c r="F2095" s="2">
        <v>29.08</v>
      </c>
      <c r="G2095" s="2">
        <v>34.35</v>
      </c>
    </row>
    <row r="2096" spans="1:7" x14ac:dyDescent="0.3">
      <c r="A2096" s="3">
        <f t="shared" si="34"/>
        <v>38041</v>
      </c>
      <c r="B2096" s="4" t="s">
        <v>278</v>
      </c>
      <c r="C2096" s="5"/>
      <c r="D2096" s="2">
        <v>29.31</v>
      </c>
      <c r="E2096" s="2">
        <v>30.81</v>
      </c>
      <c r="F2096" s="2">
        <v>29.42</v>
      </c>
      <c r="G2096" s="2">
        <v>34.58</v>
      </c>
    </row>
    <row r="2097" spans="1:7" x14ac:dyDescent="0.3">
      <c r="A2097" s="3">
        <f t="shared" si="34"/>
        <v>38042</v>
      </c>
      <c r="B2097" s="4" t="s">
        <v>279</v>
      </c>
      <c r="C2097" s="5"/>
      <c r="D2097" s="2">
        <v>29.12</v>
      </c>
      <c r="E2097" s="2">
        <v>31.57</v>
      </c>
      <c r="F2097" s="2">
        <v>29.19</v>
      </c>
      <c r="G2097" s="2">
        <v>35.68</v>
      </c>
    </row>
    <row r="2098" spans="1:7" x14ac:dyDescent="0.3">
      <c r="A2098" s="3">
        <f t="shared" si="34"/>
        <v>38043</v>
      </c>
      <c r="B2098" s="4" t="s">
        <v>45</v>
      </c>
      <c r="C2098" s="5"/>
      <c r="D2098" s="2">
        <v>29.6</v>
      </c>
      <c r="E2098" s="2">
        <v>31.57</v>
      </c>
      <c r="F2098" s="2">
        <v>29.86</v>
      </c>
      <c r="G2098" s="2">
        <v>35.51</v>
      </c>
    </row>
    <row r="2099" spans="1:7" x14ac:dyDescent="0.3">
      <c r="A2099" s="3">
        <f t="shared" si="34"/>
        <v>38044</v>
      </c>
      <c r="B2099" s="4" t="s">
        <v>46</v>
      </c>
      <c r="C2099" s="5"/>
      <c r="D2099" s="2">
        <v>29.41</v>
      </c>
      <c r="E2099" s="2">
        <v>32.229999999999997</v>
      </c>
      <c r="F2099" s="2">
        <v>29.67</v>
      </c>
      <c r="G2099" s="2">
        <v>36.159999999999997</v>
      </c>
    </row>
    <row r="2100" spans="1:7" x14ac:dyDescent="0.3">
      <c r="A2100" s="3">
        <f t="shared" si="34"/>
        <v>38047</v>
      </c>
      <c r="B2100" s="4" t="s">
        <v>49</v>
      </c>
      <c r="C2100" s="5"/>
      <c r="D2100" s="2">
        <v>30.09</v>
      </c>
      <c r="E2100" s="2">
        <v>33.340000000000003</v>
      </c>
      <c r="F2100" s="2">
        <v>30.46</v>
      </c>
      <c r="G2100" s="2">
        <v>36.86</v>
      </c>
    </row>
    <row r="2101" spans="1:7" x14ac:dyDescent="0.3">
      <c r="A2101" s="3">
        <f t="shared" si="34"/>
        <v>38048</v>
      </c>
      <c r="B2101" s="4" t="s">
        <v>324</v>
      </c>
      <c r="C2101" s="5"/>
      <c r="D2101" s="2">
        <v>30.72</v>
      </c>
      <c r="E2101" s="2">
        <v>33.15</v>
      </c>
      <c r="F2101" s="2">
        <v>31.11</v>
      </c>
      <c r="G2101" s="2">
        <v>36.659999999999997</v>
      </c>
    </row>
    <row r="2102" spans="1:7" x14ac:dyDescent="0.3">
      <c r="A2102" s="3">
        <f t="shared" si="34"/>
        <v>38049</v>
      </c>
      <c r="B2102" s="4" t="s">
        <v>280</v>
      </c>
      <c r="C2102" s="5"/>
      <c r="D2102" s="2">
        <v>30.44</v>
      </c>
      <c r="E2102" s="2">
        <v>32.229999999999997</v>
      </c>
      <c r="F2102" s="2">
        <v>30.84</v>
      </c>
      <c r="G2102" s="2">
        <v>35.799999999999997</v>
      </c>
    </row>
    <row r="2103" spans="1:7" x14ac:dyDescent="0.3">
      <c r="A2103" s="3">
        <f t="shared" si="34"/>
        <v>38050</v>
      </c>
      <c r="B2103" s="4" t="s">
        <v>50</v>
      </c>
      <c r="C2103" s="5"/>
      <c r="D2103" s="2">
        <v>30.08</v>
      </c>
      <c r="E2103" s="2">
        <v>32.89</v>
      </c>
      <c r="F2103" s="2">
        <v>30.48</v>
      </c>
      <c r="G2103" s="2">
        <v>36.64</v>
      </c>
    </row>
    <row r="2104" spans="1:7" x14ac:dyDescent="0.3">
      <c r="A2104" s="3">
        <f t="shared" si="34"/>
        <v>38051</v>
      </c>
      <c r="B2104" s="4" t="s">
        <v>51</v>
      </c>
      <c r="C2104" s="5"/>
      <c r="D2104" s="2">
        <v>30.75</v>
      </c>
      <c r="E2104" s="2">
        <v>33.35</v>
      </c>
      <c r="F2104" s="2">
        <v>31.12</v>
      </c>
      <c r="G2104" s="2">
        <v>37.26</v>
      </c>
    </row>
    <row r="2105" spans="1:7" x14ac:dyDescent="0.3">
      <c r="A2105" s="3">
        <f t="shared" si="34"/>
        <v>38054</v>
      </c>
      <c r="B2105" s="4" t="s">
        <v>54</v>
      </c>
      <c r="C2105" s="5"/>
      <c r="D2105" s="2">
        <v>30.95</v>
      </c>
      <c r="E2105" s="2">
        <v>32.770000000000003</v>
      </c>
      <c r="F2105" s="2">
        <v>31.27</v>
      </c>
      <c r="G2105" s="2">
        <v>36.57</v>
      </c>
    </row>
    <row r="2106" spans="1:7" x14ac:dyDescent="0.3">
      <c r="A2106" s="3">
        <f t="shared" si="34"/>
        <v>38055</v>
      </c>
      <c r="B2106" s="4" t="s">
        <v>325</v>
      </c>
      <c r="C2106" s="5"/>
      <c r="D2106" s="2">
        <v>30.69</v>
      </c>
      <c r="E2106" s="2">
        <v>32.229999999999997</v>
      </c>
      <c r="F2106" s="2">
        <v>31.02</v>
      </c>
      <c r="G2106" s="2">
        <v>36.28</v>
      </c>
    </row>
    <row r="2107" spans="1:7" x14ac:dyDescent="0.3">
      <c r="A2107" s="3">
        <f t="shared" si="34"/>
        <v>38056</v>
      </c>
      <c r="B2107" s="4" t="s">
        <v>281</v>
      </c>
      <c r="C2107" s="5"/>
      <c r="D2107" s="2">
        <v>30.22</v>
      </c>
      <c r="E2107" s="2">
        <v>31.99</v>
      </c>
      <c r="F2107" s="2">
        <v>30.56</v>
      </c>
      <c r="G2107" s="2">
        <v>36.1</v>
      </c>
    </row>
    <row r="2108" spans="1:7" x14ac:dyDescent="0.3">
      <c r="A2108" s="3">
        <f t="shared" si="34"/>
        <v>38057</v>
      </c>
      <c r="B2108" s="4" t="s">
        <v>55</v>
      </c>
      <c r="C2108" s="5"/>
      <c r="D2108" s="2">
        <v>30.29</v>
      </c>
      <c r="E2108" s="2">
        <v>32.83</v>
      </c>
      <c r="F2108" s="2">
        <v>30.7</v>
      </c>
      <c r="G2108" s="2">
        <v>36.78</v>
      </c>
    </row>
    <row r="2109" spans="1:7" x14ac:dyDescent="0.3">
      <c r="A2109" s="3">
        <f t="shared" si="34"/>
        <v>38058</v>
      </c>
      <c r="B2109" s="4" t="s">
        <v>56</v>
      </c>
      <c r="C2109" s="5"/>
      <c r="D2109" s="2">
        <v>30.98</v>
      </c>
      <c r="E2109" s="2">
        <v>32.24</v>
      </c>
      <c r="F2109" s="2">
        <v>31.38</v>
      </c>
      <c r="G2109" s="2">
        <v>36.19</v>
      </c>
    </row>
    <row r="2110" spans="1:7" x14ac:dyDescent="0.3">
      <c r="A2110" s="3">
        <f t="shared" si="34"/>
        <v>38061</v>
      </c>
      <c r="B2110" s="4" t="s">
        <v>59</v>
      </c>
      <c r="C2110" s="5"/>
      <c r="D2110" s="2">
        <v>30.4</v>
      </c>
      <c r="E2110" s="2">
        <v>33.799999999999997</v>
      </c>
      <c r="F2110" s="2">
        <v>30.78</v>
      </c>
      <c r="G2110" s="2">
        <v>37.44</v>
      </c>
    </row>
    <row r="2111" spans="1:7" x14ac:dyDescent="0.3">
      <c r="A2111" s="3">
        <f t="shared" si="34"/>
        <v>38062</v>
      </c>
      <c r="B2111" s="4" t="s">
        <v>326</v>
      </c>
      <c r="C2111" s="5"/>
      <c r="D2111" s="2">
        <v>30.94</v>
      </c>
      <c r="E2111" s="2">
        <v>33.450000000000003</v>
      </c>
      <c r="F2111" s="2">
        <v>31.3</v>
      </c>
      <c r="G2111" s="2">
        <v>37.479999999999997</v>
      </c>
    </row>
    <row r="2112" spans="1:7" x14ac:dyDescent="0.3">
      <c r="A2112" s="3">
        <f t="shared" si="34"/>
        <v>38063</v>
      </c>
      <c r="B2112" s="4" t="s">
        <v>282</v>
      </c>
      <c r="C2112" s="5"/>
      <c r="D2112" s="2">
        <v>31</v>
      </c>
      <c r="E2112" s="2">
        <v>33.53</v>
      </c>
      <c r="F2112" s="2">
        <v>31.36</v>
      </c>
      <c r="G2112" s="2">
        <v>38.18</v>
      </c>
    </row>
    <row r="2113" spans="1:7" x14ac:dyDescent="0.3">
      <c r="A2113" s="3">
        <f t="shared" si="34"/>
        <v>38064</v>
      </c>
      <c r="B2113" s="4" t="s">
        <v>60</v>
      </c>
      <c r="C2113" s="5"/>
      <c r="D2113" s="2">
        <v>31.44</v>
      </c>
      <c r="E2113" s="2">
        <v>33.130000000000003</v>
      </c>
      <c r="F2113" s="2">
        <v>31.78</v>
      </c>
      <c r="G2113" s="2">
        <v>37.93</v>
      </c>
    </row>
    <row r="2114" spans="1:7" x14ac:dyDescent="0.3">
      <c r="A2114" s="3">
        <f t="shared" si="34"/>
        <v>38065</v>
      </c>
      <c r="B2114" s="4" t="s">
        <v>61</v>
      </c>
      <c r="C2114" s="5"/>
      <c r="D2114" s="2">
        <v>31.24</v>
      </c>
      <c r="E2114" s="2">
        <v>33.26</v>
      </c>
      <c r="F2114" s="2">
        <v>31.58</v>
      </c>
      <c r="G2114" s="2">
        <v>38.08</v>
      </c>
    </row>
    <row r="2115" spans="1:7" x14ac:dyDescent="0.3">
      <c r="A2115" s="3">
        <f t="shared" si="34"/>
        <v>38068</v>
      </c>
      <c r="B2115" s="4" t="s">
        <v>64</v>
      </c>
      <c r="C2115" s="5"/>
      <c r="D2115" s="2">
        <v>31.23</v>
      </c>
      <c r="E2115" s="2">
        <v>32.799999999999997</v>
      </c>
      <c r="F2115" s="2">
        <v>31.5</v>
      </c>
      <c r="G2115" s="2">
        <v>37.11</v>
      </c>
    </row>
    <row r="2116" spans="1:7" x14ac:dyDescent="0.3">
      <c r="A2116" s="3">
        <f t="shared" si="34"/>
        <v>38069</v>
      </c>
      <c r="B2116" s="4" t="s">
        <v>327</v>
      </c>
      <c r="C2116" s="5"/>
      <c r="D2116" s="2">
        <v>31.26</v>
      </c>
      <c r="E2116" s="2">
        <v>33.31</v>
      </c>
      <c r="F2116" s="2">
        <v>31.58</v>
      </c>
      <c r="G2116" s="2">
        <v>37.450000000000003</v>
      </c>
    </row>
    <row r="2117" spans="1:7" x14ac:dyDescent="0.3">
      <c r="A2117" s="3">
        <f t="shared" si="34"/>
        <v>38070</v>
      </c>
      <c r="B2117" s="4" t="s">
        <v>283</v>
      </c>
      <c r="C2117" s="5"/>
      <c r="D2117" s="2">
        <v>31.86</v>
      </c>
      <c r="E2117" s="2">
        <v>33.01</v>
      </c>
      <c r="F2117" s="2">
        <v>32.090000000000003</v>
      </c>
      <c r="G2117" s="2">
        <v>37.01</v>
      </c>
    </row>
    <row r="2118" spans="1:7" x14ac:dyDescent="0.3">
      <c r="A2118" s="3">
        <f t="shared" si="34"/>
        <v>38071</v>
      </c>
      <c r="B2118" s="4" t="s">
        <v>65</v>
      </c>
      <c r="C2118" s="5"/>
      <c r="D2118" s="2">
        <v>31.14</v>
      </c>
      <c r="E2118" s="2">
        <v>31.83</v>
      </c>
      <c r="F2118" s="2">
        <v>31.48</v>
      </c>
      <c r="G2118" s="2">
        <v>35.51</v>
      </c>
    </row>
    <row r="2119" spans="1:7" x14ac:dyDescent="0.3">
      <c r="A2119" s="3">
        <f t="shared" si="34"/>
        <v>38072</v>
      </c>
      <c r="B2119" s="4" t="s">
        <v>66</v>
      </c>
      <c r="C2119" s="5"/>
      <c r="D2119" s="2">
        <v>30.57</v>
      </c>
      <c r="E2119" s="2">
        <v>31.99</v>
      </c>
      <c r="F2119" s="2">
        <v>30.89</v>
      </c>
      <c r="G2119" s="2">
        <v>35.729999999999997</v>
      </c>
    </row>
    <row r="2120" spans="1:7" x14ac:dyDescent="0.3">
      <c r="A2120" s="3">
        <f t="shared" si="34"/>
        <v>38075</v>
      </c>
      <c r="B2120" s="4" t="s">
        <v>69</v>
      </c>
      <c r="C2120" s="5"/>
      <c r="D2120" s="2">
        <v>30.08</v>
      </c>
      <c r="E2120" s="2">
        <v>31.74</v>
      </c>
      <c r="F2120" s="2">
        <v>30.38</v>
      </c>
      <c r="G2120" s="2">
        <v>35.450000000000003</v>
      </c>
    </row>
    <row r="2121" spans="1:7" x14ac:dyDescent="0.3">
      <c r="A2121" s="3">
        <f t="shared" si="34"/>
        <v>38076</v>
      </c>
      <c r="B2121" s="4" t="s">
        <v>328</v>
      </c>
      <c r="C2121" s="5"/>
      <c r="D2121" s="2">
        <v>30.47</v>
      </c>
      <c r="E2121" s="2">
        <v>32.450000000000003</v>
      </c>
      <c r="F2121" s="2">
        <v>30.61</v>
      </c>
      <c r="G2121" s="2">
        <v>36.25</v>
      </c>
    </row>
    <row r="2122" spans="1:7" x14ac:dyDescent="0.3">
      <c r="A2122" s="3">
        <f t="shared" si="34"/>
        <v>38077</v>
      </c>
      <c r="B2122" s="4" t="s">
        <v>284</v>
      </c>
      <c r="C2122" s="5"/>
      <c r="D2122" s="2">
        <v>31.16</v>
      </c>
      <c r="E2122" s="2">
        <v>31.51</v>
      </c>
      <c r="F2122" s="2">
        <v>31.09</v>
      </c>
      <c r="G2122" s="2">
        <v>35.76</v>
      </c>
    </row>
    <row r="2123" spans="1:7" x14ac:dyDescent="0.3">
      <c r="A2123" s="3">
        <f t="shared" si="34"/>
        <v>38078</v>
      </c>
      <c r="B2123" s="4" t="s">
        <v>70</v>
      </c>
      <c r="C2123" s="5"/>
      <c r="D2123" s="2">
        <v>30.13</v>
      </c>
      <c r="E2123" s="2">
        <v>31.55</v>
      </c>
      <c r="F2123" s="2">
        <v>30.17</v>
      </c>
      <c r="G2123" s="2">
        <v>34.270000000000003</v>
      </c>
    </row>
    <row r="2124" spans="1:7" x14ac:dyDescent="0.3">
      <c r="A2124" s="3">
        <f t="shared" ref="A2124:A2187" si="35">DATE(2004, LEFT(B2124, FIND("월", B2124)-1), MID(B2124, FIND("월", B2124)+2, FIND("일", B2124)-FIND("월", B2124)-2))</f>
        <v>38079</v>
      </c>
      <c r="B2124" s="4" t="s">
        <v>71</v>
      </c>
      <c r="C2124" s="5"/>
      <c r="D2124" s="2">
        <v>29.54</v>
      </c>
      <c r="E2124" s="2">
        <v>30.21</v>
      </c>
      <c r="F2124" s="2">
        <v>29.57</v>
      </c>
      <c r="G2124" s="2">
        <v>34.39</v>
      </c>
    </row>
    <row r="2125" spans="1:7" x14ac:dyDescent="0.3">
      <c r="A2125" s="3">
        <f t="shared" si="35"/>
        <v>38082</v>
      </c>
      <c r="B2125" s="4" t="s">
        <v>369</v>
      </c>
      <c r="C2125" s="5"/>
      <c r="D2125" s="2">
        <v>29.06</v>
      </c>
      <c r="E2125" s="2">
        <v>30.69</v>
      </c>
      <c r="F2125" s="2">
        <v>29.08</v>
      </c>
      <c r="G2125" s="2">
        <v>34.380000000000003</v>
      </c>
    </row>
    <row r="2126" spans="1:7" x14ac:dyDescent="0.3">
      <c r="A2126" s="3">
        <f t="shared" si="35"/>
        <v>38083</v>
      </c>
      <c r="B2126" s="4" t="s">
        <v>329</v>
      </c>
      <c r="C2126" s="5"/>
      <c r="D2126" s="2">
        <v>29.3</v>
      </c>
      <c r="E2126" s="2">
        <v>31.35</v>
      </c>
      <c r="F2126" s="2">
        <v>29.3</v>
      </c>
      <c r="G2126" s="2">
        <v>34.97</v>
      </c>
    </row>
    <row r="2127" spans="1:7" x14ac:dyDescent="0.3">
      <c r="A2127" s="3">
        <f t="shared" si="35"/>
        <v>38084</v>
      </c>
      <c r="B2127" s="4" t="s">
        <v>285</v>
      </c>
      <c r="C2127" s="5"/>
      <c r="D2127" s="2">
        <v>29.92</v>
      </c>
      <c r="E2127" s="2">
        <v>32.450000000000003</v>
      </c>
      <c r="F2127" s="2">
        <v>29.9</v>
      </c>
      <c r="G2127" s="2">
        <v>36.15</v>
      </c>
    </row>
    <row r="2128" spans="1:7" x14ac:dyDescent="0.3">
      <c r="A2128" s="3">
        <f t="shared" si="35"/>
        <v>38085</v>
      </c>
      <c r="B2128" s="4" t="s">
        <v>74</v>
      </c>
      <c r="C2128" s="5"/>
      <c r="D2128" s="2">
        <v>31.3</v>
      </c>
      <c r="E2128" s="2">
        <v>33.340000000000003</v>
      </c>
      <c r="F2128" s="2">
        <v>31.26</v>
      </c>
      <c r="G2128" s="2">
        <v>37.14</v>
      </c>
    </row>
    <row r="2129" spans="1:7" x14ac:dyDescent="0.3">
      <c r="A2129" s="3">
        <f t="shared" si="35"/>
        <v>38089</v>
      </c>
      <c r="B2129" s="4" t="s">
        <v>78</v>
      </c>
      <c r="C2129" s="5"/>
      <c r="D2129" s="2">
        <v>31.94</v>
      </c>
      <c r="E2129" s="2" t="s">
        <v>323</v>
      </c>
      <c r="F2129" s="2">
        <v>31.94</v>
      </c>
      <c r="G2129" s="2">
        <v>37.840000000000003</v>
      </c>
    </row>
    <row r="2130" spans="1:7" x14ac:dyDescent="0.3">
      <c r="A2130" s="3">
        <f t="shared" si="35"/>
        <v>38090</v>
      </c>
      <c r="B2130" s="4" t="s">
        <v>330</v>
      </c>
      <c r="C2130" s="5"/>
      <c r="D2130" s="2">
        <v>32.14</v>
      </c>
      <c r="E2130" s="2">
        <v>33.19</v>
      </c>
      <c r="F2130" s="2">
        <v>32.07</v>
      </c>
      <c r="G2130" s="2">
        <v>37.21</v>
      </c>
    </row>
    <row r="2131" spans="1:7" x14ac:dyDescent="0.3">
      <c r="A2131" s="3">
        <f t="shared" si="35"/>
        <v>38091</v>
      </c>
      <c r="B2131" s="4" t="s">
        <v>286</v>
      </c>
      <c r="C2131" s="5"/>
      <c r="D2131" s="2">
        <v>31.7</v>
      </c>
      <c r="E2131" s="2">
        <v>33.450000000000003</v>
      </c>
      <c r="F2131" s="2">
        <v>31.6</v>
      </c>
      <c r="G2131" s="2">
        <v>36.72</v>
      </c>
    </row>
    <row r="2132" spans="1:7" x14ac:dyDescent="0.3">
      <c r="A2132" s="3">
        <f t="shared" si="35"/>
        <v>38092</v>
      </c>
      <c r="B2132" s="4" t="s">
        <v>79</v>
      </c>
      <c r="C2132" s="5"/>
      <c r="D2132" s="2">
        <v>31.74</v>
      </c>
      <c r="E2132" s="2">
        <v>33.119999999999997</v>
      </c>
      <c r="F2132" s="2">
        <v>31.66</v>
      </c>
      <c r="G2132" s="2">
        <v>37.57</v>
      </c>
    </row>
    <row r="2133" spans="1:7" x14ac:dyDescent="0.3">
      <c r="A2133" s="3">
        <f t="shared" si="35"/>
        <v>38093</v>
      </c>
      <c r="B2133" s="4" t="s">
        <v>80</v>
      </c>
      <c r="C2133" s="5"/>
      <c r="D2133" s="2">
        <v>32.46</v>
      </c>
      <c r="E2133" s="2">
        <v>33.64</v>
      </c>
      <c r="F2133" s="2">
        <v>32.380000000000003</v>
      </c>
      <c r="G2133" s="2">
        <v>37.74</v>
      </c>
    </row>
    <row r="2134" spans="1:7" x14ac:dyDescent="0.3">
      <c r="A2134" s="3">
        <f t="shared" si="35"/>
        <v>38096</v>
      </c>
      <c r="B2134" s="4" t="s">
        <v>83</v>
      </c>
      <c r="C2134" s="5"/>
      <c r="D2134" s="2">
        <v>32.380000000000003</v>
      </c>
      <c r="E2134" s="2">
        <v>33.46</v>
      </c>
      <c r="F2134" s="2">
        <v>32.29</v>
      </c>
      <c r="G2134" s="2">
        <v>37.42</v>
      </c>
    </row>
    <row r="2135" spans="1:7" x14ac:dyDescent="0.3">
      <c r="A2135" s="3">
        <f t="shared" si="35"/>
        <v>38097</v>
      </c>
      <c r="B2135" s="4" t="s">
        <v>331</v>
      </c>
      <c r="C2135" s="5"/>
      <c r="D2135" s="2">
        <v>31.91</v>
      </c>
      <c r="E2135" s="2">
        <v>33.11</v>
      </c>
      <c r="F2135" s="2">
        <v>31.82</v>
      </c>
      <c r="G2135" s="2">
        <v>37.6</v>
      </c>
    </row>
    <row r="2136" spans="1:7" x14ac:dyDescent="0.3">
      <c r="A2136" s="3">
        <f t="shared" si="35"/>
        <v>38098</v>
      </c>
      <c r="B2136" s="4" t="s">
        <v>287</v>
      </c>
      <c r="C2136" s="5"/>
      <c r="D2136" s="2">
        <v>31.54</v>
      </c>
      <c r="E2136" s="2">
        <v>32.46</v>
      </c>
      <c r="F2136" s="2">
        <v>31.5</v>
      </c>
      <c r="G2136" s="2">
        <v>35.729999999999997</v>
      </c>
    </row>
    <row r="2137" spans="1:7" x14ac:dyDescent="0.3">
      <c r="A2137" s="3">
        <f t="shared" si="35"/>
        <v>38099</v>
      </c>
      <c r="B2137" s="4" t="s">
        <v>84</v>
      </c>
      <c r="C2137" s="5"/>
      <c r="D2137" s="2">
        <v>31.48</v>
      </c>
      <c r="E2137" s="2">
        <v>33.39</v>
      </c>
      <c r="F2137" s="2">
        <v>31.48</v>
      </c>
      <c r="G2137" s="2">
        <v>36.71</v>
      </c>
    </row>
    <row r="2138" spans="1:7" x14ac:dyDescent="0.3">
      <c r="A2138" s="3">
        <f t="shared" si="35"/>
        <v>38100</v>
      </c>
      <c r="B2138" s="4" t="s">
        <v>85</v>
      </c>
      <c r="C2138" s="5"/>
      <c r="D2138" s="2">
        <v>32.130000000000003</v>
      </c>
      <c r="E2138" s="2">
        <v>33.090000000000003</v>
      </c>
      <c r="F2138" s="2">
        <v>32.06</v>
      </c>
      <c r="G2138" s="2">
        <v>36.46</v>
      </c>
    </row>
    <row r="2139" spans="1:7" x14ac:dyDescent="0.3">
      <c r="A2139" s="3">
        <f t="shared" si="35"/>
        <v>38103</v>
      </c>
      <c r="B2139" s="4" t="s">
        <v>88</v>
      </c>
      <c r="C2139" s="5"/>
      <c r="D2139" s="2">
        <v>32.18</v>
      </c>
      <c r="E2139" s="2">
        <v>33.58</v>
      </c>
      <c r="F2139" s="2">
        <v>32.130000000000003</v>
      </c>
      <c r="G2139" s="2">
        <v>36.97</v>
      </c>
    </row>
    <row r="2140" spans="1:7" x14ac:dyDescent="0.3">
      <c r="A2140" s="3">
        <f t="shared" si="35"/>
        <v>38104</v>
      </c>
      <c r="B2140" s="4" t="s">
        <v>332</v>
      </c>
      <c r="C2140" s="5"/>
      <c r="D2140" s="2">
        <v>32.54</v>
      </c>
      <c r="E2140" s="2">
        <v>34.28</v>
      </c>
      <c r="F2140" s="2">
        <v>32.46</v>
      </c>
      <c r="G2140" s="2">
        <v>37.53</v>
      </c>
    </row>
    <row r="2141" spans="1:7" x14ac:dyDescent="0.3">
      <c r="A2141" s="3">
        <f t="shared" si="35"/>
        <v>38105</v>
      </c>
      <c r="B2141" s="4" t="s">
        <v>288</v>
      </c>
      <c r="C2141" s="5"/>
      <c r="D2141" s="2">
        <v>32.78</v>
      </c>
      <c r="E2141" s="2">
        <v>34.31</v>
      </c>
      <c r="F2141" s="2">
        <v>32.74</v>
      </c>
      <c r="G2141" s="2">
        <v>37.46</v>
      </c>
    </row>
    <row r="2142" spans="1:7" x14ac:dyDescent="0.3">
      <c r="A2142" s="3">
        <f t="shared" si="35"/>
        <v>38106</v>
      </c>
      <c r="B2142" s="4" t="s">
        <v>89</v>
      </c>
      <c r="C2142" s="5"/>
      <c r="D2142" s="2">
        <v>32.630000000000003</v>
      </c>
      <c r="E2142" s="2">
        <v>34.380000000000003</v>
      </c>
      <c r="F2142" s="2">
        <v>32.64</v>
      </c>
      <c r="G2142" s="2">
        <v>37.31</v>
      </c>
    </row>
    <row r="2143" spans="1:7" x14ac:dyDescent="0.3">
      <c r="A2143" s="3">
        <f t="shared" si="35"/>
        <v>38107</v>
      </c>
      <c r="B2143" s="4" t="s">
        <v>90</v>
      </c>
      <c r="C2143" s="5"/>
      <c r="D2143" s="2">
        <v>33.25</v>
      </c>
      <c r="E2143" s="2">
        <v>34.479999999999997</v>
      </c>
      <c r="F2143" s="2">
        <v>33.26</v>
      </c>
      <c r="G2143" s="2">
        <v>37.380000000000003</v>
      </c>
    </row>
    <row r="2144" spans="1:7" x14ac:dyDescent="0.3">
      <c r="A2144" s="3">
        <f t="shared" si="35"/>
        <v>38110</v>
      </c>
      <c r="B2144" s="4" t="s">
        <v>93</v>
      </c>
      <c r="C2144" s="5"/>
      <c r="D2144" s="2">
        <v>32.450000000000003</v>
      </c>
      <c r="E2144" s="2" t="s">
        <v>323</v>
      </c>
      <c r="F2144" s="2">
        <v>32.78</v>
      </c>
      <c r="G2144" s="2">
        <v>38.21</v>
      </c>
    </row>
    <row r="2145" spans="1:7" x14ac:dyDescent="0.3">
      <c r="A2145" s="3">
        <f t="shared" si="35"/>
        <v>38111</v>
      </c>
      <c r="B2145" s="4" t="s">
        <v>333</v>
      </c>
      <c r="C2145" s="5"/>
      <c r="D2145" s="2">
        <v>32.979999999999997</v>
      </c>
      <c r="E2145" s="2">
        <v>35.93</v>
      </c>
      <c r="F2145" s="2">
        <v>33.229999999999997</v>
      </c>
      <c r="G2145" s="2">
        <v>38.979999999999997</v>
      </c>
    </row>
    <row r="2146" spans="1:7" x14ac:dyDescent="0.3">
      <c r="A2146" s="3">
        <f t="shared" si="35"/>
        <v>38112</v>
      </c>
      <c r="B2146" s="4" t="s">
        <v>289</v>
      </c>
      <c r="C2146" s="5"/>
      <c r="D2146" s="2">
        <v>33.5</v>
      </c>
      <c r="E2146" s="2">
        <v>36.72</v>
      </c>
      <c r="F2146" s="2">
        <v>33.76</v>
      </c>
      <c r="G2146" s="2">
        <v>39.57</v>
      </c>
    </row>
    <row r="2147" spans="1:7" x14ac:dyDescent="0.3">
      <c r="A2147" s="3">
        <f t="shared" si="35"/>
        <v>38113</v>
      </c>
      <c r="B2147" s="4" t="s">
        <v>94</v>
      </c>
      <c r="C2147" s="5"/>
      <c r="D2147" s="2">
        <v>34.46</v>
      </c>
      <c r="E2147" s="2">
        <v>36.53</v>
      </c>
      <c r="F2147" s="2">
        <v>34.619999999999997</v>
      </c>
      <c r="G2147" s="2">
        <v>39.369999999999997</v>
      </c>
    </row>
    <row r="2148" spans="1:7" x14ac:dyDescent="0.3">
      <c r="A2148" s="3">
        <f t="shared" si="35"/>
        <v>38114</v>
      </c>
      <c r="B2148" s="4" t="s">
        <v>95</v>
      </c>
      <c r="C2148" s="5"/>
      <c r="D2148" s="2">
        <v>34.47</v>
      </c>
      <c r="E2148" s="2">
        <v>37</v>
      </c>
      <c r="F2148" s="2">
        <v>34.65</v>
      </c>
      <c r="G2148" s="2">
        <v>39.93</v>
      </c>
    </row>
    <row r="2149" spans="1:7" x14ac:dyDescent="0.3">
      <c r="A2149" s="3">
        <f t="shared" si="35"/>
        <v>38117</v>
      </c>
      <c r="B2149" s="4" t="s">
        <v>98</v>
      </c>
      <c r="C2149" s="5"/>
      <c r="D2149" s="2">
        <v>33.6</v>
      </c>
      <c r="E2149" s="2">
        <v>35.97</v>
      </c>
      <c r="F2149" s="2">
        <v>33.840000000000003</v>
      </c>
      <c r="G2149" s="2">
        <v>38.93</v>
      </c>
    </row>
    <row r="2150" spans="1:7" x14ac:dyDescent="0.3">
      <c r="A2150" s="3">
        <f t="shared" si="35"/>
        <v>38118</v>
      </c>
      <c r="B2150" s="4" t="s">
        <v>334</v>
      </c>
      <c r="C2150" s="5"/>
      <c r="D2150" s="2">
        <v>33.5</v>
      </c>
      <c r="E2150" s="2">
        <v>37.36</v>
      </c>
      <c r="F2150" s="2">
        <v>33.700000000000003</v>
      </c>
      <c r="G2150" s="2">
        <v>40.06</v>
      </c>
    </row>
    <row r="2151" spans="1:7" x14ac:dyDescent="0.3">
      <c r="A2151" s="3">
        <f t="shared" si="35"/>
        <v>38119</v>
      </c>
      <c r="B2151" s="4" t="s">
        <v>290</v>
      </c>
      <c r="C2151" s="5"/>
      <c r="D2151" s="2">
        <v>34.61</v>
      </c>
      <c r="E2151" s="2">
        <v>37.950000000000003</v>
      </c>
      <c r="F2151" s="2">
        <v>34.74</v>
      </c>
      <c r="G2151" s="2">
        <v>40.770000000000003</v>
      </c>
    </row>
    <row r="2152" spans="1:7" x14ac:dyDescent="0.3">
      <c r="A2152" s="3">
        <f t="shared" si="35"/>
        <v>38120</v>
      </c>
      <c r="B2152" s="4" t="s">
        <v>99</v>
      </c>
      <c r="C2152" s="5"/>
      <c r="D2152" s="2">
        <v>35.17</v>
      </c>
      <c r="E2152" s="2">
        <v>38.49</v>
      </c>
      <c r="F2152" s="2">
        <v>35.31</v>
      </c>
      <c r="G2152" s="2">
        <v>41.08</v>
      </c>
    </row>
    <row r="2153" spans="1:7" x14ac:dyDescent="0.3">
      <c r="A2153" s="3">
        <f t="shared" si="35"/>
        <v>38121</v>
      </c>
      <c r="B2153" s="4" t="s">
        <v>100</v>
      </c>
      <c r="C2153" s="5"/>
      <c r="D2153" s="2">
        <v>35.69</v>
      </c>
      <c r="E2153" s="2">
        <v>38.76</v>
      </c>
      <c r="F2153" s="2">
        <v>35.81</v>
      </c>
      <c r="G2153" s="2">
        <v>41.38</v>
      </c>
    </row>
    <row r="2154" spans="1:7" x14ac:dyDescent="0.3">
      <c r="A2154" s="3">
        <f t="shared" si="35"/>
        <v>38124</v>
      </c>
      <c r="B2154" s="4" t="s">
        <v>103</v>
      </c>
      <c r="C2154" s="5"/>
      <c r="D2154" s="2">
        <v>36.11</v>
      </c>
      <c r="E2154" s="2">
        <v>37.909999999999997</v>
      </c>
      <c r="F2154" s="2">
        <v>36.200000000000003</v>
      </c>
      <c r="G2154" s="2">
        <v>41.55</v>
      </c>
    </row>
    <row r="2155" spans="1:7" x14ac:dyDescent="0.3">
      <c r="A2155" s="3">
        <f t="shared" si="35"/>
        <v>38125</v>
      </c>
      <c r="B2155" s="4" t="s">
        <v>335</v>
      </c>
      <c r="C2155" s="5"/>
      <c r="D2155" s="2">
        <v>35.61</v>
      </c>
      <c r="E2155" s="2">
        <v>36.950000000000003</v>
      </c>
      <c r="F2155" s="2">
        <v>35.770000000000003</v>
      </c>
      <c r="G2155" s="2">
        <v>40.54</v>
      </c>
    </row>
    <row r="2156" spans="1:7" x14ac:dyDescent="0.3">
      <c r="A2156" s="3">
        <f t="shared" si="35"/>
        <v>38126</v>
      </c>
      <c r="B2156" s="4" t="s">
        <v>291</v>
      </c>
      <c r="C2156" s="5"/>
      <c r="D2156" s="2">
        <v>34.799999999999997</v>
      </c>
      <c r="E2156" s="2">
        <v>37.9</v>
      </c>
      <c r="F2156" s="2">
        <v>34.979999999999997</v>
      </c>
      <c r="G2156" s="2">
        <v>41.5</v>
      </c>
    </row>
    <row r="2157" spans="1:7" x14ac:dyDescent="0.3">
      <c r="A2157" s="3">
        <f t="shared" si="35"/>
        <v>38127</v>
      </c>
      <c r="B2157" s="4" t="s">
        <v>104</v>
      </c>
      <c r="C2157" s="5"/>
      <c r="D2157" s="2">
        <v>36.020000000000003</v>
      </c>
      <c r="E2157" s="2">
        <v>37.26</v>
      </c>
      <c r="F2157" s="2">
        <v>36.200000000000003</v>
      </c>
      <c r="G2157" s="2">
        <v>40.92</v>
      </c>
    </row>
    <row r="2158" spans="1:7" x14ac:dyDescent="0.3">
      <c r="A2158" s="3">
        <f t="shared" si="35"/>
        <v>38128</v>
      </c>
      <c r="B2158" s="4" t="s">
        <v>105</v>
      </c>
      <c r="C2158" s="5"/>
      <c r="D2158" s="2">
        <v>35.07</v>
      </c>
      <c r="E2158" s="2">
        <v>36.51</v>
      </c>
      <c r="F2158" s="2">
        <v>35.22</v>
      </c>
      <c r="G2158" s="2">
        <v>39.93</v>
      </c>
    </row>
    <row r="2159" spans="1:7" x14ac:dyDescent="0.3">
      <c r="A2159" s="3">
        <f t="shared" si="35"/>
        <v>38131</v>
      </c>
      <c r="B2159" s="4" t="s">
        <v>108</v>
      </c>
      <c r="C2159" s="5"/>
      <c r="D2159" s="2">
        <v>34.46</v>
      </c>
      <c r="E2159" s="2">
        <v>38.17</v>
      </c>
      <c r="F2159" s="2">
        <v>34.65</v>
      </c>
      <c r="G2159" s="2">
        <v>41.72</v>
      </c>
    </row>
    <row r="2160" spans="1:7" x14ac:dyDescent="0.3">
      <c r="A2160" s="3">
        <f t="shared" si="35"/>
        <v>38132</v>
      </c>
      <c r="B2160" s="4" t="s">
        <v>370</v>
      </c>
      <c r="C2160" s="5"/>
      <c r="D2160" s="2">
        <v>35.68</v>
      </c>
      <c r="E2160" s="2">
        <v>37.44</v>
      </c>
      <c r="F2160" s="2">
        <v>35.76</v>
      </c>
      <c r="G2160" s="2">
        <v>41.14</v>
      </c>
    </row>
    <row r="2161" spans="1:7" x14ac:dyDescent="0.3">
      <c r="A2161" s="3">
        <f t="shared" si="35"/>
        <v>38133</v>
      </c>
      <c r="B2161" s="4" t="s">
        <v>336</v>
      </c>
      <c r="C2161" s="5"/>
      <c r="D2161" s="2">
        <v>35.32</v>
      </c>
      <c r="E2161" s="2">
        <v>37.08</v>
      </c>
      <c r="F2161" s="2">
        <v>35.6</v>
      </c>
      <c r="G2161" s="2">
        <v>40.700000000000003</v>
      </c>
    </row>
    <row r="2162" spans="1:7" x14ac:dyDescent="0.3">
      <c r="A2162" s="3">
        <f t="shared" si="35"/>
        <v>38134</v>
      </c>
      <c r="B2162" s="4" t="s">
        <v>292</v>
      </c>
      <c r="C2162" s="5"/>
      <c r="D2162" s="2">
        <v>34.6</v>
      </c>
      <c r="E2162" s="2">
        <v>36.25</v>
      </c>
      <c r="F2162" s="2">
        <v>34.89</v>
      </c>
      <c r="G2162" s="2">
        <v>39.44</v>
      </c>
    </row>
    <row r="2163" spans="1:7" x14ac:dyDescent="0.3">
      <c r="A2163" s="3">
        <f t="shared" si="35"/>
        <v>38135</v>
      </c>
      <c r="B2163" s="4" t="s">
        <v>109</v>
      </c>
      <c r="C2163" s="5"/>
      <c r="D2163" s="2">
        <v>34.72</v>
      </c>
      <c r="E2163" s="2">
        <v>36.58</v>
      </c>
      <c r="F2163" s="2">
        <v>34.89</v>
      </c>
      <c r="G2163" s="2">
        <v>39.880000000000003</v>
      </c>
    </row>
    <row r="2164" spans="1:7" x14ac:dyDescent="0.3">
      <c r="A2164" s="3">
        <f t="shared" si="35"/>
        <v>38138</v>
      </c>
      <c r="B2164" s="4" t="s">
        <v>112</v>
      </c>
      <c r="C2164" s="5"/>
      <c r="D2164" s="2">
        <v>34.97</v>
      </c>
      <c r="E2164" s="2" t="s">
        <v>323</v>
      </c>
      <c r="F2164" s="2">
        <v>35.450000000000003</v>
      </c>
      <c r="G2164" s="2" t="s">
        <v>323</v>
      </c>
    </row>
    <row r="2165" spans="1:7" x14ac:dyDescent="0.3">
      <c r="A2165" s="3">
        <f t="shared" si="35"/>
        <v>38139</v>
      </c>
      <c r="B2165" s="4" t="s">
        <v>337</v>
      </c>
      <c r="C2165" s="5"/>
      <c r="D2165" s="2">
        <v>35.86</v>
      </c>
      <c r="E2165" s="2">
        <v>39.08</v>
      </c>
      <c r="F2165" s="2">
        <v>36.11</v>
      </c>
      <c r="G2165" s="2">
        <v>42.33</v>
      </c>
    </row>
    <row r="2166" spans="1:7" x14ac:dyDescent="0.3">
      <c r="A2166" s="3">
        <f t="shared" si="35"/>
        <v>38140</v>
      </c>
      <c r="B2166" s="4" t="s">
        <v>293</v>
      </c>
      <c r="C2166" s="5"/>
      <c r="D2166" s="2" t="s">
        <v>323</v>
      </c>
      <c r="E2166" s="2">
        <v>36.86</v>
      </c>
      <c r="F2166" s="2" t="s">
        <v>323</v>
      </c>
      <c r="G2166" s="2">
        <v>39.96</v>
      </c>
    </row>
    <row r="2167" spans="1:7" x14ac:dyDescent="0.3">
      <c r="A2167" s="3">
        <f t="shared" si="35"/>
        <v>38141</v>
      </c>
      <c r="B2167" s="4" t="s">
        <v>113</v>
      </c>
      <c r="C2167" s="5"/>
      <c r="D2167" s="2">
        <v>35.1</v>
      </c>
      <c r="E2167" s="2">
        <v>36.4</v>
      </c>
      <c r="F2167" s="2">
        <v>35.36</v>
      </c>
      <c r="G2167" s="2">
        <v>39.28</v>
      </c>
    </row>
    <row r="2168" spans="1:7" x14ac:dyDescent="0.3">
      <c r="A2168" s="3">
        <f t="shared" si="35"/>
        <v>38142</v>
      </c>
      <c r="B2168" s="4" t="s">
        <v>114</v>
      </c>
      <c r="C2168" s="5"/>
      <c r="D2168" s="2">
        <v>33.9</v>
      </c>
      <c r="E2168" s="2">
        <v>35.67</v>
      </c>
      <c r="F2168" s="2">
        <v>34.07</v>
      </c>
      <c r="G2168" s="2">
        <v>38.49</v>
      </c>
    </row>
    <row r="2169" spans="1:7" x14ac:dyDescent="0.3">
      <c r="A2169" s="3">
        <f t="shared" si="35"/>
        <v>38145</v>
      </c>
      <c r="B2169" s="4" t="s">
        <v>117</v>
      </c>
      <c r="C2169" s="5"/>
      <c r="D2169" s="2">
        <v>33.43</v>
      </c>
      <c r="E2169" s="2">
        <v>35.96</v>
      </c>
      <c r="F2169" s="2">
        <v>33.630000000000003</v>
      </c>
      <c r="G2169" s="2">
        <v>38.659999999999997</v>
      </c>
    </row>
    <row r="2170" spans="1:7" x14ac:dyDescent="0.3">
      <c r="A2170" s="3">
        <f t="shared" si="35"/>
        <v>38146</v>
      </c>
      <c r="B2170" s="4" t="s">
        <v>338</v>
      </c>
      <c r="C2170" s="5"/>
      <c r="D2170" s="2">
        <v>34.049999999999997</v>
      </c>
      <c r="E2170" s="2">
        <v>35.049999999999997</v>
      </c>
      <c r="F2170" s="2">
        <v>34.270000000000003</v>
      </c>
      <c r="G2170" s="2">
        <v>37.28</v>
      </c>
    </row>
    <row r="2171" spans="1:7" x14ac:dyDescent="0.3">
      <c r="A2171" s="3">
        <f t="shared" si="35"/>
        <v>38147</v>
      </c>
      <c r="B2171" s="4" t="s">
        <v>294</v>
      </c>
      <c r="C2171" s="5"/>
      <c r="D2171" s="2">
        <v>33.020000000000003</v>
      </c>
      <c r="E2171" s="2">
        <v>35.29</v>
      </c>
      <c r="F2171" s="2">
        <v>33.25</v>
      </c>
      <c r="G2171" s="2">
        <v>37.54</v>
      </c>
    </row>
    <row r="2172" spans="1:7" x14ac:dyDescent="0.3">
      <c r="A2172" s="3">
        <f t="shared" si="35"/>
        <v>38148</v>
      </c>
      <c r="B2172" s="4" t="s">
        <v>118</v>
      </c>
      <c r="C2172" s="5"/>
      <c r="D2172" s="2">
        <v>33.58</v>
      </c>
      <c r="E2172" s="2">
        <v>35.74</v>
      </c>
      <c r="F2172" s="2">
        <v>33.770000000000003</v>
      </c>
      <c r="G2172" s="2">
        <v>38.450000000000003</v>
      </c>
    </row>
    <row r="2173" spans="1:7" x14ac:dyDescent="0.3">
      <c r="A2173" s="3">
        <f t="shared" si="35"/>
        <v>38149</v>
      </c>
      <c r="B2173" s="4" t="s">
        <v>119</v>
      </c>
      <c r="C2173" s="5"/>
      <c r="D2173" s="2">
        <v>33.78</v>
      </c>
      <c r="E2173" s="2">
        <v>35.44</v>
      </c>
      <c r="F2173" s="2">
        <v>34</v>
      </c>
      <c r="G2173" s="2" t="s">
        <v>323</v>
      </c>
    </row>
    <row r="2174" spans="1:7" x14ac:dyDescent="0.3">
      <c r="A2174" s="3">
        <f t="shared" si="35"/>
        <v>38152</v>
      </c>
      <c r="B2174" s="4" t="s">
        <v>122</v>
      </c>
      <c r="C2174" s="5"/>
      <c r="D2174" s="2">
        <v>33.6</v>
      </c>
      <c r="E2174" s="2">
        <v>35.49</v>
      </c>
      <c r="F2174" s="2">
        <v>33.770000000000003</v>
      </c>
      <c r="G2174" s="2">
        <v>37.590000000000003</v>
      </c>
    </row>
    <row r="2175" spans="1:7" x14ac:dyDescent="0.3">
      <c r="A2175" s="3">
        <f t="shared" si="35"/>
        <v>38153</v>
      </c>
      <c r="B2175" s="4" t="s">
        <v>339</v>
      </c>
      <c r="C2175" s="5"/>
      <c r="D2175" s="2">
        <v>32.92</v>
      </c>
      <c r="E2175" s="2">
        <v>35.29</v>
      </c>
      <c r="F2175" s="2">
        <v>33.14</v>
      </c>
      <c r="G2175" s="2">
        <v>37.19</v>
      </c>
    </row>
    <row r="2176" spans="1:7" x14ac:dyDescent="0.3">
      <c r="A2176" s="3">
        <f t="shared" si="35"/>
        <v>38154</v>
      </c>
      <c r="B2176" s="4" t="s">
        <v>295</v>
      </c>
      <c r="C2176" s="5"/>
      <c r="D2176" s="2">
        <v>33.17</v>
      </c>
      <c r="E2176" s="2">
        <v>35.200000000000003</v>
      </c>
      <c r="F2176" s="2">
        <v>33.39</v>
      </c>
      <c r="G2176" s="2">
        <v>37.32</v>
      </c>
    </row>
    <row r="2177" spans="1:7" x14ac:dyDescent="0.3">
      <c r="A2177" s="3">
        <f t="shared" si="35"/>
        <v>38155</v>
      </c>
      <c r="B2177" s="4" t="s">
        <v>123</v>
      </c>
      <c r="C2177" s="5"/>
      <c r="D2177" s="2">
        <v>33.700000000000003</v>
      </c>
      <c r="E2177" s="2">
        <v>36.21</v>
      </c>
      <c r="F2177" s="2">
        <v>33.89</v>
      </c>
      <c r="G2177" s="2">
        <v>38.46</v>
      </c>
    </row>
    <row r="2178" spans="1:7" x14ac:dyDescent="0.3">
      <c r="A2178" s="3">
        <f t="shared" si="35"/>
        <v>38156</v>
      </c>
      <c r="B2178" s="4" t="s">
        <v>124</v>
      </c>
      <c r="C2178" s="5"/>
      <c r="D2178" s="2">
        <v>34.58</v>
      </c>
      <c r="E2178" s="2">
        <v>36.21</v>
      </c>
      <c r="F2178" s="2">
        <v>34.74</v>
      </c>
      <c r="G2178" s="2">
        <v>38.75</v>
      </c>
    </row>
    <row r="2179" spans="1:7" x14ac:dyDescent="0.3">
      <c r="A2179" s="3">
        <f t="shared" si="35"/>
        <v>38159</v>
      </c>
      <c r="B2179" s="4" t="s">
        <v>127</v>
      </c>
      <c r="C2179" s="5"/>
      <c r="D2179" s="2">
        <v>34.08</v>
      </c>
      <c r="E2179" s="2">
        <v>35.130000000000003</v>
      </c>
      <c r="F2179" s="2">
        <v>34.32</v>
      </c>
      <c r="G2179" s="2">
        <v>37.630000000000003</v>
      </c>
    </row>
    <row r="2180" spans="1:7" x14ac:dyDescent="0.3">
      <c r="A2180" s="3">
        <f t="shared" si="35"/>
        <v>38160</v>
      </c>
      <c r="B2180" s="4" t="s">
        <v>340</v>
      </c>
      <c r="C2180" s="5"/>
      <c r="D2180" s="2">
        <v>33.32</v>
      </c>
      <c r="E2180" s="2">
        <v>35.61</v>
      </c>
      <c r="F2180" s="2">
        <v>33.58</v>
      </c>
      <c r="G2180" s="2">
        <v>38.11</v>
      </c>
    </row>
    <row r="2181" spans="1:7" x14ac:dyDescent="0.3">
      <c r="A2181" s="3">
        <f t="shared" si="35"/>
        <v>38161</v>
      </c>
      <c r="B2181" s="4" t="s">
        <v>296</v>
      </c>
      <c r="C2181" s="5"/>
      <c r="D2181" s="2">
        <v>33.75</v>
      </c>
      <c r="E2181" s="2">
        <v>35.03</v>
      </c>
      <c r="F2181" s="2">
        <v>34.020000000000003</v>
      </c>
      <c r="G2181" s="2">
        <v>37.57</v>
      </c>
    </row>
    <row r="2182" spans="1:7" x14ac:dyDescent="0.3">
      <c r="A2182" s="3">
        <f t="shared" si="35"/>
        <v>38162</v>
      </c>
      <c r="B2182" s="4" t="s">
        <v>128</v>
      </c>
      <c r="C2182" s="5"/>
      <c r="D2182" s="2">
        <v>33.159999999999997</v>
      </c>
      <c r="E2182" s="2">
        <v>35.299999999999997</v>
      </c>
      <c r="F2182" s="2">
        <v>33.46</v>
      </c>
      <c r="G2182" s="2">
        <v>37.93</v>
      </c>
    </row>
    <row r="2183" spans="1:7" x14ac:dyDescent="0.3">
      <c r="A2183" s="3">
        <f t="shared" si="35"/>
        <v>38163</v>
      </c>
      <c r="B2183" s="4" t="s">
        <v>129</v>
      </c>
      <c r="C2183" s="5"/>
      <c r="D2183" s="2">
        <v>33.15</v>
      </c>
      <c r="E2183" s="2">
        <v>34.97</v>
      </c>
      <c r="F2183" s="2">
        <v>33.39</v>
      </c>
      <c r="G2183" s="2">
        <v>37.549999999999997</v>
      </c>
    </row>
    <row r="2184" spans="1:7" x14ac:dyDescent="0.3">
      <c r="A2184" s="3">
        <f t="shared" si="35"/>
        <v>38166</v>
      </c>
      <c r="B2184" s="4" t="s">
        <v>132</v>
      </c>
      <c r="C2184" s="5"/>
      <c r="D2184" s="2">
        <v>32.659999999999997</v>
      </c>
      <c r="E2184" s="2">
        <v>33.700000000000003</v>
      </c>
      <c r="F2184" s="2">
        <v>32.96</v>
      </c>
      <c r="G2184" s="2">
        <v>36.24</v>
      </c>
    </row>
    <row r="2185" spans="1:7" x14ac:dyDescent="0.3">
      <c r="A2185" s="3">
        <f t="shared" si="35"/>
        <v>38167</v>
      </c>
      <c r="B2185" s="4" t="s">
        <v>341</v>
      </c>
      <c r="C2185" s="5"/>
      <c r="D2185" s="2">
        <v>31.82</v>
      </c>
      <c r="E2185" s="2">
        <v>33.11</v>
      </c>
      <c r="F2185" s="2">
        <v>32.130000000000003</v>
      </c>
      <c r="G2185" s="2">
        <v>35.659999999999997</v>
      </c>
    </row>
    <row r="2186" spans="1:7" x14ac:dyDescent="0.3">
      <c r="A2186" s="3">
        <f t="shared" si="35"/>
        <v>38168</v>
      </c>
      <c r="B2186" s="4" t="s">
        <v>297</v>
      </c>
      <c r="C2186" s="5"/>
      <c r="D2186" s="2">
        <v>31.67</v>
      </c>
      <c r="E2186" s="2">
        <v>34.5</v>
      </c>
      <c r="F2186" s="2">
        <v>32</v>
      </c>
      <c r="G2186" s="2">
        <v>37.049999999999997</v>
      </c>
    </row>
    <row r="2187" spans="1:7" x14ac:dyDescent="0.3">
      <c r="A2187" s="3">
        <f t="shared" si="35"/>
        <v>38169</v>
      </c>
      <c r="B2187" s="4" t="s">
        <v>133</v>
      </c>
      <c r="C2187" s="5"/>
      <c r="D2187" s="2">
        <v>32.340000000000003</v>
      </c>
      <c r="E2187" s="2">
        <v>36.07</v>
      </c>
      <c r="F2187" s="2">
        <v>32.72</v>
      </c>
      <c r="G2187" s="2">
        <v>38.74</v>
      </c>
    </row>
    <row r="2188" spans="1:7" x14ac:dyDescent="0.3">
      <c r="A2188" s="3">
        <f t="shared" ref="A2188:A2251" si="36">DATE(2004, LEFT(B2188, FIND("월", B2188)-1), MID(B2188, FIND("월", B2188)+2, FIND("일", B2188)-FIND("월", B2188)-2))</f>
        <v>38170</v>
      </c>
      <c r="B2188" s="4" t="s">
        <v>134</v>
      </c>
      <c r="C2188" s="5"/>
      <c r="D2188" s="2">
        <v>33.9</v>
      </c>
      <c r="E2188" s="2">
        <v>35.92</v>
      </c>
      <c r="F2188" s="2">
        <v>34.229999999999997</v>
      </c>
      <c r="G2188" s="2">
        <v>38.39</v>
      </c>
    </row>
    <row r="2189" spans="1:7" x14ac:dyDescent="0.3">
      <c r="A2189" s="3">
        <f t="shared" si="36"/>
        <v>38173</v>
      </c>
      <c r="B2189" s="4" t="s">
        <v>137</v>
      </c>
      <c r="C2189" s="5"/>
      <c r="D2189" s="2">
        <v>34.25</v>
      </c>
      <c r="E2189" s="2">
        <v>36.299999999999997</v>
      </c>
      <c r="F2189" s="2">
        <v>34.56</v>
      </c>
      <c r="G2189" s="2" t="s">
        <v>323</v>
      </c>
    </row>
    <row r="2190" spans="1:7" x14ac:dyDescent="0.3">
      <c r="A2190" s="3">
        <f t="shared" si="36"/>
        <v>38174</v>
      </c>
      <c r="B2190" s="4" t="s">
        <v>342</v>
      </c>
      <c r="C2190" s="5"/>
      <c r="D2190" s="2">
        <v>34.61</v>
      </c>
      <c r="E2190" s="2">
        <v>37.18</v>
      </c>
      <c r="F2190" s="2">
        <v>34.909999999999997</v>
      </c>
      <c r="G2190" s="2">
        <v>39.65</v>
      </c>
    </row>
    <row r="2191" spans="1:7" x14ac:dyDescent="0.3">
      <c r="A2191" s="3">
        <f t="shared" si="36"/>
        <v>38175</v>
      </c>
      <c r="B2191" s="4" t="s">
        <v>343</v>
      </c>
      <c r="C2191" s="5"/>
      <c r="D2191" s="2">
        <v>34.35</v>
      </c>
      <c r="E2191" s="2">
        <v>36.61</v>
      </c>
      <c r="F2191" s="2">
        <v>34.64</v>
      </c>
      <c r="G2191" s="2">
        <v>39.08</v>
      </c>
    </row>
    <row r="2192" spans="1:7" x14ac:dyDescent="0.3">
      <c r="A2192" s="3">
        <f t="shared" si="36"/>
        <v>38176</v>
      </c>
      <c r="B2192" s="4" t="s">
        <v>138</v>
      </c>
      <c r="C2192" s="5"/>
      <c r="D2192" s="2">
        <v>34.549999999999997</v>
      </c>
      <c r="E2192" s="2">
        <v>37.770000000000003</v>
      </c>
      <c r="F2192" s="2">
        <v>34.78</v>
      </c>
      <c r="G2192" s="2">
        <v>40.33</v>
      </c>
    </row>
    <row r="2193" spans="1:7" x14ac:dyDescent="0.3">
      <c r="A2193" s="3">
        <f t="shared" si="36"/>
        <v>38177</v>
      </c>
      <c r="B2193" s="4" t="s">
        <v>139</v>
      </c>
      <c r="C2193" s="5"/>
      <c r="D2193" s="2">
        <v>34.71</v>
      </c>
      <c r="E2193" s="2">
        <v>37.049999999999997</v>
      </c>
      <c r="F2193" s="2">
        <v>35.01</v>
      </c>
      <c r="G2193" s="2">
        <v>39.96</v>
      </c>
    </row>
    <row r="2194" spans="1:7" x14ac:dyDescent="0.3">
      <c r="A2194" s="3">
        <f t="shared" si="36"/>
        <v>38180</v>
      </c>
      <c r="B2194" s="4" t="s">
        <v>142</v>
      </c>
      <c r="C2194" s="5"/>
      <c r="D2194" s="2">
        <v>34.44</v>
      </c>
      <c r="E2194" s="2">
        <v>36.630000000000003</v>
      </c>
      <c r="F2194" s="2">
        <v>34.78</v>
      </c>
      <c r="G2194" s="2">
        <v>39.5</v>
      </c>
    </row>
    <row r="2195" spans="1:7" x14ac:dyDescent="0.3">
      <c r="A2195" s="3">
        <f t="shared" si="36"/>
        <v>38181</v>
      </c>
      <c r="B2195" s="4" t="s">
        <v>344</v>
      </c>
      <c r="C2195" s="5"/>
      <c r="D2195" s="2">
        <v>33.71</v>
      </c>
      <c r="E2195" s="2">
        <v>36.69</v>
      </c>
      <c r="F2195" s="2">
        <v>34.07</v>
      </c>
      <c r="G2195" s="2">
        <v>39.44</v>
      </c>
    </row>
    <row r="2196" spans="1:7" x14ac:dyDescent="0.3">
      <c r="A2196" s="3">
        <f t="shared" si="36"/>
        <v>38182</v>
      </c>
      <c r="B2196" s="4" t="s">
        <v>298</v>
      </c>
      <c r="C2196" s="5"/>
      <c r="D2196" s="2">
        <v>34.090000000000003</v>
      </c>
      <c r="E2196" s="2">
        <v>38.54</v>
      </c>
      <c r="F2196" s="2">
        <v>34.479999999999997</v>
      </c>
      <c r="G2196" s="2">
        <v>40.97</v>
      </c>
    </row>
    <row r="2197" spans="1:7" x14ac:dyDescent="0.3">
      <c r="A2197" s="3">
        <f t="shared" si="36"/>
        <v>38183</v>
      </c>
      <c r="B2197" s="4" t="s">
        <v>143</v>
      </c>
      <c r="C2197" s="5"/>
      <c r="D2197" s="2">
        <v>35.14</v>
      </c>
      <c r="E2197" s="2">
        <v>38.11</v>
      </c>
      <c r="F2197" s="2">
        <v>35.520000000000003</v>
      </c>
      <c r="G2197" s="2">
        <v>40.770000000000003</v>
      </c>
    </row>
    <row r="2198" spans="1:7" x14ac:dyDescent="0.3">
      <c r="A2198" s="3">
        <f t="shared" si="36"/>
        <v>38184</v>
      </c>
      <c r="B2198" s="4" t="s">
        <v>144</v>
      </c>
      <c r="C2198" s="5"/>
      <c r="D2198" s="2">
        <v>35.200000000000003</v>
      </c>
      <c r="E2198" s="2">
        <v>38</v>
      </c>
      <c r="F2198" s="2">
        <v>35.57</v>
      </c>
      <c r="G2198" s="2">
        <v>41.25</v>
      </c>
    </row>
    <row r="2199" spans="1:7" x14ac:dyDescent="0.3">
      <c r="A2199" s="3">
        <f t="shared" si="36"/>
        <v>38187</v>
      </c>
      <c r="B2199" s="4" t="s">
        <v>147</v>
      </c>
      <c r="C2199" s="5"/>
      <c r="D2199" s="2">
        <v>35</v>
      </c>
      <c r="E2199" s="2">
        <v>37.9</v>
      </c>
      <c r="F2199" s="2">
        <v>35.479999999999997</v>
      </c>
      <c r="G2199" s="2">
        <v>41.64</v>
      </c>
    </row>
    <row r="2200" spans="1:7" x14ac:dyDescent="0.3">
      <c r="A2200" s="3">
        <f t="shared" si="36"/>
        <v>38188</v>
      </c>
      <c r="B2200" s="4" t="s">
        <v>345</v>
      </c>
      <c r="C2200" s="5"/>
      <c r="D2200" s="2">
        <v>34.94</v>
      </c>
      <c r="E2200" s="2">
        <v>37.01</v>
      </c>
      <c r="F2200" s="2">
        <v>35.43</v>
      </c>
      <c r="G2200" s="2">
        <v>40.86</v>
      </c>
    </row>
    <row r="2201" spans="1:7" x14ac:dyDescent="0.3">
      <c r="A2201" s="3">
        <f t="shared" si="36"/>
        <v>38189</v>
      </c>
      <c r="B2201" s="4" t="s">
        <v>299</v>
      </c>
      <c r="C2201" s="5"/>
      <c r="D2201" s="2">
        <v>34.46</v>
      </c>
      <c r="E2201" s="2">
        <v>37.159999999999997</v>
      </c>
      <c r="F2201" s="2">
        <v>34.840000000000003</v>
      </c>
      <c r="G2201" s="2">
        <v>40.58</v>
      </c>
    </row>
    <row r="2202" spans="1:7" x14ac:dyDescent="0.3">
      <c r="A2202" s="3">
        <f t="shared" si="36"/>
        <v>38190</v>
      </c>
      <c r="B2202" s="4" t="s">
        <v>148</v>
      </c>
      <c r="C2202" s="5"/>
      <c r="D2202" s="2">
        <v>34.5</v>
      </c>
      <c r="E2202" s="2">
        <v>38.01</v>
      </c>
      <c r="F2202" s="2">
        <v>34.909999999999997</v>
      </c>
      <c r="G2202" s="2">
        <v>41.36</v>
      </c>
    </row>
    <row r="2203" spans="1:7" x14ac:dyDescent="0.3">
      <c r="A2203" s="3">
        <f t="shared" si="36"/>
        <v>38191</v>
      </c>
      <c r="B2203" s="4" t="s">
        <v>149</v>
      </c>
      <c r="C2203" s="5"/>
      <c r="D2203" s="2">
        <v>35.200000000000003</v>
      </c>
      <c r="E2203" s="2">
        <v>38.270000000000003</v>
      </c>
      <c r="F2203" s="2">
        <v>35.64</v>
      </c>
      <c r="G2203" s="2">
        <v>41.71</v>
      </c>
    </row>
    <row r="2204" spans="1:7" x14ac:dyDescent="0.3">
      <c r="A2204" s="3">
        <f t="shared" si="36"/>
        <v>38194</v>
      </c>
      <c r="B2204" s="4" t="s">
        <v>152</v>
      </c>
      <c r="C2204" s="5"/>
      <c r="D2204" s="2">
        <v>35.450000000000003</v>
      </c>
      <c r="E2204" s="2">
        <v>38.11</v>
      </c>
      <c r="F2204" s="2">
        <v>35.880000000000003</v>
      </c>
      <c r="G2204" s="2">
        <v>41.44</v>
      </c>
    </row>
    <row r="2205" spans="1:7" x14ac:dyDescent="0.3">
      <c r="A2205" s="3">
        <f t="shared" si="36"/>
        <v>38195</v>
      </c>
      <c r="B2205" s="4" t="s">
        <v>346</v>
      </c>
      <c r="C2205" s="5"/>
      <c r="D2205" s="2">
        <v>35.409999999999997</v>
      </c>
      <c r="E2205" s="2">
        <v>38.54</v>
      </c>
      <c r="F2205" s="2">
        <v>35.82</v>
      </c>
      <c r="G2205" s="2">
        <v>41.84</v>
      </c>
    </row>
    <row r="2206" spans="1:7" x14ac:dyDescent="0.3">
      <c r="A2206" s="3">
        <f t="shared" si="36"/>
        <v>38196</v>
      </c>
      <c r="B2206" s="4" t="s">
        <v>300</v>
      </c>
      <c r="C2206" s="5"/>
      <c r="D2206" s="2">
        <v>35.56</v>
      </c>
      <c r="E2206" s="2">
        <v>39.53</v>
      </c>
      <c r="F2206" s="2">
        <v>36</v>
      </c>
      <c r="G2206" s="2">
        <v>42.9</v>
      </c>
    </row>
    <row r="2207" spans="1:7" x14ac:dyDescent="0.3">
      <c r="A2207" s="3">
        <f t="shared" si="36"/>
        <v>38197</v>
      </c>
      <c r="B2207" s="4" t="s">
        <v>153</v>
      </c>
      <c r="C2207" s="5"/>
      <c r="D2207" s="2">
        <v>36.04</v>
      </c>
      <c r="E2207" s="2">
        <v>39.25</v>
      </c>
      <c r="F2207" s="2">
        <v>36.42</v>
      </c>
      <c r="G2207" s="2">
        <v>42.75</v>
      </c>
    </row>
    <row r="2208" spans="1:7" x14ac:dyDescent="0.3">
      <c r="A2208" s="3">
        <f t="shared" si="36"/>
        <v>38198</v>
      </c>
      <c r="B2208" s="4" t="s">
        <v>154</v>
      </c>
      <c r="C2208" s="5"/>
      <c r="D2208" s="2">
        <v>36.44</v>
      </c>
      <c r="E2208" s="2">
        <v>40.03</v>
      </c>
      <c r="F2208" s="2">
        <v>37.11</v>
      </c>
      <c r="G2208" s="2">
        <v>43.8</v>
      </c>
    </row>
    <row r="2209" spans="1:7" x14ac:dyDescent="0.3">
      <c r="A2209" s="3">
        <f t="shared" si="36"/>
        <v>38201</v>
      </c>
      <c r="B2209" s="4" t="s">
        <v>157</v>
      </c>
      <c r="C2209" s="5"/>
      <c r="D2209" s="2">
        <v>36.72</v>
      </c>
      <c r="E2209" s="2">
        <v>39.97</v>
      </c>
      <c r="F2209" s="2">
        <v>37.06</v>
      </c>
      <c r="G2209" s="2">
        <v>43.82</v>
      </c>
    </row>
    <row r="2210" spans="1:7" x14ac:dyDescent="0.3">
      <c r="A2210" s="3">
        <f t="shared" si="36"/>
        <v>38202</v>
      </c>
      <c r="B2210" s="4" t="s">
        <v>347</v>
      </c>
      <c r="C2210" s="5"/>
      <c r="D2210" s="2">
        <v>37.340000000000003</v>
      </c>
      <c r="E2210" s="2">
        <v>40.64</v>
      </c>
      <c r="F2210" s="2">
        <v>37.56</v>
      </c>
      <c r="G2210" s="2">
        <v>44.15</v>
      </c>
    </row>
    <row r="2211" spans="1:7" x14ac:dyDescent="0.3">
      <c r="A2211" s="3">
        <f t="shared" si="36"/>
        <v>38203</v>
      </c>
      <c r="B2211" s="4" t="s">
        <v>301</v>
      </c>
      <c r="C2211" s="5"/>
      <c r="D2211" s="2">
        <v>37.619999999999997</v>
      </c>
      <c r="E2211" s="2">
        <v>39.700000000000003</v>
      </c>
      <c r="F2211" s="2">
        <v>37.799999999999997</v>
      </c>
      <c r="G2211" s="2">
        <v>42.83</v>
      </c>
    </row>
    <row r="2212" spans="1:7" x14ac:dyDescent="0.3">
      <c r="A2212" s="3">
        <f t="shared" si="36"/>
        <v>38204</v>
      </c>
      <c r="B2212" s="4" t="s">
        <v>158</v>
      </c>
      <c r="C2212" s="5"/>
      <c r="D2212" s="2">
        <v>37.04</v>
      </c>
      <c r="E2212" s="2">
        <v>41.12</v>
      </c>
      <c r="F2212" s="2">
        <v>37.18</v>
      </c>
      <c r="G2212" s="2">
        <v>44.41</v>
      </c>
    </row>
    <row r="2213" spans="1:7" x14ac:dyDescent="0.3">
      <c r="A2213" s="3">
        <f t="shared" si="36"/>
        <v>38205</v>
      </c>
      <c r="B2213" s="4" t="s">
        <v>159</v>
      </c>
      <c r="C2213" s="5"/>
      <c r="D2213" s="2">
        <v>37.89</v>
      </c>
      <c r="E2213" s="2">
        <v>40.630000000000003</v>
      </c>
      <c r="F2213" s="2">
        <v>38.06</v>
      </c>
      <c r="G2213" s="2">
        <v>43.95</v>
      </c>
    </row>
    <row r="2214" spans="1:7" x14ac:dyDescent="0.3">
      <c r="A2214" s="3">
        <f t="shared" si="36"/>
        <v>38208</v>
      </c>
      <c r="B2214" s="4" t="s">
        <v>162</v>
      </c>
      <c r="C2214" s="5"/>
      <c r="D2214" s="2" t="s">
        <v>323</v>
      </c>
      <c r="E2214" s="2">
        <v>41.56</v>
      </c>
      <c r="F2214" s="2" t="s">
        <v>323</v>
      </c>
      <c r="G2214" s="2">
        <v>44.84</v>
      </c>
    </row>
    <row r="2215" spans="1:7" x14ac:dyDescent="0.3">
      <c r="A2215" s="3">
        <f t="shared" si="36"/>
        <v>38209</v>
      </c>
      <c r="B2215" s="4" t="s">
        <v>348</v>
      </c>
      <c r="C2215" s="5"/>
      <c r="D2215" s="2">
        <v>38.119999999999997</v>
      </c>
      <c r="E2215" s="2">
        <v>41.28</v>
      </c>
      <c r="F2215" s="2">
        <v>38.409999999999997</v>
      </c>
      <c r="G2215" s="2">
        <v>44.52</v>
      </c>
    </row>
    <row r="2216" spans="1:7" x14ac:dyDescent="0.3">
      <c r="A2216" s="3">
        <f t="shared" si="36"/>
        <v>38210</v>
      </c>
      <c r="B2216" s="4" t="s">
        <v>302</v>
      </c>
      <c r="C2216" s="5"/>
      <c r="D2216" s="2">
        <v>38.159999999999997</v>
      </c>
      <c r="E2216" s="2">
        <v>41.57</v>
      </c>
      <c r="F2216" s="2">
        <v>38.44</v>
      </c>
      <c r="G2216" s="2">
        <v>44.8</v>
      </c>
    </row>
    <row r="2217" spans="1:7" x14ac:dyDescent="0.3">
      <c r="A2217" s="3">
        <f t="shared" si="36"/>
        <v>38211</v>
      </c>
      <c r="B2217" s="4" t="s">
        <v>163</v>
      </c>
      <c r="C2217" s="5"/>
      <c r="D2217" s="2">
        <v>38.56</v>
      </c>
      <c r="E2217" s="2">
        <v>42.29</v>
      </c>
      <c r="F2217" s="2">
        <v>38.799999999999997</v>
      </c>
      <c r="G2217" s="2">
        <v>45.5</v>
      </c>
    </row>
    <row r="2218" spans="1:7" x14ac:dyDescent="0.3">
      <c r="A2218" s="3">
        <f t="shared" si="36"/>
        <v>38212</v>
      </c>
      <c r="B2218" s="4" t="s">
        <v>164</v>
      </c>
      <c r="C2218" s="5"/>
      <c r="D2218" s="2">
        <v>38.840000000000003</v>
      </c>
      <c r="E2218" s="2">
        <v>43.88</v>
      </c>
      <c r="F2218" s="2">
        <v>39.01</v>
      </c>
      <c r="G2218" s="2">
        <v>46.58</v>
      </c>
    </row>
    <row r="2219" spans="1:7" x14ac:dyDescent="0.3">
      <c r="A2219" s="3">
        <f t="shared" si="36"/>
        <v>38215</v>
      </c>
      <c r="B2219" s="4" t="s">
        <v>167</v>
      </c>
      <c r="C2219" s="5"/>
      <c r="D2219" s="2">
        <v>39.840000000000003</v>
      </c>
      <c r="E2219" s="2">
        <v>43.67</v>
      </c>
      <c r="F2219" s="2">
        <v>40</v>
      </c>
      <c r="G2219" s="2">
        <v>46.05</v>
      </c>
    </row>
    <row r="2220" spans="1:7" x14ac:dyDescent="0.3">
      <c r="A2220" s="3">
        <f t="shared" si="36"/>
        <v>38216</v>
      </c>
      <c r="B2220" s="4" t="s">
        <v>349</v>
      </c>
      <c r="C2220" s="5"/>
      <c r="D2220" s="2">
        <v>39.65</v>
      </c>
      <c r="E2220" s="2">
        <v>42.99</v>
      </c>
      <c r="F2220" s="2">
        <v>39.83</v>
      </c>
      <c r="G2220" s="2">
        <v>46.75</v>
      </c>
    </row>
    <row r="2221" spans="1:7" x14ac:dyDescent="0.3">
      <c r="A2221" s="3">
        <f t="shared" si="36"/>
        <v>38217</v>
      </c>
      <c r="B2221" s="4" t="s">
        <v>303</v>
      </c>
      <c r="C2221" s="5"/>
      <c r="D2221" s="2">
        <v>40.28</v>
      </c>
      <c r="E2221" s="2">
        <v>43.03</v>
      </c>
      <c r="F2221" s="2">
        <v>40.479999999999997</v>
      </c>
      <c r="G2221" s="2">
        <v>47.27</v>
      </c>
    </row>
    <row r="2222" spans="1:7" x14ac:dyDescent="0.3">
      <c r="A2222" s="3">
        <f t="shared" si="36"/>
        <v>38218</v>
      </c>
      <c r="B2222" s="4" t="s">
        <v>168</v>
      </c>
      <c r="C2222" s="5"/>
      <c r="D2222" s="2">
        <v>40.380000000000003</v>
      </c>
      <c r="E2222" s="2">
        <v>44.33</v>
      </c>
      <c r="F2222" s="2">
        <v>40.58</v>
      </c>
      <c r="G2222" s="2">
        <v>48.7</v>
      </c>
    </row>
    <row r="2223" spans="1:7" x14ac:dyDescent="0.3">
      <c r="A2223" s="3">
        <f t="shared" si="36"/>
        <v>38219</v>
      </c>
      <c r="B2223" s="4" t="s">
        <v>169</v>
      </c>
      <c r="C2223" s="5"/>
      <c r="D2223" s="2">
        <v>41.35</v>
      </c>
      <c r="E2223" s="2">
        <v>43.54</v>
      </c>
      <c r="F2223" s="2">
        <v>41.64</v>
      </c>
      <c r="G2223" s="2">
        <v>47.86</v>
      </c>
    </row>
    <row r="2224" spans="1:7" x14ac:dyDescent="0.3">
      <c r="A2224" s="3">
        <f t="shared" si="36"/>
        <v>38222</v>
      </c>
      <c r="B2224" s="4" t="s">
        <v>172</v>
      </c>
      <c r="C2224" s="5"/>
      <c r="D2224" s="2">
        <v>40.380000000000003</v>
      </c>
      <c r="E2224" s="2">
        <v>43.03</v>
      </c>
      <c r="F2224" s="2">
        <v>40.729999999999997</v>
      </c>
      <c r="G2224" s="2">
        <v>46.05</v>
      </c>
    </row>
    <row r="2225" spans="1:7" x14ac:dyDescent="0.3">
      <c r="A2225" s="3">
        <f t="shared" si="36"/>
        <v>38223</v>
      </c>
      <c r="B2225" s="4" t="s">
        <v>350</v>
      </c>
      <c r="C2225" s="5"/>
      <c r="D2225" s="2">
        <v>39.44</v>
      </c>
      <c r="E2225" s="2">
        <v>42.32</v>
      </c>
      <c r="F2225" s="2">
        <v>39.83</v>
      </c>
      <c r="G2225" s="2">
        <v>45.21</v>
      </c>
    </row>
    <row r="2226" spans="1:7" x14ac:dyDescent="0.3">
      <c r="A2226" s="3">
        <f t="shared" si="36"/>
        <v>38224</v>
      </c>
      <c r="B2226" s="4" t="s">
        <v>304</v>
      </c>
      <c r="C2226" s="5"/>
      <c r="D2226" s="2">
        <v>38.950000000000003</v>
      </c>
      <c r="E2226" s="2">
        <v>40.68</v>
      </c>
      <c r="F2226" s="2">
        <v>39.299999999999997</v>
      </c>
      <c r="G2226" s="2">
        <v>43.47</v>
      </c>
    </row>
    <row r="2227" spans="1:7" x14ac:dyDescent="0.3">
      <c r="A2227" s="3">
        <f t="shared" si="36"/>
        <v>38225</v>
      </c>
      <c r="B2227" s="4" t="s">
        <v>173</v>
      </c>
      <c r="C2227" s="5"/>
      <c r="D2227" s="2">
        <v>36.83</v>
      </c>
      <c r="E2227" s="2">
        <v>40.33</v>
      </c>
      <c r="F2227" s="2">
        <v>37.14</v>
      </c>
      <c r="G2227" s="2">
        <v>43.1</v>
      </c>
    </row>
    <row r="2228" spans="1:7" x14ac:dyDescent="0.3">
      <c r="A2228" s="3">
        <f t="shared" si="36"/>
        <v>38226</v>
      </c>
      <c r="B2228" s="4" t="s">
        <v>174</v>
      </c>
      <c r="C2228" s="5"/>
      <c r="D2228" s="2">
        <v>37.06</v>
      </c>
      <c r="E2228" s="2">
        <v>40.64</v>
      </c>
      <c r="F2228" s="2">
        <v>37.770000000000003</v>
      </c>
      <c r="G2228" s="2">
        <v>43.18</v>
      </c>
    </row>
    <row r="2229" spans="1:7" x14ac:dyDescent="0.3">
      <c r="A2229" s="3">
        <f t="shared" si="36"/>
        <v>38229</v>
      </c>
      <c r="B2229" s="4" t="s">
        <v>177</v>
      </c>
      <c r="C2229" s="5"/>
      <c r="D2229" s="2">
        <v>37.18</v>
      </c>
      <c r="E2229" s="2" t="s">
        <v>323</v>
      </c>
      <c r="F2229" s="2">
        <v>37.28</v>
      </c>
      <c r="G2229" s="2">
        <v>42.28</v>
      </c>
    </row>
    <row r="2230" spans="1:7" x14ac:dyDescent="0.3">
      <c r="A2230" s="3">
        <f t="shared" si="36"/>
        <v>38230</v>
      </c>
      <c r="B2230" s="4" t="s">
        <v>351</v>
      </c>
      <c r="C2230" s="5"/>
      <c r="D2230" s="2">
        <v>35.92</v>
      </c>
      <c r="E2230" s="2">
        <v>39.61</v>
      </c>
      <c r="F2230" s="2">
        <v>36.049999999999997</v>
      </c>
      <c r="G2230" s="2">
        <v>42.12</v>
      </c>
    </row>
    <row r="2231" spans="1:7" x14ac:dyDescent="0.3">
      <c r="A2231" s="3">
        <f t="shared" si="36"/>
        <v>38231</v>
      </c>
      <c r="B2231" s="4" t="s">
        <v>305</v>
      </c>
      <c r="C2231" s="5"/>
      <c r="D2231" s="2">
        <v>35.479999999999997</v>
      </c>
      <c r="E2231" s="2">
        <v>41.47</v>
      </c>
      <c r="F2231" s="2">
        <v>36.44</v>
      </c>
      <c r="G2231" s="2">
        <v>44</v>
      </c>
    </row>
    <row r="2232" spans="1:7" x14ac:dyDescent="0.3">
      <c r="A2232" s="3">
        <f t="shared" si="36"/>
        <v>38232</v>
      </c>
      <c r="B2232" s="4" t="s">
        <v>178</v>
      </c>
      <c r="C2232" s="5"/>
      <c r="D2232" s="2">
        <v>36.5</v>
      </c>
      <c r="E2232" s="2">
        <v>41.57</v>
      </c>
      <c r="F2232" s="2">
        <v>37.700000000000003</v>
      </c>
      <c r="G2232" s="2">
        <v>44.06</v>
      </c>
    </row>
    <row r="2233" spans="1:7" x14ac:dyDescent="0.3">
      <c r="A2233" s="3">
        <f t="shared" si="36"/>
        <v>38233</v>
      </c>
      <c r="B2233" s="4" t="s">
        <v>179</v>
      </c>
      <c r="C2233" s="5"/>
      <c r="D2233" s="2">
        <v>35.85</v>
      </c>
      <c r="E2233" s="2">
        <v>41.23</v>
      </c>
      <c r="F2233" s="2">
        <v>36.950000000000003</v>
      </c>
      <c r="G2233" s="2">
        <v>43.99</v>
      </c>
    </row>
    <row r="2234" spans="1:7" x14ac:dyDescent="0.3">
      <c r="A2234" s="3">
        <f t="shared" si="36"/>
        <v>38236</v>
      </c>
      <c r="B2234" s="4" t="s">
        <v>182</v>
      </c>
      <c r="C2234" s="5"/>
      <c r="D2234" s="2">
        <v>35.270000000000003</v>
      </c>
      <c r="E2234" s="2">
        <v>40.619999999999997</v>
      </c>
      <c r="F2234" s="2">
        <v>36.42</v>
      </c>
      <c r="G2234" s="2" t="s">
        <v>323</v>
      </c>
    </row>
    <row r="2235" spans="1:7" x14ac:dyDescent="0.3">
      <c r="A2235" s="3">
        <f t="shared" si="36"/>
        <v>38237</v>
      </c>
      <c r="B2235" s="4" t="s">
        <v>352</v>
      </c>
      <c r="C2235" s="5"/>
      <c r="D2235" s="2">
        <v>35.01</v>
      </c>
      <c r="E2235" s="2">
        <v>40.76</v>
      </c>
      <c r="F2235" s="2">
        <v>35.92</v>
      </c>
      <c r="G2235" s="2">
        <v>43.31</v>
      </c>
    </row>
    <row r="2236" spans="1:7" x14ac:dyDescent="0.3">
      <c r="A2236" s="3">
        <f t="shared" si="36"/>
        <v>38238</v>
      </c>
      <c r="B2236" s="4" t="s">
        <v>306</v>
      </c>
      <c r="C2236" s="5"/>
      <c r="D2236" s="2">
        <v>34.64</v>
      </c>
      <c r="E2236" s="2">
        <v>40.39</v>
      </c>
      <c r="F2236" s="2">
        <v>35.68</v>
      </c>
      <c r="G2236" s="2">
        <v>42.77</v>
      </c>
    </row>
    <row r="2237" spans="1:7" x14ac:dyDescent="0.3">
      <c r="A2237" s="3">
        <f t="shared" si="36"/>
        <v>38239</v>
      </c>
      <c r="B2237" s="4" t="s">
        <v>183</v>
      </c>
      <c r="C2237" s="5"/>
      <c r="D2237" s="2">
        <v>34.22</v>
      </c>
      <c r="E2237" s="2">
        <v>42.22</v>
      </c>
      <c r="F2237" s="2">
        <v>35.520000000000003</v>
      </c>
      <c r="G2237" s="2">
        <v>44.61</v>
      </c>
    </row>
    <row r="2238" spans="1:7" x14ac:dyDescent="0.3">
      <c r="A2238" s="3">
        <f t="shared" si="36"/>
        <v>38240</v>
      </c>
      <c r="B2238" s="4" t="s">
        <v>184</v>
      </c>
      <c r="C2238" s="5"/>
      <c r="D2238" s="2">
        <v>35.299999999999997</v>
      </c>
      <c r="E2238" s="2">
        <v>40.200000000000003</v>
      </c>
      <c r="F2238" s="2">
        <v>36.56</v>
      </c>
      <c r="G2238" s="2">
        <v>42.81</v>
      </c>
    </row>
    <row r="2239" spans="1:7" x14ac:dyDescent="0.3">
      <c r="A2239" s="3">
        <f t="shared" si="36"/>
        <v>38243</v>
      </c>
      <c r="B2239" s="4" t="s">
        <v>187</v>
      </c>
      <c r="C2239" s="5"/>
      <c r="D2239" s="2">
        <v>33.64</v>
      </c>
      <c r="E2239" s="2">
        <v>41.06</v>
      </c>
      <c r="F2239" s="2">
        <v>34.909999999999997</v>
      </c>
      <c r="G2239" s="2">
        <v>43.87</v>
      </c>
    </row>
    <row r="2240" spans="1:7" x14ac:dyDescent="0.3">
      <c r="A2240" s="3">
        <f t="shared" si="36"/>
        <v>38244</v>
      </c>
      <c r="B2240" s="4" t="s">
        <v>353</v>
      </c>
      <c r="C2240" s="5"/>
      <c r="D2240" s="2">
        <v>35.11</v>
      </c>
      <c r="E2240" s="2">
        <v>41.73</v>
      </c>
      <c r="F2240" s="2">
        <v>36.07</v>
      </c>
      <c r="G2240" s="2">
        <v>44.39</v>
      </c>
    </row>
    <row r="2241" spans="1:7" x14ac:dyDescent="0.3">
      <c r="A2241" s="3">
        <f t="shared" si="36"/>
        <v>38245</v>
      </c>
      <c r="B2241" s="4" t="s">
        <v>307</v>
      </c>
      <c r="C2241" s="5"/>
      <c r="D2241" s="2">
        <v>34.729999999999997</v>
      </c>
      <c r="E2241" s="2">
        <v>41.85</v>
      </c>
      <c r="F2241" s="2">
        <v>35.74</v>
      </c>
      <c r="G2241" s="2">
        <v>43.58</v>
      </c>
    </row>
    <row r="2242" spans="1:7" x14ac:dyDescent="0.3">
      <c r="A2242" s="3">
        <f t="shared" si="36"/>
        <v>38246</v>
      </c>
      <c r="B2242" s="4" t="s">
        <v>188</v>
      </c>
      <c r="C2242" s="5"/>
      <c r="D2242" s="2">
        <v>34.42</v>
      </c>
      <c r="E2242" s="2">
        <v>40.75</v>
      </c>
      <c r="F2242" s="2">
        <v>35.56</v>
      </c>
      <c r="G2242" s="2">
        <v>43.88</v>
      </c>
    </row>
    <row r="2243" spans="1:7" x14ac:dyDescent="0.3">
      <c r="A2243" s="3">
        <f t="shared" si="36"/>
        <v>38247</v>
      </c>
      <c r="B2243" s="4" t="s">
        <v>189</v>
      </c>
      <c r="C2243" s="5"/>
      <c r="D2243" s="2">
        <v>34.24</v>
      </c>
      <c r="E2243" s="2">
        <v>42.45</v>
      </c>
      <c r="F2243" s="2">
        <v>35.159999999999997</v>
      </c>
      <c r="G2243" s="2">
        <v>45.59</v>
      </c>
    </row>
    <row r="2244" spans="1:7" x14ac:dyDescent="0.3">
      <c r="A2244" s="3">
        <f t="shared" si="36"/>
        <v>38250</v>
      </c>
      <c r="B2244" s="4" t="s">
        <v>192</v>
      </c>
      <c r="C2244" s="5"/>
      <c r="D2244" s="2">
        <v>35.130000000000003</v>
      </c>
      <c r="E2244" s="2">
        <v>42.91</v>
      </c>
      <c r="F2244" s="2">
        <v>36.06</v>
      </c>
      <c r="G2244" s="2">
        <v>46.35</v>
      </c>
    </row>
    <row r="2245" spans="1:7" x14ac:dyDescent="0.3">
      <c r="A2245" s="3">
        <f t="shared" si="36"/>
        <v>38251</v>
      </c>
      <c r="B2245" s="4" t="s">
        <v>354</v>
      </c>
      <c r="C2245" s="5"/>
      <c r="D2245" s="2">
        <v>35.25</v>
      </c>
      <c r="E2245" s="2">
        <v>43.39</v>
      </c>
      <c r="F2245" s="2">
        <v>36.380000000000003</v>
      </c>
      <c r="G2245" s="2">
        <v>47.1</v>
      </c>
    </row>
    <row r="2246" spans="1:7" x14ac:dyDescent="0.3">
      <c r="A2246" s="3">
        <f t="shared" si="36"/>
        <v>38252</v>
      </c>
      <c r="B2246" s="4" t="s">
        <v>308</v>
      </c>
      <c r="C2246" s="5"/>
      <c r="D2246" s="2">
        <v>35.340000000000003</v>
      </c>
      <c r="E2246" s="2">
        <v>44.93</v>
      </c>
      <c r="F2246" s="2">
        <v>36.72</v>
      </c>
      <c r="G2246" s="2">
        <v>48.35</v>
      </c>
    </row>
    <row r="2247" spans="1:7" x14ac:dyDescent="0.3">
      <c r="A2247" s="3">
        <f t="shared" si="36"/>
        <v>38253</v>
      </c>
      <c r="B2247" s="4" t="s">
        <v>193</v>
      </c>
      <c r="C2247" s="5"/>
      <c r="D2247" s="2">
        <v>36.22</v>
      </c>
      <c r="E2247" s="2">
        <v>45.13</v>
      </c>
      <c r="F2247" s="2">
        <v>37.520000000000003</v>
      </c>
      <c r="G2247" s="2">
        <v>48.46</v>
      </c>
    </row>
    <row r="2248" spans="1:7" x14ac:dyDescent="0.3">
      <c r="A2248" s="3">
        <f t="shared" si="36"/>
        <v>38254</v>
      </c>
      <c r="B2248" s="4" t="s">
        <v>194</v>
      </c>
      <c r="C2248" s="5"/>
      <c r="D2248" s="2">
        <v>35.97</v>
      </c>
      <c r="E2248" s="2">
        <v>45.33</v>
      </c>
      <c r="F2248" s="2">
        <v>37.270000000000003</v>
      </c>
      <c r="G2248" s="2">
        <v>48.88</v>
      </c>
    </row>
    <row r="2249" spans="1:7" x14ac:dyDescent="0.3">
      <c r="A2249" s="3">
        <f t="shared" si="36"/>
        <v>38257</v>
      </c>
      <c r="B2249" s="4" t="s">
        <v>197</v>
      </c>
      <c r="C2249" s="5"/>
      <c r="D2249" s="2">
        <v>36.78</v>
      </c>
      <c r="E2249" s="2">
        <v>45.93</v>
      </c>
      <c r="F2249" s="2">
        <v>38.03</v>
      </c>
      <c r="G2249" s="2">
        <v>49.64</v>
      </c>
    </row>
    <row r="2250" spans="1:7" x14ac:dyDescent="0.3">
      <c r="A2250" s="3">
        <f t="shared" si="36"/>
        <v>38258</v>
      </c>
      <c r="B2250" s="4" t="s">
        <v>355</v>
      </c>
      <c r="C2250" s="5"/>
      <c r="D2250" s="2">
        <v>38.380000000000003</v>
      </c>
      <c r="E2250" s="2">
        <v>46.45</v>
      </c>
      <c r="F2250" s="2">
        <v>39.42</v>
      </c>
      <c r="G2250" s="2">
        <v>49.9</v>
      </c>
    </row>
    <row r="2251" spans="1:7" x14ac:dyDescent="0.3">
      <c r="A2251" s="3">
        <f t="shared" si="36"/>
        <v>38259</v>
      </c>
      <c r="B2251" s="4" t="s">
        <v>309</v>
      </c>
      <c r="C2251" s="5"/>
      <c r="D2251" s="2">
        <v>38.03</v>
      </c>
      <c r="E2251" s="2">
        <v>46.08</v>
      </c>
      <c r="F2251" s="2">
        <v>39.14</v>
      </c>
      <c r="G2251" s="2">
        <v>49.51</v>
      </c>
    </row>
    <row r="2252" spans="1:7" x14ac:dyDescent="0.3">
      <c r="A2252" s="3">
        <f t="shared" ref="A2252:A2315" si="37">DATE(2004, LEFT(B2252, FIND("월", B2252)-1), MID(B2252, FIND("월", B2252)+2, FIND("일", B2252)-FIND("월", B2252)-2))</f>
        <v>38260</v>
      </c>
      <c r="B2252" s="4" t="s">
        <v>198</v>
      </c>
      <c r="C2252" s="5"/>
      <c r="D2252" s="2">
        <v>37.85</v>
      </c>
      <c r="E2252" s="2">
        <v>46.38</v>
      </c>
      <c r="F2252" s="2">
        <v>38.94</v>
      </c>
      <c r="G2252" s="2">
        <v>49.64</v>
      </c>
    </row>
    <row r="2253" spans="1:7" x14ac:dyDescent="0.3">
      <c r="A2253" s="3">
        <f t="shared" si="37"/>
        <v>38261</v>
      </c>
      <c r="B2253" s="4" t="s">
        <v>199</v>
      </c>
      <c r="C2253" s="5"/>
      <c r="D2253" s="2">
        <v>38.22</v>
      </c>
      <c r="E2253" s="2">
        <v>46.62</v>
      </c>
      <c r="F2253" s="2">
        <v>39.049999999999997</v>
      </c>
      <c r="G2253" s="2">
        <v>50.12</v>
      </c>
    </row>
    <row r="2254" spans="1:7" x14ac:dyDescent="0.3">
      <c r="A2254" s="3">
        <f t="shared" si="37"/>
        <v>38264</v>
      </c>
      <c r="B2254" s="4" t="s">
        <v>202</v>
      </c>
      <c r="C2254" s="5"/>
      <c r="D2254" s="2">
        <v>38.04</v>
      </c>
      <c r="E2254" s="2">
        <v>46.19</v>
      </c>
      <c r="F2254" s="2">
        <v>39.14</v>
      </c>
      <c r="G2254" s="2">
        <v>49.91</v>
      </c>
    </row>
    <row r="2255" spans="1:7" x14ac:dyDescent="0.3">
      <c r="A2255" s="3">
        <f t="shared" si="37"/>
        <v>38265</v>
      </c>
      <c r="B2255" s="4" t="s">
        <v>356</v>
      </c>
      <c r="C2255" s="5"/>
      <c r="D2255" s="2">
        <v>37.92</v>
      </c>
      <c r="E2255" s="2">
        <v>47.13</v>
      </c>
      <c r="F2255" s="2">
        <v>39.28</v>
      </c>
      <c r="G2255" s="2">
        <v>51.09</v>
      </c>
    </row>
    <row r="2256" spans="1:7" x14ac:dyDescent="0.3">
      <c r="A2256" s="3">
        <f t="shared" si="37"/>
        <v>38266</v>
      </c>
      <c r="B2256" s="4" t="s">
        <v>310</v>
      </c>
      <c r="C2256" s="5"/>
      <c r="D2256" s="2">
        <v>37.729999999999997</v>
      </c>
      <c r="E2256" s="2">
        <v>47.99</v>
      </c>
      <c r="F2256" s="2">
        <v>39.340000000000003</v>
      </c>
      <c r="G2256" s="2">
        <v>52.02</v>
      </c>
    </row>
    <row r="2257" spans="1:7" x14ac:dyDescent="0.3">
      <c r="A2257" s="3">
        <f t="shared" si="37"/>
        <v>38267</v>
      </c>
      <c r="B2257" s="4" t="s">
        <v>203</v>
      </c>
      <c r="C2257" s="5"/>
      <c r="D2257" s="2">
        <v>38.24</v>
      </c>
      <c r="E2257" s="2">
        <v>48.9</v>
      </c>
      <c r="F2257" s="2">
        <v>39.880000000000003</v>
      </c>
      <c r="G2257" s="2">
        <v>52.67</v>
      </c>
    </row>
    <row r="2258" spans="1:7" x14ac:dyDescent="0.3">
      <c r="A2258" s="3">
        <f t="shared" si="37"/>
        <v>38268</v>
      </c>
      <c r="B2258" s="4" t="s">
        <v>204</v>
      </c>
      <c r="C2258" s="5"/>
      <c r="D2258" s="2">
        <v>38.229999999999997</v>
      </c>
      <c r="E2258" s="2">
        <v>49.71</v>
      </c>
      <c r="F2258" s="2">
        <v>39.909999999999997</v>
      </c>
      <c r="G2258" s="2">
        <v>53.31</v>
      </c>
    </row>
    <row r="2259" spans="1:7" x14ac:dyDescent="0.3">
      <c r="A2259" s="3">
        <f t="shared" si="37"/>
        <v>38271</v>
      </c>
      <c r="B2259" s="4" t="s">
        <v>207</v>
      </c>
      <c r="C2259" s="5"/>
      <c r="D2259" s="2">
        <v>38.85</v>
      </c>
      <c r="E2259" s="2">
        <v>50.66</v>
      </c>
      <c r="F2259" s="2">
        <v>40.479999999999997</v>
      </c>
      <c r="G2259" s="2">
        <v>53.64</v>
      </c>
    </row>
    <row r="2260" spans="1:7" x14ac:dyDescent="0.3">
      <c r="A2260" s="3">
        <f t="shared" si="37"/>
        <v>38272</v>
      </c>
      <c r="B2260" s="4" t="s">
        <v>357</v>
      </c>
      <c r="C2260" s="5"/>
      <c r="D2260" s="2">
        <v>39.5</v>
      </c>
      <c r="E2260" s="2">
        <v>49.6</v>
      </c>
      <c r="F2260" s="2">
        <v>41.25</v>
      </c>
      <c r="G2260" s="2">
        <v>52.51</v>
      </c>
    </row>
    <row r="2261" spans="1:7" x14ac:dyDescent="0.3">
      <c r="A2261" s="3">
        <f t="shared" si="37"/>
        <v>38273</v>
      </c>
      <c r="B2261" s="4" t="s">
        <v>311</v>
      </c>
      <c r="C2261" s="5"/>
      <c r="D2261" s="2">
        <v>36.64</v>
      </c>
      <c r="E2261" s="2">
        <v>50.05</v>
      </c>
      <c r="F2261" s="2">
        <v>38.799999999999997</v>
      </c>
      <c r="G2261" s="2">
        <v>53.64</v>
      </c>
    </row>
    <row r="2262" spans="1:7" x14ac:dyDescent="0.3">
      <c r="A2262" s="3">
        <f t="shared" si="37"/>
        <v>38274</v>
      </c>
      <c r="B2262" s="4" t="s">
        <v>208</v>
      </c>
      <c r="C2262" s="5"/>
      <c r="D2262" s="2">
        <v>37.11</v>
      </c>
      <c r="E2262" s="2">
        <v>50.84</v>
      </c>
      <c r="F2262" s="2">
        <v>39.200000000000003</v>
      </c>
      <c r="G2262" s="2">
        <v>54.76</v>
      </c>
    </row>
    <row r="2263" spans="1:7" x14ac:dyDescent="0.3">
      <c r="A2263" s="3">
        <f t="shared" si="37"/>
        <v>38275</v>
      </c>
      <c r="B2263" s="4" t="s">
        <v>209</v>
      </c>
      <c r="C2263" s="5"/>
      <c r="D2263" s="2">
        <v>37.54</v>
      </c>
      <c r="E2263" s="2">
        <v>49.93</v>
      </c>
      <c r="F2263" s="2">
        <v>39.28</v>
      </c>
      <c r="G2263" s="2">
        <v>54.93</v>
      </c>
    </row>
    <row r="2264" spans="1:7" x14ac:dyDescent="0.3">
      <c r="A2264" s="3">
        <f t="shared" si="37"/>
        <v>38278</v>
      </c>
      <c r="B2264" s="4" t="s">
        <v>212</v>
      </c>
      <c r="C2264" s="5"/>
      <c r="D2264" s="2">
        <v>37.94</v>
      </c>
      <c r="E2264" s="2">
        <v>48.91</v>
      </c>
      <c r="F2264" s="2">
        <v>40.32</v>
      </c>
      <c r="G2264" s="2">
        <v>53.67</v>
      </c>
    </row>
    <row r="2265" spans="1:7" x14ac:dyDescent="0.3">
      <c r="A2265" s="3">
        <f t="shared" si="37"/>
        <v>38279</v>
      </c>
      <c r="B2265" s="4" t="s">
        <v>358</v>
      </c>
      <c r="C2265" s="5"/>
      <c r="D2265" s="2">
        <v>38.08</v>
      </c>
      <c r="E2265" s="2">
        <v>48.77</v>
      </c>
      <c r="F2265" s="2">
        <v>40.4</v>
      </c>
      <c r="G2265" s="2">
        <v>53.29</v>
      </c>
    </row>
    <row r="2266" spans="1:7" x14ac:dyDescent="0.3">
      <c r="A2266" s="3">
        <f t="shared" si="37"/>
        <v>38280</v>
      </c>
      <c r="B2266" s="4" t="s">
        <v>312</v>
      </c>
      <c r="C2266" s="5"/>
      <c r="D2266" s="2">
        <v>37.72</v>
      </c>
      <c r="E2266" s="2">
        <v>50.52</v>
      </c>
      <c r="F2266" s="2">
        <v>40.119999999999997</v>
      </c>
      <c r="G2266" s="2">
        <v>54.92</v>
      </c>
    </row>
    <row r="2267" spans="1:7" x14ac:dyDescent="0.3">
      <c r="A2267" s="3">
        <f t="shared" si="37"/>
        <v>38281</v>
      </c>
      <c r="B2267" s="4" t="s">
        <v>213</v>
      </c>
      <c r="C2267" s="5"/>
      <c r="D2267" s="2">
        <v>38.83</v>
      </c>
      <c r="E2267" s="2">
        <v>50.72</v>
      </c>
      <c r="F2267" s="2">
        <v>41.07</v>
      </c>
      <c r="G2267" s="2">
        <v>54.47</v>
      </c>
    </row>
    <row r="2268" spans="1:7" x14ac:dyDescent="0.3">
      <c r="A2268" s="3">
        <f t="shared" si="37"/>
        <v>38282</v>
      </c>
      <c r="B2268" s="4" t="s">
        <v>214</v>
      </c>
      <c r="C2268" s="5"/>
      <c r="D2268" s="2">
        <v>38.479999999999997</v>
      </c>
      <c r="E2268" s="2">
        <v>51.22</v>
      </c>
      <c r="F2268" s="2">
        <v>40.68</v>
      </c>
      <c r="G2268" s="2">
        <v>55.17</v>
      </c>
    </row>
    <row r="2269" spans="1:7" x14ac:dyDescent="0.3">
      <c r="A2269" s="3">
        <f t="shared" si="37"/>
        <v>38285</v>
      </c>
      <c r="B2269" s="4" t="s">
        <v>217</v>
      </c>
      <c r="C2269" s="5"/>
      <c r="D2269" s="2">
        <v>38.46</v>
      </c>
      <c r="E2269" s="2">
        <v>50.78</v>
      </c>
      <c r="F2269" s="2">
        <v>40.78</v>
      </c>
      <c r="G2269" s="2">
        <v>54.54</v>
      </c>
    </row>
    <row r="2270" spans="1:7" x14ac:dyDescent="0.3">
      <c r="A2270" s="3">
        <f t="shared" si="37"/>
        <v>38286</v>
      </c>
      <c r="B2270" s="4" t="s">
        <v>359</v>
      </c>
      <c r="C2270" s="5"/>
      <c r="D2270" s="2">
        <v>37.86</v>
      </c>
      <c r="E2270" s="2">
        <v>51.56</v>
      </c>
      <c r="F2270" s="2">
        <v>39.96</v>
      </c>
      <c r="G2270" s="2">
        <v>55.17</v>
      </c>
    </row>
    <row r="2271" spans="1:7" x14ac:dyDescent="0.3">
      <c r="A2271" s="3">
        <f t="shared" si="37"/>
        <v>38287</v>
      </c>
      <c r="B2271" s="4" t="s">
        <v>313</v>
      </c>
      <c r="C2271" s="5"/>
      <c r="D2271" s="2">
        <v>38.520000000000003</v>
      </c>
      <c r="E2271" s="2">
        <v>49.45</v>
      </c>
      <c r="F2271" s="2">
        <v>40.799999999999997</v>
      </c>
      <c r="G2271" s="2">
        <v>52.46</v>
      </c>
    </row>
    <row r="2272" spans="1:7" x14ac:dyDescent="0.3">
      <c r="A2272" s="3">
        <f t="shared" si="37"/>
        <v>38288</v>
      </c>
      <c r="B2272" s="4" t="s">
        <v>218</v>
      </c>
      <c r="C2272" s="5"/>
      <c r="D2272" s="2">
        <v>37.04</v>
      </c>
      <c r="E2272" s="2">
        <v>48.37</v>
      </c>
      <c r="F2272" s="2">
        <v>39.479999999999997</v>
      </c>
      <c r="G2272" s="2">
        <v>50.92</v>
      </c>
    </row>
    <row r="2273" spans="1:7" x14ac:dyDescent="0.3">
      <c r="A2273" s="3">
        <f t="shared" si="37"/>
        <v>38289</v>
      </c>
      <c r="B2273" s="4" t="s">
        <v>219</v>
      </c>
      <c r="C2273" s="5"/>
      <c r="D2273" s="2">
        <v>36.85</v>
      </c>
      <c r="E2273" s="2">
        <v>48.98</v>
      </c>
      <c r="F2273" s="2">
        <v>39.1</v>
      </c>
      <c r="G2273" s="2">
        <v>51.76</v>
      </c>
    </row>
    <row r="2274" spans="1:7" x14ac:dyDescent="0.3">
      <c r="A2274" s="3">
        <f t="shared" si="37"/>
        <v>38292</v>
      </c>
      <c r="B2274" s="4" t="s">
        <v>222</v>
      </c>
      <c r="C2274" s="5"/>
      <c r="D2274" s="2">
        <v>38.33</v>
      </c>
      <c r="E2274" s="2">
        <v>47.06</v>
      </c>
      <c r="F2274" s="2">
        <v>40.450000000000003</v>
      </c>
      <c r="G2274" s="2">
        <v>50.13</v>
      </c>
    </row>
    <row r="2275" spans="1:7" x14ac:dyDescent="0.3">
      <c r="A2275" s="3">
        <f t="shared" si="37"/>
        <v>38293</v>
      </c>
      <c r="B2275" s="4" t="s">
        <v>360</v>
      </c>
      <c r="C2275" s="5"/>
      <c r="D2275" s="2">
        <v>36.729999999999997</v>
      </c>
      <c r="E2275" s="2">
        <v>46.55</v>
      </c>
      <c r="F2275" s="2">
        <v>38.82</v>
      </c>
      <c r="G2275" s="2">
        <v>49.62</v>
      </c>
    </row>
    <row r="2276" spans="1:7" x14ac:dyDescent="0.3">
      <c r="A2276" s="3">
        <f t="shared" si="37"/>
        <v>38294</v>
      </c>
      <c r="B2276" s="4" t="s">
        <v>314</v>
      </c>
      <c r="C2276" s="5"/>
      <c r="D2276" s="2">
        <v>36.840000000000003</v>
      </c>
      <c r="E2276" s="2">
        <v>47.56</v>
      </c>
      <c r="F2276" s="2">
        <v>39.299999999999997</v>
      </c>
      <c r="G2276" s="2">
        <v>50.88</v>
      </c>
    </row>
    <row r="2277" spans="1:7" x14ac:dyDescent="0.3">
      <c r="A2277" s="3">
        <f t="shared" si="37"/>
        <v>38295</v>
      </c>
      <c r="B2277" s="4" t="s">
        <v>223</v>
      </c>
      <c r="C2277" s="5"/>
      <c r="D2277" s="2">
        <v>36.71</v>
      </c>
      <c r="E2277" s="2">
        <v>46.01</v>
      </c>
      <c r="F2277" s="2">
        <v>38.619999999999997</v>
      </c>
      <c r="G2277" s="2">
        <v>48.82</v>
      </c>
    </row>
    <row r="2278" spans="1:7" x14ac:dyDescent="0.3">
      <c r="A2278" s="3">
        <f t="shared" si="37"/>
        <v>38296</v>
      </c>
      <c r="B2278" s="4" t="s">
        <v>224</v>
      </c>
      <c r="C2278" s="5"/>
      <c r="D2278" s="2">
        <v>35.6</v>
      </c>
      <c r="E2278" s="2">
        <v>46.42</v>
      </c>
      <c r="F2278" s="2">
        <v>37.4</v>
      </c>
      <c r="G2278" s="2">
        <v>49.61</v>
      </c>
    </row>
    <row r="2279" spans="1:7" x14ac:dyDescent="0.3">
      <c r="A2279" s="3">
        <f t="shared" si="37"/>
        <v>38299</v>
      </c>
      <c r="B2279" s="4" t="s">
        <v>227</v>
      </c>
      <c r="C2279" s="5"/>
      <c r="D2279" s="2">
        <v>35.5</v>
      </c>
      <c r="E2279" s="2">
        <v>45.92</v>
      </c>
      <c r="F2279" s="2">
        <v>37.369999999999997</v>
      </c>
      <c r="G2279" s="2">
        <v>49.09</v>
      </c>
    </row>
    <row r="2280" spans="1:7" x14ac:dyDescent="0.3">
      <c r="A2280" s="3">
        <f t="shared" si="37"/>
        <v>38300</v>
      </c>
      <c r="B2280" s="4" t="s">
        <v>361</v>
      </c>
      <c r="C2280" s="5"/>
      <c r="D2280" s="2">
        <v>35.6</v>
      </c>
      <c r="E2280" s="2">
        <v>43.71</v>
      </c>
      <c r="F2280" s="2">
        <v>37.590000000000003</v>
      </c>
      <c r="G2280" s="2">
        <v>47.37</v>
      </c>
    </row>
    <row r="2281" spans="1:7" x14ac:dyDescent="0.3">
      <c r="A2281" s="3">
        <f t="shared" si="37"/>
        <v>38301</v>
      </c>
      <c r="B2281" s="4" t="s">
        <v>315</v>
      </c>
      <c r="C2281" s="5"/>
      <c r="D2281" s="2">
        <v>34.04</v>
      </c>
      <c r="E2281" s="2">
        <v>44.75</v>
      </c>
      <c r="F2281" s="2">
        <v>35.94</v>
      </c>
      <c r="G2281" s="2">
        <v>48.86</v>
      </c>
    </row>
    <row r="2282" spans="1:7" x14ac:dyDescent="0.3">
      <c r="A2282" s="3">
        <f t="shared" si="37"/>
        <v>38302</v>
      </c>
      <c r="B2282" s="4" t="s">
        <v>228</v>
      </c>
      <c r="C2282" s="5"/>
      <c r="D2282" s="2" t="s">
        <v>323</v>
      </c>
      <c r="E2282" s="2">
        <v>43.02</v>
      </c>
      <c r="F2282" s="2" t="s">
        <v>323</v>
      </c>
      <c r="G2282" s="2">
        <v>47.42</v>
      </c>
    </row>
    <row r="2283" spans="1:7" x14ac:dyDescent="0.3">
      <c r="A2283" s="3">
        <f t="shared" si="37"/>
        <v>38303</v>
      </c>
      <c r="B2283" s="4" t="s">
        <v>229</v>
      </c>
      <c r="C2283" s="5"/>
      <c r="D2283" s="2">
        <v>33.99</v>
      </c>
      <c r="E2283" s="2">
        <v>42.31</v>
      </c>
      <c r="F2283" s="2">
        <v>35.92</v>
      </c>
      <c r="G2283" s="2">
        <v>47.32</v>
      </c>
    </row>
    <row r="2284" spans="1:7" x14ac:dyDescent="0.3">
      <c r="A2284" s="3">
        <f t="shared" si="37"/>
        <v>38306</v>
      </c>
      <c r="B2284" s="4" t="s">
        <v>232</v>
      </c>
      <c r="C2284" s="5"/>
      <c r="D2284" s="2" t="s">
        <v>323</v>
      </c>
      <c r="E2284" s="2">
        <v>40.340000000000003</v>
      </c>
      <c r="F2284" s="2" t="s">
        <v>323</v>
      </c>
      <c r="G2284" s="2">
        <v>46.87</v>
      </c>
    </row>
    <row r="2285" spans="1:7" x14ac:dyDescent="0.3">
      <c r="A2285" s="3">
        <f t="shared" si="37"/>
        <v>38307</v>
      </c>
      <c r="B2285" s="4" t="s">
        <v>362</v>
      </c>
      <c r="C2285" s="5"/>
      <c r="D2285" s="2">
        <v>33.06</v>
      </c>
      <c r="E2285" s="2">
        <v>42.29</v>
      </c>
      <c r="F2285" s="2">
        <v>35.049999999999997</v>
      </c>
      <c r="G2285" s="2">
        <v>46.11</v>
      </c>
    </row>
    <row r="2286" spans="1:7" x14ac:dyDescent="0.3">
      <c r="A2286" s="3">
        <f t="shared" si="37"/>
        <v>38308</v>
      </c>
      <c r="B2286" s="4" t="s">
        <v>316</v>
      </c>
      <c r="C2286" s="5"/>
      <c r="D2286" s="2">
        <v>32.21</v>
      </c>
      <c r="E2286" s="2">
        <v>42.76</v>
      </c>
      <c r="F2286" s="2">
        <v>34.36</v>
      </c>
      <c r="G2286" s="2">
        <v>46.84</v>
      </c>
    </row>
    <row r="2287" spans="1:7" x14ac:dyDescent="0.3">
      <c r="A2287" s="3">
        <f t="shared" si="37"/>
        <v>38309</v>
      </c>
      <c r="B2287" s="4" t="s">
        <v>233</v>
      </c>
      <c r="C2287" s="5"/>
      <c r="D2287" s="2">
        <v>33.08</v>
      </c>
      <c r="E2287" s="2">
        <v>42.72</v>
      </c>
      <c r="F2287" s="2">
        <v>34.92</v>
      </c>
      <c r="G2287" s="2">
        <v>46.22</v>
      </c>
    </row>
    <row r="2288" spans="1:7" x14ac:dyDescent="0.3">
      <c r="A2288" s="3">
        <f t="shared" si="37"/>
        <v>38310</v>
      </c>
      <c r="B2288" s="4" t="s">
        <v>234</v>
      </c>
      <c r="C2288" s="5"/>
      <c r="D2288" s="2">
        <v>32.950000000000003</v>
      </c>
      <c r="E2288" s="2">
        <v>44.89</v>
      </c>
      <c r="F2288" s="2">
        <v>34.47</v>
      </c>
      <c r="G2288" s="2">
        <v>48.44</v>
      </c>
    </row>
    <row r="2289" spans="1:7" x14ac:dyDescent="0.3">
      <c r="A2289" s="3">
        <f t="shared" si="37"/>
        <v>38313</v>
      </c>
      <c r="B2289" s="4" t="s">
        <v>237</v>
      </c>
      <c r="C2289" s="5"/>
      <c r="D2289" s="2">
        <v>34.57</v>
      </c>
      <c r="E2289" s="2">
        <v>44.38</v>
      </c>
      <c r="F2289" s="2">
        <v>36.020000000000003</v>
      </c>
      <c r="G2289" s="2">
        <v>48.64</v>
      </c>
    </row>
    <row r="2290" spans="1:7" x14ac:dyDescent="0.3">
      <c r="A2290" s="3">
        <f t="shared" si="37"/>
        <v>38314</v>
      </c>
      <c r="B2290" s="4" t="s">
        <v>363</v>
      </c>
      <c r="C2290" s="5"/>
      <c r="D2290" s="2">
        <v>34.08</v>
      </c>
      <c r="E2290" s="2">
        <v>44.45</v>
      </c>
      <c r="F2290" s="2">
        <v>35.68</v>
      </c>
      <c r="G2290" s="2">
        <v>48.94</v>
      </c>
    </row>
    <row r="2291" spans="1:7" x14ac:dyDescent="0.3">
      <c r="A2291" s="3">
        <f t="shared" si="37"/>
        <v>38315</v>
      </c>
      <c r="B2291" s="4" t="s">
        <v>317</v>
      </c>
      <c r="C2291" s="5"/>
      <c r="D2291" s="2">
        <v>34.72</v>
      </c>
      <c r="E2291" s="2">
        <v>44.82</v>
      </c>
      <c r="F2291" s="2">
        <v>36.31</v>
      </c>
      <c r="G2291" s="2">
        <v>49.44</v>
      </c>
    </row>
    <row r="2292" spans="1:7" x14ac:dyDescent="0.3">
      <c r="A2292" s="3">
        <f t="shared" si="37"/>
        <v>38316</v>
      </c>
      <c r="B2292" s="4" t="s">
        <v>238</v>
      </c>
      <c r="C2292" s="5"/>
      <c r="D2292" s="2">
        <v>35.56</v>
      </c>
      <c r="E2292" s="2">
        <v>44.66</v>
      </c>
      <c r="F2292" s="2">
        <v>37.1</v>
      </c>
      <c r="G2292" s="2" t="s">
        <v>323</v>
      </c>
    </row>
    <row r="2293" spans="1:7" x14ac:dyDescent="0.3">
      <c r="A2293" s="3">
        <f t="shared" si="37"/>
        <v>38317</v>
      </c>
      <c r="B2293" s="4" t="s">
        <v>239</v>
      </c>
      <c r="C2293" s="5"/>
      <c r="D2293" s="2">
        <v>35.340000000000003</v>
      </c>
      <c r="E2293" s="2">
        <v>44.57</v>
      </c>
      <c r="F2293" s="2">
        <v>36.96</v>
      </c>
      <c r="G2293" s="2" t="s">
        <v>323</v>
      </c>
    </row>
    <row r="2294" spans="1:7" x14ac:dyDescent="0.3">
      <c r="A2294" s="3">
        <f t="shared" si="37"/>
        <v>38320</v>
      </c>
      <c r="B2294" s="4" t="s">
        <v>242</v>
      </c>
      <c r="C2294" s="5"/>
      <c r="D2294" s="2">
        <v>35.68</v>
      </c>
      <c r="E2294" s="2">
        <v>45.75</v>
      </c>
      <c r="F2294" s="2">
        <v>37.32</v>
      </c>
      <c r="G2294" s="2">
        <v>49.76</v>
      </c>
    </row>
    <row r="2295" spans="1:7" x14ac:dyDescent="0.3">
      <c r="A2295" s="3">
        <f t="shared" si="37"/>
        <v>38321</v>
      </c>
      <c r="B2295" s="4" t="s">
        <v>364</v>
      </c>
      <c r="C2295" s="5"/>
      <c r="D2295" s="2">
        <v>36.39</v>
      </c>
      <c r="E2295" s="2">
        <v>45.51</v>
      </c>
      <c r="F2295" s="2">
        <v>37.700000000000003</v>
      </c>
      <c r="G2295" s="2">
        <v>49.13</v>
      </c>
    </row>
    <row r="2296" spans="1:7" x14ac:dyDescent="0.3">
      <c r="A2296" s="3">
        <f t="shared" si="37"/>
        <v>38322</v>
      </c>
      <c r="B2296" s="4" t="s">
        <v>318</v>
      </c>
      <c r="C2296" s="5"/>
      <c r="D2296" s="2">
        <v>35.71</v>
      </c>
      <c r="E2296" s="2">
        <v>42.31</v>
      </c>
      <c r="F2296" s="2">
        <v>37.18</v>
      </c>
      <c r="G2296" s="2">
        <v>45.49</v>
      </c>
    </row>
    <row r="2297" spans="1:7" x14ac:dyDescent="0.3">
      <c r="A2297" s="3">
        <f t="shared" si="37"/>
        <v>38323</v>
      </c>
      <c r="B2297" s="4" t="s">
        <v>243</v>
      </c>
      <c r="C2297" s="5"/>
      <c r="D2297" s="2">
        <v>33.53</v>
      </c>
      <c r="E2297" s="2">
        <v>40.15</v>
      </c>
      <c r="F2297" s="2">
        <v>34.979999999999997</v>
      </c>
      <c r="G2297" s="2">
        <v>43.25</v>
      </c>
    </row>
    <row r="2298" spans="1:7" x14ac:dyDescent="0.3">
      <c r="A2298" s="3">
        <f t="shared" si="37"/>
        <v>38324</v>
      </c>
      <c r="B2298" s="4" t="s">
        <v>244</v>
      </c>
      <c r="C2298" s="5"/>
      <c r="D2298" s="2">
        <v>32.840000000000003</v>
      </c>
      <c r="E2298" s="2">
        <v>39.36</v>
      </c>
      <c r="F2298" s="2">
        <v>34.22</v>
      </c>
      <c r="G2298" s="2">
        <v>42.54</v>
      </c>
    </row>
    <row r="2299" spans="1:7" x14ac:dyDescent="0.3">
      <c r="A2299" s="3">
        <f t="shared" si="37"/>
        <v>38327</v>
      </c>
      <c r="B2299" s="4" t="s">
        <v>247</v>
      </c>
      <c r="C2299" s="5"/>
      <c r="D2299" s="2">
        <v>33.49</v>
      </c>
      <c r="E2299" s="2">
        <v>39.65</v>
      </c>
      <c r="F2299" s="2">
        <v>34.89</v>
      </c>
      <c r="G2299" s="2">
        <v>42.98</v>
      </c>
    </row>
    <row r="2300" spans="1:7" x14ac:dyDescent="0.3">
      <c r="A2300" s="3">
        <f t="shared" si="37"/>
        <v>38328</v>
      </c>
      <c r="B2300" s="4" t="s">
        <v>365</v>
      </c>
      <c r="C2300" s="5"/>
      <c r="D2300" s="2">
        <v>34.24</v>
      </c>
      <c r="E2300" s="2">
        <v>38.270000000000003</v>
      </c>
      <c r="F2300" s="2">
        <v>35.590000000000003</v>
      </c>
      <c r="G2300" s="2">
        <v>41.46</v>
      </c>
    </row>
    <row r="2301" spans="1:7" x14ac:dyDescent="0.3">
      <c r="A2301" s="3">
        <f t="shared" si="37"/>
        <v>38329</v>
      </c>
      <c r="B2301" s="4" t="s">
        <v>319</v>
      </c>
      <c r="C2301" s="5"/>
      <c r="D2301" s="2">
        <v>32.68</v>
      </c>
      <c r="E2301" s="2">
        <v>38.69</v>
      </c>
      <c r="F2301" s="2">
        <v>33.97</v>
      </c>
      <c r="G2301" s="2">
        <v>41.94</v>
      </c>
    </row>
    <row r="2302" spans="1:7" x14ac:dyDescent="0.3">
      <c r="A2302" s="3">
        <f t="shared" si="37"/>
        <v>38330</v>
      </c>
      <c r="B2302" s="4" t="s">
        <v>248</v>
      </c>
      <c r="C2302" s="5"/>
      <c r="D2302" s="2">
        <v>32.86</v>
      </c>
      <c r="E2302" s="2">
        <v>39.67</v>
      </c>
      <c r="F2302" s="2">
        <v>34.17</v>
      </c>
      <c r="G2302" s="2">
        <v>42.53</v>
      </c>
    </row>
    <row r="2303" spans="1:7" x14ac:dyDescent="0.3">
      <c r="A2303" s="3">
        <f t="shared" si="37"/>
        <v>38331</v>
      </c>
      <c r="B2303" s="4" t="s">
        <v>249</v>
      </c>
      <c r="C2303" s="5"/>
      <c r="D2303" s="2">
        <v>33.619999999999997</v>
      </c>
      <c r="E2303" s="2">
        <v>37.380000000000003</v>
      </c>
      <c r="F2303" s="2">
        <v>34.96</v>
      </c>
      <c r="G2303" s="2">
        <v>40.71</v>
      </c>
    </row>
    <row r="2304" spans="1:7" x14ac:dyDescent="0.3">
      <c r="A2304" s="3">
        <f t="shared" si="37"/>
        <v>38334</v>
      </c>
      <c r="B2304" s="4" t="s">
        <v>252</v>
      </c>
      <c r="C2304" s="5"/>
      <c r="D2304" s="2">
        <v>32.75</v>
      </c>
      <c r="E2304" s="2">
        <v>37.840000000000003</v>
      </c>
      <c r="F2304" s="2">
        <v>33.92</v>
      </c>
      <c r="G2304" s="2">
        <v>41.01</v>
      </c>
    </row>
    <row r="2305" spans="1:7" x14ac:dyDescent="0.3">
      <c r="A2305" s="3">
        <f t="shared" si="37"/>
        <v>38335</v>
      </c>
      <c r="B2305" s="4" t="s">
        <v>366</v>
      </c>
      <c r="C2305" s="5"/>
      <c r="D2305" s="2">
        <v>33.97</v>
      </c>
      <c r="E2305" s="2">
        <v>39.25</v>
      </c>
      <c r="F2305" s="2">
        <v>35.200000000000003</v>
      </c>
      <c r="G2305" s="2">
        <v>41.82</v>
      </c>
    </row>
    <row r="2306" spans="1:7" x14ac:dyDescent="0.3">
      <c r="A2306" s="3">
        <f t="shared" si="37"/>
        <v>38336</v>
      </c>
      <c r="B2306" s="4" t="s">
        <v>320</v>
      </c>
      <c r="C2306" s="5"/>
      <c r="D2306" s="2">
        <v>34.25</v>
      </c>
      <c r="E2306" s="2">
        <v>42.22</v>
      </c>
      <c r="F2306" s="2">
        <v>35.5</v>
      </c>
      <c r="G2306" s="2">
        <v>44.19</v>
      </c>
    </row>
    <row r="2307" spans="1:7" x14ac:dyDescent="0.3">
      <c r="A2307" s="3">
        <f t="shared" si="37"/>
        <v>38337</v>
      </c>
      <c r="B2307" s="4" t="s">
        <v>253</v>
      </c>
      <c r="C2307" s="5"/>
      <c r="D2307" s="2">
        <v>35.32</v>
      </c>
      <c r="E2307" s="2">
        <v>41.45</v>
      </c>
      <c r="F2307" s="2">
        <v>36.6</v>
      </c>
      <c r="G2307" s="2">
        <v>44.18</v>
      </c>
    </row>
    <row r="2308" spans="1:7" x14ac:dyDescent="0.3">
      <c r="A2308" s="3">
        <f t="shared" si="37"/>
        <v>38338</v>
      </c>
      <c r="B2308" s="4" t="s">
        <v>254</v>
      </c>
      <c r="C2308" s="5"/>
      <c r="D2308" s="2">
        <v>35.35</v>
      </c>
      <c r="E2308" s="2">
        <v>43.39</v>
      </c>
      <c r="F2308" s="2">
        <v>36.56</v>
      </c>
      <c r="G2308" s="2">
        <v>46.28</v>
      </c>
    </row>
    <row r="2309" spans="1:7" x14ac:dyDescent="0.3">
      <c r="A2309" s="3">
        <f t="shared" si="37"/>
        <v>38341</v>
      </c>
      <c r="B2309" s="4" t="s">
        <v>257</v>
      </c>
      <c r="C2309" s="5"/>
      <c r="D2309" s="2">
        <v>36.5</v>
      </c>
      <c r="E2309" s="2">
        <v>42.45</v>
      </c>
      <c r="F2309" s="2">
        <v>37.67</v>
      </c>
      <c r="G2309" s="2">
        <v>45.64</v>
      </c>
    </row>
    <row r="2310" spans="1:7" x14ac:dyDescent="0.3">
      <c r="A2310" s="3">
        <f t="shared" si="37"/>
        <v>38342</v>
      </c>
      <c r="B2310" s="4" t="s">
        <v>367</v>
      </c>
      <c r="C2310" s="5"/>
      <c r="D2310" s="2">
        <v>36.32</v>
      </c>
      <c r="E2310" s="2">
        <v>42.37</v>
      </c>
      <c r="F2310" s="2">
        <v>37.479999999999997</v>
      </c>
      <c r="G2310" s="2">
        <v>45.76</v>
      </c>
    </row>
    <row r="2311" spans="1:7" x14ac:dyDescent="0.3">
      <c r="A2311" s="3">
        <f t="shared" si="37"/>
        <v>38343</v>
      </c>
      <c r="B2311" s="4" t="s">
        <v>321</v>
      </c>
      <c r="C2311" s="5"/>
      <c r="D2311" s="2">
        <v>36.14</v>
      </c>
      <c r="E2311" s="2">
        <v>40.64</v>
      </c>
      <c r="F2311" s="2">
        <v>37.43</v>
      </c>
      <c r="G2311" s="2">
        <v>44.24</v>
      </c>
    </row>
    <row r="2312" spans="1:7" x14ac:dyDescent="0.3">
      <c r="A2312" s="3">
        <f t="shared" si="37"/>
        <v>38344</v>
      </c>
      <c r="B2312" s="4" t="s">
        <v>258</v>
      </c>
      <c r="C2312" s="5"/>
      <c r="D2312" s="2">
        <v>34.82</v>
      </c>
      <c r="E2312" s="2">
        <v>40.71</v>
      </c>
      <c r="F2312" s="2">
        <v>36.159999999999997</v>
      </c>
      <c r="G2312" s="2">
        <v>44.18</v>
      </c>
    </row>
    <row r="2313" spans="1:7" x14ac:dyDescent="0.3">
      <c r="A2313" s="3">
        <f t="shared" si="37"/>
        <v>38345</v>
      </c>
      <c r="B2313" s="4" t="s">
        <v>259</v>
      </c>
      <c r="C2313" s="5"/>
      <c r="D2313" s="2" t="s">
        <v>323</v>
      </c>
      <c r="E2313" s="2">
        <v>40.07</v>
      </c>
      <c r="F2313" s="2" t="s">
        <v>323</v>
      </c>
      <c r="G2313" s="2" t="s">
        <v>323</v>
      </c>
    </row>
    <row r="2314" spans="1:7" x14ac:dyDescent="0.3">
      <c r="A2314" s="3">
        <f t="shared" si="37"/>
        <v>38348</v>
      </c>
      <c r="B2314" s="4" t="s">
        <v>261</v>
      </c>
      <c r="C2314" s="5"/>
      <c r="D2314" s="2">
        <v>34.14</v>
      </c>
      <c r="E2314" s="2" t="s">
        <v>323</v>
      </c>
      <c r="F2314" s="2">
        <v>35.78</v>
      </c>
      <c r="G2314" s="2">
        <v>41.32</v>
      </c>
    </row>
    <row r="2315" spans="1:7" x14ac:dyDescent="0.3">
      <c r="A2315" s="3">
        <f t="shared" si="37"/>
        <v>38349</v>
      </c>
      <c r="B2315" s="4" t="s">
        <v>368</v>
      </c>
      <c r="C2315" s="5"/>
      <c r="D2315" s="2">
        <v>33.24</v>
      </c>
      <c r="E2315" s="2" t="s">
        <v>323</v>
      </c>
      <c r="F2315" s="2">
        <v>34.68</v>
      </c>
      <c r="G2315" s="2">
        <v>41.77</v>
      </c>
    </row>
    <row r="2316" spans="1:7" x14ac:dyDescent="0.3">
      <c r="A2316" s="3">
        <f t="shared" ref="A2316:A2318" si="38">DATE(2004, LEFT(B2316, FIND("월", B2316)-1), MID(B2316, FIND("월", B2316)+2, FIND("일", B2316)-FIND("월", B2316)-2))</f>
        <v>38350</v>
      </c>
      <c r="B2316" s="4" t="s">
        <v>322</v>
      </c>
      <c r="C2316" s="5"/>
      <c r="D2316" s="2">
        <v>33.26</v>
      </c>
      <c r="E2316" s="2">
        <v>39.17</v>
      </c>
      <c r="F2316" s="2">
        <v>34.74</v>
      </c>
      <c r="G2316" s="2">
        <v>43.64</v>
      </c>
    </row>
    <row r="2317" spans="1:7" x14ac:dyDescent="0.3">
      <c r="A2317" s="3">
        <f t="shared" si="38"/>
        <v>38351</v>
      </c>
      <c r="B2317" s="4" t="s">
        <v>262</v>
      </c>
      <c r="C2317" s="5"/>
      <c r="D2317" s="2">
        <v>34.15</v>
      </c>
      <c r="E2317" s="2">
        <v>40.369999999999997</v>
      </c>
      <c r="F2317" s="2">
        <v>35.380000000000003</v>
      </c>
      <c r="G2317" s="2">
        <v>43.45</v>
      </c>
    </row>
    <row r="2318" spans="1:7" x14ac:dyDescent="0.3">
      <c r="A2318" s="3">
        <f t="shared" si="38"/>
        <v>38352</v>
      </c>
      <c r="B2318" s="4" t="s">
        <v>263</v>
      </c>
      <c r="C2318" s="5"/>
      <c r="D2318" s="2" t="s">
        <v>323</v>
      </c>
      <c r="E2318" s="2">
        <v>40.46</v>
      </c>
      <c r="F2318" s="2" t="s">
        <v>323</v>
      </c>
      <c r="G2318" s="2" t="s">
        <v>323</v>
      </c>
    </row>
    <row r="2319" spans="1:7" x14ac:dyDescent="0.3">
      <c r="A2319" s="3">
        <f>DATE(2005, LEFT(B2319, FIND("월", B2319)-1), MID(B2319, FIND("월", B2319)+2, FIND("일", B2319)-FIND("월", B2319)-2))</f>
        <v>38355</v>
      </c>
      <c r="B2319" s="4" t="s">
        <v>7</v>
      </c>
      <c r="C2319" s="5"/>
      <c r="D2319" s="2">
        <v>34.26</v>
      </c>
      <c r="E2319" s="2" t="s">
        <v>323</v>
      </c>
      <c r="F2319" s="2">
        <v>35.44</v>
      </c>
      <c r="G2319" s="2">
        <v>42.12</v>
      </c>
    </row>
    <row r="2320" spans="1:7" x14ac:dyDescent="0.3">
      <c r="A2320" s="3">
        <f t="shared" ref="A2320:A2383" si="39">DATE(2005, LEFT(B2320, FIND("월", B2320)-1), MID(B2320, FIND("월", B2320)+2, FIND("일", B2320)-FIND("월", B2320)-2))</f>
        <v>38356</v>
      </c>
      <c r="B2320" s="4" t="s">
        <v>8</v>
      </c>
      <c r="C2320" s="5"/>
      <c r="D2320" s="2">
        <v>34.01</v>
      </c>
      <c r="E2320" s="2">
        <v>41.04</v>
      </c>
      <c r="F2320" s="2">
        <v>35.159999999999997</v>
      </c>
      <c r="G2320" s="2">
        <v>43.91</v>
      </c>
    </row>
    <row r="2321" spans="1:7" x14ac:dyDescent="0.3">
      <c r="A2321" s="3">
        <f t="shared" si="39"/>
        <v>38357</v>
      </c>
      <c r="B2321" s="4" t="s">
        <v>9</v>
      </c>
      <c r="C2321" s="5"/>
      <c r="D2321" s="2">
        <v>35.04</v>
      </c>
      <c r="E2321" s="2">
        <v>40.51</v>
      </c>
      <c r="F2321" s="2">
        <v>36.24</v>
      </c>
      <c r="G2321" s="2">
        <v>43.39</v>
      </c>
    </row>
    <row r="2322" spans="1:7" x14ac:dyDescent="0.3">
      <c r="A2322" s="3">
        <f t="shared" si="39"/>
        <v>38358</v>
      </c>
      <c r="B2322" s="4" t="s">
        <v>264</v>
      </c>
      <c r="C2322" s="5"/>
      <c r="D2322" s="2">
        <v>34.549999999999997</v>
      </c>
      <c r="E2322" s="2">
        <v>42.85</v>
      </c>
      <c r="F2322" s="2">
        <v>35.67</v>
      </c>
      <c r="G2322" s="2">
        <v>45.56</v>
      </c>
    </row>
    <row r="2323" spans="1:7" x14ac:dyDescent="0.3">
      <c r="A2323" s="3">
        <f t="shared" si="39"/>
        <v>38359</v>
      </c>
      <c r="B2323" s="4" t="s">
        <v>265</v>
      </c>
      <c r="C2323" s="5"/>
      <c r="D2323" s="2">
        <v>36.46</v>
      </c>
      <c r="E2323" s="2">
        <v>43.18</v>
      </c>
      <c r="F2323" s="2">
        <v>37.54</v>
      </c>
      <c r="G2323" s="2">
        <v>45.43</v>
      </c>
    </row>
    <row r="2324" spans="1:7" x14ac:dyDescent="0.3">
      <c r="A2324" s="3">
        <f t="shared" si="39"/>
        <v>38362</v>
      </c>
      <c r="B2324" s="4" t="s">
        <v>12</v>
      </c>
      <c r="C2324" s="5"/>
      <c r="D2324" s="2">
        <v>37.159999999999997</v>
      </c>
      <c r="E2324" s="2">
        <v>42.92</v>
      </c>
      <c r="F2324" s="2">
        <v>38.1</v>
      </c>
      <c r="G2324" s="2">
        <v>45.33</v>
      </c>
    </row>
    <row r="2325" spans="1:7" x14ac:dyDescent="0.3">
      <c r="A2325" s="3">
        <f t="shared" si="39"/>
        <v>38363</v>
      </c>
      <c r="B2325" s="4" t="s">
        <v>13</v>
      </c>
      <c r="C2325" s="5"/>
      <c r="D2325" s="2">
        <v>36.590000000000003</v>
      </c>
      <c r="E2325" s="2">
        <v>43.12</v>
      </c>
      <c r="F2325" s="2">
        <v>37.67</v>
      </c>
      <c r="G2325" s="2">
        <v>45.68</v>
      </c>
    </row>
    <row r="2326" spans="1:7" x14ac:dyDescent="0.3">
      <c r="A2326" s="3">
        <f t="shared" si="39"/>
        <v>38364</v>
      </c>
      <c r="B2326" s="4" t="s">
        <v>14</v>
      </c>
      <c r="C2326" s="5"/>
      <c r="D2326" s="2">
        <v>37.340000000000003</v>
      </c>
      <c r="E2326" s="2">
        <v>43.68</v>
      </c>
      <c r="F2326" s="2">
        <v>38.479999999999997</v>
      </c>
      <c r="G2326" s="2">
        <v>46.37</v>
      </c>
    </row>
    <row r="2327" spans="1:7" x14ac:dyDescent="0.3">
      <c r="A2327" s="3">
        <f t="shared" si="39"/>
        <v>38365</v>
      </c>
      <c r="B2327" s="4" t="s">
        <v>266</v>
      </c>
      <c r="C2327" s="5"/>
      <c r="D2327" s="2">
        <v>37.729999999999997</v>
      </c>
      <c r="E2327" s="2">
        <v>45.21</v>
      </c>
      <c r="F2327" s="2">
        <v>38.99</v>
      </c>
      <c r="G2327" s="2">
        <v>48.04</v>
      </c>
    </row>
    <row r="2328" spans="1:7" x14ac:dyDescent="0.3">
      <c r="A2328" s="3">
        <f t="shared" si="39"/>
        <v>38366</v>
      </c>
      <c r="B2328" s="4" t="s">
        <v>267</v>
      </c>
      <c r="C2328" s="5"/>
      <c r="D2328" s="2">
        <v>38.89</v>
      </c>
      <c r="E2328" s="2">
        <v>45.15</v>
      </c>
      <c r="F2328" s="2">
        <v>40.130000000000003</v>
      </c>
      <c r="G2328" s="2">
        <v>48.38</v>
      </c>
    </row>
    <row r="2329" spans="1:7" x14ac:dyDescent="0.3">
      <c r="A2329" s="3">
        <f t="shared" si="39"/>
        <v>38369</v>
      </c>
      <c r="B2329" s="4" t="s">
        <v>17</v>
      </c>
      <c r="C2329" s="5"/>
      <c r="D2329" s="2">
        <v>39.32</v>
      </c>
      <c r="E2329" s="2">
        <v>45.03</v>
      </c>
      <c r="F2329" s="2">
        <v>40.54</v>
      </c>
      <c r="G2329" s="2" t="s">
        <v>323</v>
      </c>
    </row>
    <row r="2330" spans="1:7" x14ac:dyDescent="0.3">
      <c r="A2330" s="3">
        <f t="shared" si="39"/>
        <v>38370</v>
      </c>
      <c r="B2330" s="4" t="s">
        <v>18</v>
      </c>
      <c r="C2330" s="5"/>
      <c r="D2330" s="2">
        <v>40.1</v>
      </c>
      <c r="E2330" s="2">
        <v>45.39</v>
      </c>
      <c r="F2330" s="2">
        <v>41.47</v>
      </c>
      <c r="G2330" s="2">
        <v>48.38</v>
      </c>
    </row>
    <row r="2331" spans="1:7" x14ac:dyDescent="0.3">
      <c r="A2331" s="3">
        <f t="shared" si="39"/>
        <v>38371</v>
      </c>
      <c r="B2331" s="4" t="s">
        <v>19</v>
      </c>
      <c r="C2331" s="5"/>
      <c r="D2331" s="2">
        <v>39.57</v>
      </c>
      <c r="E2331" s="2">
        <v>44.71</v>
      </c>
      <c r="F2331" s="2">
        <v>40.9</v>
      </c>
      <c r="G2331" s="2">
        <v>47.55</v>
      </c>
    </row>
    <row r="2332" spans="1:7" x14ac:dyDescent="0.3">
      <c r="A2332" s="3">
        <f t="shared" si="39"/>
        <v>38372</v>
      </c>
      <c r="B2332" s="4" t="s">
        <v>268</v>
      </c>
      <c r="C2332" s="5"/>
      <c r="D2332" s="2">
        <v>38.659999999999997</v>
      </c>
      <c r="E2332" s="2">
        <v>44.32</v>
      </c>
      <c r="F2332" s="2">
        <v>40.11</v>
      </c>
      <c r="G2332" s="2">
        <v>46.91</v>
      </c>
    </row>
    <row r="2333" spans="1:7" x14ac:dyDescent="0.3">
      <c r="A2333" s="3">
        <f t="shared" si="39"/>
        <v>38373</v>
      </c>
      <c r="B2333" s="4" t="s">
        <v>269</v>
      </c>
      <c r="C2333" s="5"/>
      <c r="D2333" s="2" t="s">
        <v>323</v>
      </c>
      <c r="E2333" s="2">
        <v>45.73</v>
      </c>
      <c r="F2333" s="2" t="s">
        <v>323</v>
      </c>
      <c r="G2333" s="2">
        <v>48.53</v>
      </c>
    </row>
    <row r="2334" spans="1:7" x14ac:dyDescent="0.3">
      <c r="A2334" s="3">
        <f t="shared" si="39"/>
        <v>38376</v>
      </c>
      <c r="B2334" s="4" t="s">
        <v>22</v>
      </c>
      <c r="C2334" s="5"/>
      <c r="D2334" s="2">
        <v>40.35</v>
      </c>
      <c r="E2334" s="2">
        <v>46.01</v>
      </c>
      <c r="F2334" s="2">
        <v>41.86</v>
      </c>
      <c r="G2334" s="2">
        <v>48.81</v>
      </c>
    </row>
    <row r="2335" spans="1:7" x14ac:dyDescent="0.3">
      <c r="A2335" s="3">
        <f t="shared" si="39"/>
        <v>38377</v>
      </c>
      <c r="B2335" s="4" t="s">
        <v>23</v>
      </c>
      <c r="C2335" s="5"/>
      <c r="D2335" s="2">
        <v>40.14</v>
      </c>
      <c r="E2335" s="2">
        <v>46.96</v>
      </c>
      <c r="F2335" s="2">
        <v>41.65</v>
      </c>
      <c r="G2335" s="2">
        <v>49.64</v>
      </c>
    </row>
    <row r="2336" spans="1:7" x14ac:dyDescent="0.3">
      <c r="A2336" s="3">
        <f t="shared" si="39"/>
        <v>38378</v>
      </c>
      <c r="B2336" s="4" t="s">
        <v>24</v>
      </c>
      <c r="C2336" s="5"/>
      <c r="D2336" s="2">
        <v>40.79</v>
      </c>
      <c r="E2336" s="2">
        <v>46.51</v>
      </c>
      <c r="F2336" s="2">
        <v>42.36</v>
      </c>
      <c r="G2336" s="2">
        <v>48.78</v>
      </c>
    </row>
    <row r="2337" spans="1:7" x14ac:dyDescent="0.3">
      <c r="A2337" s="3">
        <f t="shared" si="39"/>
        <v>38379</v>
      </c>
      <c r="B2337" s="4" t="s">
        <v>270</v>
      </c>
      <c r="C2337" s="5"/>
      <c r="D2337" s="2">
        <v>40.67</v>
      </c>
      <c r="E2337" s="2">
        <v>46.44</v>
      </c>
      <c r="F2337" s="2">
        <v>42.06</v>
      </c>
      <c r="G2337" s="2">
        <v>48.84</v>
      </c>
    </row>
    <row r="2338" spans="1:7" x14ac:dyDescent="0.3">
      <c r="A2338" s="3">
        <f t="shared" si="39"/>
        <v>38380</v>
      </c>
      <c r="B2338" s="4" t="s">
        <v>271</v>
      </c>
      <c r="C2338" s="5"/>
      <c r="D2338" s="2">
        <v>39.81</v>
      </c>
      <c r="E2338" s="2">
        <v>44.95</v>
      </c>
      <c r="F2338" s="2">
        <v>41.27</v>
      </c>
      <c r="G2338" s="2">
        <v>47.18</v>
      </c>
    </row>
    <row r="2339" spans="1:7" x14ac:dyDescent="0.3">
      <c r="A2339" s="3">
        <f t="shared" si="39"/>
        <v>38383</v>
      </c>
      <c r="B2339" s="4" t="s">
        <v>27</v>
      </c>
      <c r="C2339" s="5"/>
      <c r="D2339" s="2">
        <v>37.9</v>
      </c>
      <c r="E2339" s="2">
        <v>45.92</v>
      </c>
      <c r="F2339" s="2">
        <v>39.29</v>
      </c>
      <c r="G2339" s="2">
        <v>48.2</v>
      </c>
    </row>
    <row r="2340" spans="1:7" x14ac:dyDescent="0.3">
      <c r="A2340" s="3">
        <f t="shared" si="39"/>
        <v>38384</v>
      </c>
      <c r="B2340" s="4" t="s">
        <v>28</v>
      </c>
      <c r="C2340" s="5"/>
      <c r="D2340" s="2">
        <v>39.159999999999997</v>
      </c>
      <c r="E2340" s="2">
        <v>44.82</v>
      </c>
      <c r="F2340" s="2">
        <v>40.340000000000003</v>
      </c>
      <c r="G2340" s="2">
        <v>47.12</v>
      </c>
    </row>
    <row r="2341" spans="1:7" x14ac:dyDescent="0.3">
      <c r="A2341" s="3">
        <f t="shared" si="39"/>
        <v>38385</v>
      </c>
      <c r="B2341" s="4" t="s">
        <v>29</v>
      </c>
      <c r="C2341" s="5"/>
      <c r="D2341" s="2">
        <v>38.67</v>
      </c>
      <c r="E2341" s="2">
        <v>44.01</v>
      </c>
      <c r="F2341" s="2">
        <v>39.79</v>
      </c>
      <c r="G2341" s="2">
        <v>46.69</v>
      </c>
    </row>
    <row r="2342" spans="1:7" x14ac:dyDescent="0.3">
      <c r="A2342" s="3">
        <f t="shared" si="39"/>
        <v>38386</v>
      </c>
      <c r="B2342" s="4" t="s">
        <v>272</v>
      </c>
      <c r="C2342" s="5"/>
      <c r="D2342" s="2">
        <v>38.229999999999997</v>
      </c>
      <c r="E2342" s="2">
        <v>43.85</v>
      </c>
      <c r="F2342" s="2">
        <v>39.32</v>
      </c>
      <c r="G2342" s="2">
        <v>46.45</v>
      </c>
    </row>
    <row r="2343" spans="1:7" x14ac:dyDescent="0.3">
      <c r="A2343" s="3">
        <f t="shared" si="39"/>
        <v>38387</v>
      </c>
      <c r="B2343" s="4" t="s">
        <v>273</v>
      </c>
      <c r="C2343" s="5"/>
      <c r="D2343" s="2">
        <v>38.71</v>
      </c>
      <c r="E2343" s="2">
        <v>43.89</v>
      </c>
      <c r="F2343" s="2">
        <v>39.83</v>
      </c>
      <c r="G2343" s="2">
        <v>46.48</v>
      </c>
    </row>
    <row r="2344" spans="1:7" x14ac:dyDescent="0.3">
      <c r="A2344" s="3">
        <f t="shared" si="39"/>
        <v>38390</v>
      </c>
      <c r="B2344" s="4" t="s">
        <v>32</v>
      </c>
      <c r="C2344" s="5"/>
      <c r="D2344" s="2">
        <v>38.25</v>
      </c>
      <c r="E2344" s="2">
        <v>43.04</v>
      </c>
      <c r="F2344" s="2">
        <v>39.42</v>
      </c>
      <c r="G2344" s="2">
        <v>45.28</v>
      </c>
    </row>
    <row r="2345" spans="1:7" x14ac:dyDescent="0.3">
      <c r="A2345" s="3">
        <f t="shared" si="39"/>
        <v>38391</v>
      </c>
      <c r="B2345" s="4" t="s">
        <v>33</v>
      </c>
      <c r="C2345" s="5"/>
      <c r="D2345" s="2">
        <v>37.6</v>
      </c>
      <c r="E2345" s="2">
        <v>43.07</v>
      </c>
      <c r="F2345" s="2">
        <v>38.770000000000003</v>
      </c>
      <c r="G2345" s="2">
        <v>45.4</v>
      </c>
    </row>
    <row r="2346" spans="1:7" x14ac:dyDescent="0.3">
      <c r="A2346" s="3">
        <f t="shared" si="39"/>
        <v>38392</v>
      </c>
      <c r="B2346" s="4" t="s">
        <v>34</v>
      </c>
      <c r="C2346" s="5"/>
      <c r="D2346" s="2" t="s">
        <v>323</v>
      </c>
      <c r="E2346" s="2">
        <v>43.13</v>
      </c>
      <c r="F2346" s="2" t="s">
        <v>323</v>
      </c>
      <c r="G2346" s="2">
        <v>45.46</v>
      </c>
    </row>
    <row r="2347" spans="1:7" x14ac:dyDescent="0.3">
      <c r="A2347" s="3">
        <f t="shared" si="39"/>
        <v>38393</v>
      </c>
      <c r="B2347" s="4" t="s">
        <v>274</v>
      </c>
      <c r="C2347" s="5"/>
      <c r="D2347" s="2" t="s">
        <v>323</v>
      </c>
      <c r="E2347" s="2">
        <v>44.48</v>
      </c>
      <c r="F2347" s="2" t="s">
        <v>323</v>
      </c>
      <c r="G2347" s="2">
        <v>47.1</v>
      </c>
    </row>
    <row r="2348" spans="1:7" x14ac:dyDescent="0.3">
      <c r="A2348" s="3">
        <f t="shared" si="39"/>
        <v>38394</v>
      </c>
      <c r="B2348" s="4" t="s">
        <v>275</v>
      </c>
      <c r="C2348" s="5"/>
      <c r="D2348" s="2">
        <v>39</v>
      </c>
      <c r="E2348" s="2">
        <v>44.8</v>
      </c>
      <c r="F2348" s="2">
        <v>40.19</v>
      </c>
      <c r="G2348" s="2">
        <v>47.16</v>
      </c>
    </row>
    <row r="2349" spans="1:7" x14ac:dyDescent="0.3">
      <c r="A2349" s="3">
        <f t="shared" si="39"/>
        <v>38397</v>
      </c>
      <c r="B2349" s="4" t="s">
        <v>37</v>
      </c>
      <c r="C2349" s="5"/>
      <c r="D2349" s="2">
        <v>39.18</v>
      </c>
      <c r="E2349" s="2">
        <v>45.53</v>
      </c>
      <c r="F2349" s="2">
        <v>40.39</v>
      </c>
      <c r="G2349" s="2">
        <v>47.44</v>
      </c>
    </row>
    <row r="2350" spans="1:7" x14ac:dyDescent="0.3">
      <c r="A2350" s="3">
        <f t="shared" si="39"/>
        <v>38398</v>
      </c>
      <c r="B2350" s="4" t="s">
        <v>38</v>
      </c>
      <c r="C2350" s="5"/>
      <c r="D2350" s="2">
        <v>39.369999999999997</v>
      </c>
      <c r="E2350" s="2">
        <v>45.39</v>
      </c>
      <c r="F2350" s="2">
        <v>40.61</v>
      </c>
      <c r="G2350" s="2">
        <v>47.26</v>
      </c>
    </row>
    <row r="2351" spans="1:7" x14ac:dyDescent="0.3">
      <c r="A2351" s="3">
        <f t="shared" si="39"/>
        <v>38399</v>
      </c>
      <c r="B2351" s="4" t="s">
        <v>39</v>
      </c>
      <c r="C2351" s="5"/>
      <c r="D2351" s="2">
        <v>39.39</v>
      </c>
      <c r="E2351" s="2">
        <v>46.15</v>
      </c>
      <c r="F2351" s="2">
        <v>40.700000000000003</v>
      </c>
      <c r="G2351" s="2">
        <v>48.33</v>
      </c>
    </row>
    <row r="2352" spans="1:7" x14ac:dyDescent="0.3">
      <c r="A2352" s="3">
        <f t="shared" si="39"/>
        <v>38400</v>
      </c>
      <c r="B2352" s="4" t="s">
        <v>276</v>
      </c>
      <c r="C2352" s="5"/>
      <c r="D2352" s="2">
        <v>40.31</v>
      </c>
      <c r="E2352" s="2">
        <v>45.82</v>
      </c>
      <c r="F2352" s="2">
        <v>41.72</v>
      </c>
      <c r="G2352" s="2">
        <v>47.54</v>
      </c>
    </row>
    <row r="2353" spans="1:7" x14ac:dyDescent="0.3">
      <c r="A2353" s="3">
        <f t="shared" si="39"/>
        <v>38401</v>
      </c>
      <c r="B2353" s="4" t="s">
        <v>277</v>
      </c>
      <c r="C2353" s="5"/>
      <c r="D2353" s="2">
        <v>40.049999999999997</v>
      </c>
      <c r="E2353" s="2">
        <v>46.34</v>
      </c>
      <c r="F2353" s="2">
        <v>41.45</v>
      </c>
      <c r="G2353" s="2">
        <v>48.35</v>
      </c>
    </row>
    <row r="2354" spans="1:7" x14ac:dyDescent="0.3">
      <c r="A2354" s="3">
        <f t="shared" si="39"/>
        <v>38404</v>
      </c>
      <c r="B2354" s="4" t="s">
        <v>42</v>
      </c>
      <c r="C2354" s="5"/>
      <c r="D2354" s="2">
        <v>40.82</v>
      </c>
      <c r="E2354" s="2">
        <v>46.73</v>
      </c>
      <c r="F2354" s="2">
        <v>42.17</v>
      </c>
      <c r="G2354" s="2" t="s">
        <v>323</v>
      </c>
    </row>
    <row r="2355" spans="1:7" x14ac:dyDescent="0.3">
      <c r="A2355" s="3">
        <f t="shared" si="39"/>
        <v>38405</v>
      </c>
      <c r="B2355" s="4" t="s">
        <v>43</v>
      </c>
      <c r="C2355" s="5"/>
      <c r="D2355" s="2">
        <v>41.2</v>
      </c>
      <c r="E2355" s="2">
        <v>48.62</v>
      </c>
      <c r="F2355" s="2">
        <v>42.5</v>
      </c>
      <c r="G2355" s="2">
        <v>51.15</v>
      </c>
    </row>
    <row r="2356" spans="1:7" x14ac:dyDescent="0.3">
      <c r="A2356" s="3">
        <f t="shared" si="39"/>
        <v>38406</v>
      </c>
      <c r="B2356" s="4" t="s">
        <v>44</v>
      </c>
      <c r="C2356" s="5"/>
      <c r="D2356" s="2">
        <v>41.76</v>
      </c>
      <c r="E2356" s="2">
        <v>48.51</v>
      </c>
      <c r="F2356" s="2">
        <v>43.25</v>
      </c>
      <c r="G2356" s="2">
        <v>51.17</v>
      </c>
    </row>
    <row r="2357" spans="1:7" x14ac:dyDescent="0.3">
      <c r="A2357" s="3">
        <f t="shared" si="39"/>
        <v>38407</v>
      </c>
      <c r="B2357" s="4" t="s">
        <v>278</v>
      </c>
      <c r="C2357" s="5"/>
      <c r="D2357" s="2">
        <v>41.96</v>
      </c>
      <c r="E2357" s="2">
        <v>49.44</v>
      </c>
      <c r="F2357" s="2">
        <v>43.41</v>
      </c>
      <c r="G2357" s="2">
        <v>51.39</v>
      </c>
    </row>
    <row r="2358" spans="1:7" x14ac:dyDescent="0.3">
      <c r="A2358" s="3">
        <f t="shared" si="39"/>
        <v>38408</v>
      </c>
      <c r="B2358" s="4" t="s">
        <v>279</v>
      </c>
      <c r="C2358" s="5"/>
      <c r="D2358" s="2">
        <v>41.99</v>
      </c>
      <c r="E2358" s="2">
        <v>49.61</v>
      </c>
      <c r="F2358" s="2">
        <v>43.43</v>
      </c>
      <c r="G2358" s="2">
        <v>51.49</v>
      </c>
    </row>
    <row r="2359" spans="1:7" x14ac:dyDescent="0.3">
      <c r="A2359" s="3">
        <f t="shared" si="39"/>
        <v>38411</v>
      </c>
      <c r="B2359" s="4" t="s">
        <v>47</v>
      </c>
      <c r="C2359" s="5"/>
      <c r="D2359" s="2">
        <v>42.68</v>
      </c>
      <c r="E2359" s="2">
        <v>50.06</v>
      </c>
      <c r="F2359" s="2">
        <v>44.18</v>
      </c>
      <c r="G2359" s="2">
        <v>51.75</v>
      </c>
    </row>
    <row r="2360" spans="1:7" x14ac:dyDescent="0.3">
      <c r="A2360" s="3">
        <f t="shared" si="39"/>
        <v>38412</v>
      </c>
      <c r="B2360" s="4" t="s">
        <v>49</v>
      </c>
      <c r="C2360" s="5"/>
      <c r="D2360" s="2">
        <v>42.8</v>
      </c>
      <c r="E2360" s="2">
        <v>50.11</v>
      </c>
      <c r="F2360" s="2">
        <v>44.03</v>
      </c>
      <c r="G2360" s="2">
        <v>51.68</v>
      </c>
    </row>
    <row r="2361" spans="1:7" x14ac:dyDescent="0.3">
      <c r="A2361" s="3">
        <f t="shared" si="39"/>
        <v>38413</v>
      </c>
      <c r="B2361" s="4" t="s">
        <v>324</v>
      </c>
      <c r="C2361" s="5"/>
      <c r="D2361" s="2">
        <v>43.05</v>
      </c>
      <c r="E2361" s="2">
        <v>51.22</v>
      </c>
      <c r="F2361" s="2">
        <v>44.49</v>
      </c>
      <c r="G2361" s="2">
        <v>53.05</v>
      </c>
    </row>
    <row r="2362" spans="1:7" x14ac:dyDescent="0.3">
      <c r="A2362" s="3">
        <f t="shared" si="39"/>
        <v>38414</v>
      </c>
      <c r="B2362" s="4" t="s">
        <v>280</v>
      </c>
      <c r="C2362" s="5"/>
      <c r="D2362" s="2">
        <v>43.84</v>
      </c>
      <c r="E2362" s="2">
        <v>51.95</v>
      </c>
      <c r="F2362" s="2">
        <v>45.41</v>
      </c>
      <c r="G2362" s="2">
        <v>53.57</v>
      </c>
    </row>
    <row r="2363" spans="1:7" x14ac:dyDescent="0.3">
      <c r="A2363" s="3">
        <f t="shared" si="39"/>
        <v>38415</v>
      </c>
      <c r="B2363" s="4" t="s">
        <v>50</v>
      </c>
      <c r="C2363" s="5"/>
      <c r="D2363" s="2">
        <v>44.02</v>
      </c>
      <c r="E2363" s="2">
        <v>51.8</v>
      </c>
      <c r="F2363" s="2">
        <v>45.65</v>
      </c>
      <c r="G2363" s="2">
        <v>53.78</v>
      </c>
    </row>
    <row r="2364" spans="1:7" x14ac:dyDescent="0.3">
      <c r="A2364" s="3">
        <f t="shared" si="39"/>
        <v>38418</v>
      </c>
      <c r="B2364" s="4" t="s">
        <v>53</v>
      </c>
      <c r="C2364" s="5"/>
      <c r="D2364" s="2">
        <v>43.98</v>
      </c>
      <c r="E2364" s="2">
        <v>52.09</v>
      </c>
      <c r="F2364" s="2">
        <v>45.59</v>
      </c>
      <c r="G2364" s="2">
        <v>53.89</v>
      </c>
    </row>
    <row r="2365" spans="1:7" x14ac:dyDescent="0.3">
      <c r="A2365" s="3">
        <f t="shared" si="39"/>
        <v>38419</v>
      </c>
      <c r="B2365" s="4" t="s">
        <v>54</v>
      </c>
      <c r="C2365" s="5"/>
      <c r="D2365" s="2">
        <v>44.33</v>
      </c>
      <c r="E2365" s="2">
        <v>52.84</v>
      </c>
      <c r="F2365" s="2">
        <v>45.92</v>
      </c>
      <c r="G2365" s="2">
        <v>54.59</v>
      </c>
    </row>
    <row r="2366" spans="1:7" x14ac:dyDescent="0.3">
      <c r="A2366" s="3">
        <f t="shared" si="39"/>
        <v>38420</v>
      </c>
      <c r="B2366" s="4" t="s">
        <v>325</v>
      </c>
      <c r="C2366" s="5"/>
      <c r="D2366" s="2">
        <v>45.47</v>
      </c>
      <c r="E2366" s="2">
        <v>53.38</v>
      </c>
      <c r="F2366" s="2">
        <v>47.1</v>
      </c>
      <c r="G2366" s="2">
        <v>54.77</v>
      </c>
    </row>
    <row r="2367" spans="1:7" x14ac:dyDescent="0.3">
      <c r="A2367" s="3">
        <f t="shared" si="39"/>
        <v>38421</v>
      </c>
      <c r="B2367" s="4" t="s">
        <v>281</v>
      </c>
      <c r="C2367" s="5"/>
      <c r="D2367" s="2">
        <v>45.53</v>
      </c>
      <c r="E2367" s="2">
        <v>52.66</v>
      </c>
      <c r="F2367" s="2">
        <v>47.15</v>
      </c>
      <c r="G2367" s="2">
        <v>53.54</v>
      </c>
    </row>
    <row r="2368" spans="1:7" x14ac:dyDescent="0.3">
      <c r="A2368" s="3">
        <f t="shared" si="39"/>
        <v>38422</v>
      </c>
      <c r="B2368" s="4" t="s">
        <v>55</v>
      </c>
      <c r="C2368" s="5"/>
      <c r="D2368" s="2">
        <v>44.92</v>
      </c>
      <c r="E2368" s="2">
        <v>53.1</v>
      </c>
      <c r="F2368" s="2">
        <v>46.45</v>
      </c>
      <c r="G2368" s="2">
        <v>54.43</v>
      </c>
    </row>
    <row r="2369" spans="1:7" x14ac:dyDescent="0.3">
      <c r="A2369" s="3">
        <f t="shared" si="39"/>
        <v>38425</v>
      </c>
      <c r="B2369" s="4" t="s">
        <v>58</v>
      </c>
      <c r="C2369" s="5"/>
      <c r="D2369" s="2">
        <v>45.75</v>
      </c>
      <c r="E2369" s="2">
        <v>53.66</v>
      </c>
      <c r="F2369" s="2">
        <v>47.42</v>
      </c>
      <c r="G2369" s="2">
        <v>54.95</v>
      </c>
    </row>
    <row r="2370" spans="1:7" x14ac:dyDescent="0.3">
      <c r="A2370" s="3">
        <f t="shared" si="39"/>
        <v>38426</v>
      </c>
      <c r="B2370" s="4" t="s">
        <v>59</v>
      </c>
      <c r="C2370" s="5"/>
      <c r="D2370" s="2">
        <v>46.49</v>
      </c>
      <c r="E2370" s="2">
        <v>53.85</v>
      </c>
      <c r="F2370" s="2">
        <v>48.03</v>
      </c>
      <c r="G2370" s="2">
        <v>55.05</v>
      </c>
    </row>
    <row r="2371" spans="1:7" x14ac:dyDescent="0.3">
      <c r="A2371" s="3">
        <f t="shared" si="39"/>
        <v>38427</v>
      </c>
      <c r="B2371" s="4" t="s">
        <v>326</v>
      </c>
      <c r="C2371" s="5"/>
      <c r="D2371" s="2">
        <v>46.23</v>
      </c>
      <c r="E2371" s="2">
        <v>54.8</v>
      </c>
      <c r="F2371" s="2">
        <v>47.73</v>
      </c>
      <c r="G2371" s="2">
        <v>56.46</v>
      </c>
    </row>
    <row r="2372" spans="1:7" x14ac:dyDescent="0.3">
      <c r="A2372" s="3">
        <f t="shared" si="39"/>
        <v>38428</v>
      </c>
      <c r="B2372" s="4" t="s">
        <v>282</v>
      </c>
      <c r="C2372" s="5"/>
      <c r="D2372" s="2">
        <v>47.9</v>
      </c>
      <c r="E2372" s="2">
        <v>55.06</v>
      </c>
      <c r="F2372" s="2">
        <v>49.41</v>
      </c>
      <c r="G2372" s="2">
        <v>56.4</v>
      </c>
    </row>
    <row r="2373" spans="1:7" x14ac:dyDescent="0.3">
      <c r="A2373" s="3">
        <f t="shared" si="39"/>
        <v>38429</v>
      </c>
      <c r="B2373" s="4" t="s">
        <v>60</v>
      </c>
      <c r="C2373" s="5"/>
      <c r="D2373" s="2">
        <v>47.38</v>
      </c>
      <c r="E2373" s="2">
        <v>55.59</v>
      </c>
      <c r="F2373" s="2">
        <v>48.99</v>
      </c>
      <c r="G2373" s="2">
        <v>56.72</v>
      </c>
    </row>
    <row r="2374" spans="1:7" x14ac:dyDescent="0.3">
      <c r="A2374" s="3">
        <f t="shared" si="39"/>
        <v>38432</v>
      </c>
      <c r="B2374" s="4" t="s">
        <v>63</v>
      </c>
      <c r="C2374" s="5"/>
      <c r="D2374" s="2">
        <v>47.9</v>
      </c>
      <c r="E2374" s="2">
        <v>55.65</v>
      </c>
      <c r="F2374" s="2">
        <v>49.55</v>
      </c>
      <c r="G2374" s="2">
        <v>56.62</v>
      </c>
    </row>
    <row r="2375" spans="1:7" x14ac:dyDescent="0.3">
      <c r="A2375" s="3">
        <f t="shared" si="39"/>
        <v>38433</v>
      </c>
      <c r="B2375" s="4" t="s">
        <v>64</v>
      </c>
      <c r="C2375" s="5"/>
      <c r="D2375" s="2">
        <v>47.82</v>
      </c>
      <c r="E2375" s="2">
        <v>54.59</v>
      </c>
      <c r="F2375" s="2">
        <v>49.56</v>
      </c>
      <c r="G2375" s="2">
        <v>56.03</v>
      </c>
    </row>
    <row r="2376" spans="1:7" x14ac:dyDescent="0.3">
      <c r="A2376" s="3">
        <f t="shared" si="39"/>
        <v>38434</v>
      </c>
      <c r="B2376" s="4" t="s">
        <v>327</v>
      </c>
      <c r="C2376" s="5"/>
      <c r="D2376" s="2">
        <v>47.37</v>
      </c>
      <c r="E2376" s="2">
        <v>53.04</v>
      </c>
      <c r="F2376" s="2">
        <v>48.98</v>
      </c>
      <c r="G2376" s="2">
        <v>53.81</v>
      </c>
    </row>
    <row r="2377" spans="1:7" x14ac:dyDescent="0.3">
      <c r="A2377" s="3">
        <f t="shared" si="39"/>
        <v>38435</v>
      </c>
      <c r="B2377" s="4" t="s">
        <v>283</v>
      </c>
      <c r="C2377" s="5"/>
      <c r="D2377" s="2">
        <v>47.19</v>
      </c>
      <c r="E2377" s="2">
        <v>53.93</v>
      </c>
      <c r="F2377" s="2">
        <v>48.65</v>
      </c>
      <c r="G2377" s="2">
        <v>54.84</v>
      </c>
    </row>
    <row r="2378" spans="1:7" x14ac:dyDescent="0.3">
      <c r="A2378" s="3">
        <f t="shared" si="39"/>
        <v>38439</v>
      </c>
      <c r="B2378" s="4" t="s">
        <v>68</v>
      </c>
      <c r="C2378" s="5"/>
      <c r="D2378" s="2">
        <v>46.94</v>
      </c>
      <c r="E2378" s="2" t="s">
        <v>323</v>
      </c>
      <c r="F2378" s="2">
        <v>48.45</v>
      </c>
      <c r="G2378" s="2">
        <v>54.05</v>
      </c>
    </row>
    <row r="2379" spans="1:7" x14ac:dyDescent="0.3">
      <c r="A2379" s="3">
        <f t="shared" si="39"/>
        <v>38440</v>
      </c>
      <c r="B2379" s="4" t="s">
        <v>69</v>
      </c>
      <c r="C2379" s="5"/>
      <c r="D2379" s="2">
        <v>46.07</v>
      </c>
      <c r="E2379" s="2">
        <v>53.03</v>
      </c>
      <c r="F2379" s="2">
        <v>47.43</v>
      </c>
      <c r="G2379" s="2">
        <v>54.23</v>
      </c>
    </row>
    <row r="2380" spans="1:7" x14ac:dyDescent="0.3">
      <c r="A2380" s="3">
        <f t="shared" si="39"/>
        <v>38441</v>
      </c>
      <c r="B2380" s="4" t="s">
        <v>328</v>
      </c>
      <c r="C2380" s="5"/>
      <c r="D2380" s="2">
        <v>46.42</v>
      </c>
      <c r="E2380" s="2">
        <v>52.09</v>
      </c>
      <c r="F2380" s="2">
        <v>47.56</v>
      </c>
      <c r="G2380" s="2">
        <v>53.99</v>
      </c>
    </row>
    <row r="2381" spans="1:7" x14ac:dyDescent="0.3">
      <c r="A2381" s="3">
        <f t="shared" si="39"/>
        <v>38442</v>
      </c>
      <c r="B2381" s="4" t="s">
        <v>284</v>
      </c>
      <c r="C2381" s="5"/>
      <c r="D2381" s="2">
        <v>47.36</v>
      </c>
      <c r="E2381" s="2">
        <v>54.29</v>
      </c>
      <c r="F2381" s="2">
        <v>48.03</v>
      </c>
      <c r="G2381" s="2">
        <v>55.4</v>
      </c>
    </row>
    <row r="2382" spans="1:7" x14ac:dyDescent="0.3">
      <c r="A2382" s="3">
        <f t="shared" si="39"/>
        <v>38443</v>
      </c>
      <c r="B2382" s="4" t="s">
        <v>70</v>
      </c>
      <c r="C2382" s="5"/>
      <c r="D2382" s="2">
        <v>48.37</v>
      </c>
      <c r="E2382" s="2">
        <v>56.51</v>
      </c>
      <c r="F2382" s="2">
        <v>49.41</v>
      </c>
      <c r="G2382" s="2">
        <v>57.27</v>
      </c>
    </row>
    <row r="2383" spans="1:7" x14ac:dyDescent="0.3">
      <c r="A2383" s="3">
        <f t="shared" si="39"/>
        <v>38446</v>
      </c>
      <c r="B2383" s="4" t="s">
        <v>73</v>
      </c>
      <c r="C2383" s="5"/>
      <c r="D2383" s="2">
        <v>50.51</v>
      </c>
      <c r="E2383" s="2">
        <v>56.23</v>
      </c>
      <c r="F2383" s="2">
        <v>51.75</v>
      </c>
      <c r="G2383" s="2">
        <v>57.01</v>
      </c>
    </row>
    <row r="2384" spans="1:7" x14ac:dyDescent="0.3">
      <c r="A2384" s="3">
        <f t="shared" ref="A2384:A2447" si="40">DATE(2005, LEFT(B2384, FIND("월", B2384)-1), MID(B2384, FIND("월", B2384)+2, FIND("일", B2384)-FIND("월", B2384)-2))</f>
        <v>38447</v>
      </c>
      <c r="B2384" s="4" t="s">
        <v>369</v>
      </c>
      <c r="C2384" s="5"/>
      <c r="D2384" s="2">
        <v>50.08</v>
      </c>
      <c r="E2384" s="2">
        <v>55.44</v>
      </c>
      <c r="F2384" s="2">
        <v>51.31</v>
      </c>
      <c r="G2384" s="2">
        <v>56.04</v>
      </c>
    </row>
    <row r="2385" spans="1:7" x14ac:dyDescent="0.3">
      <c r="A2385" s="3">
        <f t="shared" si="40"/>
        <v>38448</v>
      </c>
      <c r="B2385" s="4" t="s">
        <v>329</v>
      </c>
      <c r="C2385" s="5"/>
      <c r="D2385" s="2">
        <v>49.74</v>
      </c>
      <c r="E2385" s="2">
        <v>55.27</v>
      </c>
      <c r="F2385" s="2">
        <v>50.84</v>
      </c>
      <c r="G2385" s="2">
        <v>55.85</v>
      </c>
    </row>
    <row r="2386" spans="1:7" x14ac:dyDescent="0.3">
      <c r="A2386" s="3">
        <f t="shared" si="40"/>
        <v>38449</v>
      </c>
      <c r="B2386" s="4" t="s">
        <v>285</v>
      </c>
      <c r="C2386" s="5"/>
      <c r="D2386" s="2">
        <v>50.19</v>
      </c>
      <c r="E2386" s="2">
        <v>54.04</v>
      </c>
      <c r="F2386" s="2">
        <v>51.26</v>
      </c>
      <c r="G2386" s="2">
        <v>54.11</v>
      </c>
    </row>
    <row r="2387" spans="1:7" x14ac:dyDescent="0.3">
      <c r="A2387" s="3">
        <f t="shared" si="40"/>
        <v>38450</v>
      </c>
      <c r="B2387" s="4" t="s">
        <v>74</v>
      </c>
      <c r="C2387" s="5"/>
      <c r="D2387" s="2">
        <v>48.19</v>
      </c>
      <c r="E2387" s="2">
        <v>52.89</v>
      </c>
      <c r="F2387" s="2">
        <v>49.27</v>
      </c>
      <c r="G2387" s="2">
        <v>53.32</v>
      </c>
    </row>
    <row r="2388" spans="1:7" x14ac:dyDescent="0.3">
      <c r="A2388" s="3">
        <f t="shared" si="40"/>
        <v>38453</v>
      </c>
      <c r="B2388" s="4" t="s">
        <v>77</v>
      </c>
      <c r="C2388" s="5"/>
      <c r="D2388" s="2">
        <v>46.92</v>
      </c>
      <c r="E2388" s="2">
        <v>53.21</v>
      </c>
      <c r="F2388" s="2">
        <v>48.16</v>
      </c>
      <c r="G2388" s="2">
        <v>53.71</v>
      </c>
    </row>
    <row r="2389" spans="1:7" x14ac:dyDescent="0.3">
      <c r="A2389" s="3">
        <f t="shared" si="40"/>
        <v>38454</v>
      </c>
      <c r="B2389" s="4" t="s">
        <v>78</v>
      </c>
      <c r="C2389" s="5"/>
      <c r="D2389" s="2">
        <v>48.06</v>
      </c>
      <c r="E2389" s="2">
        <v>51.98</v>
      </c>
      <c r="F2389" s="2">
        <v>49.24</v>
      </c>
      <c r="G2389" s="2">
        <v>51.86</v>
      </c>
    </row>
    <row r="2390" spans="1:7" x14ac:dyDescent="0.3">
      <c r="A2390" s="3">
        <f t="shared" si="40"/>
        <v>38455</v>
      </c>
      <c r="B2390" s="4" t="s">
        <v>330</v>
      </c>
      <c r="C2390" s="5"/>
      <c r="D2390" s="2">
        <v>45.89</v>
      </c>
      <c r="E2390" s="2">
        <v>50.48</v>
      </c>
      <c r="F2390" s="2">
        <v>47.18</v>
      </c>
      <c r="G2390" s="2">
        <v>50.22</v>
      </c>
    </row>
    <row r="2391" spans="1:7" x14ac:dyDescent="0.3">
      <c r="A2391" s="3">
        <f t="shared" si="40"/>
        <v>38456</v>
      </c>
      <c r="B2391" s="4" t="s">
        <v>286</v>
      </c>
      <c r="C2391" s="5"/>
      <c r="D2391" s="2">
        <v>45.09</v>
      </c>
      <c r="E2391" s="2">
        <v>50.91</v>
      </c>
      <c r="F2391" s="2">
        <v>46.27</v>
      </c>
      <c r="G2391" s="2">
        <v>51.13</v>
      </c>
    </row>
    <row r="2392" spans="1:7" x14ac:dyDescent="0.3">
      <c r="A2392" s="3">
        <f t="shared" si="40"/>
        <v>38457</v>
      </c>
      <c r="B2392" s="4" t="s">
        <v>79</v>
      </c>
      <c r="C2392" s="5"/>
      <c r="D2392" s="2">
        <v>45.02</v>
      </c>
      <c r="E2392" s="2">
        <v>51.61</v>
      </c>
      <c r="F2392" s="2">
        <v>46.13</v>
      </c>
      <c r="G2392" s="2">
        <v>50.49</v>
      </c>
    </row>
    <row r="2393" spans="1:7" x14ac:dyDescent="0.3">
      <c r="A2393" s="3">
        <f t="shared" si="40"/>
        <v>38460</v>
      </c>
      <c r="B2393" s="4" t="s">
        <v>82</v>
      </c>
      <c r="C2393" s="5"/>
      <c r="D2393" s="2">
        <v>44.03</v>
      </c>
      <c r="E2393" s="2">
        <v>50.78</v>
      </c>
      <c r="F2393" s="2">
        <v>45.1</v>
      </c>
      <c r="G2393" s="2">
        <v>50.37</v>
      </c>
    </row>
    <row r="2394" spans="1:7" x14ac:dyDescent="0.3">
      <c r="A2394" s="3">
        <f t="shared" si="40"/>
        <v>38461</v>
      </c>
      <c r="B2394" s="4" t="s">
        <v>83</v>
      </c>
      <c r="C2394" s="5"/>
      <c r="D2394" s="2">
        <v>44.63</v>
      </c>
      <c r="E2394" s="2">
        <v>52.94</v>
      </c>
      <c r="F2394" s="2">
        <v>45.68</v>
      </c>
      <c r="G2394" s="2">
        <v>52.29</v>
      </c>
    </row>
    <row r="2395" spans="1:7" x14ac:dyDescent="0.3">
      <c r="A2395" s="3">
        <f t="shared" si="40"/>
        <v>38462</v>
      </c>
      <c r="B2395" s="4" t="s">
        <v>331</v>
      </c>
      <c r="C2395" s="5"/>
      <c r="D2395" s="2">
        <v>46.39</v>
      </c>
      <c r="E2395" s="2">
        <v>53.78</v>
      </c>
      <c r="F2395" s="2">
        <v>47.36</v>
      </c>
      <c r="G2395" s="2">
        <v>52.44</v>
      </c>
    </row>
    <row r="2396" spans="1:7" x14ac:dyDescent="0.3">
      <c r="A2396" s="3">
        <f t="shared" si="40"/>
        <v>38463</v>
      </c>
      <c r="B2396" s="4" t="s">
        <v>287</v>
      </c>
      <c r="C2396" s="5"/>
      <c r="D2396" s="2">
        <v>46.57</v>
      </c>
      <c r="E2396" s="2">
        <v>54.01</v>
      </c>
      <c r="F2396" s="2">
        <v>47.58</v>
      </c>
      <c r="G2396" s="2">
        <v>54.2</v>
      </c>
    </row>
    <row r="2397" spans="1:7" x14ac:dyDescent="0.3">
      <c r="A2397" s="3">
        <f t="shared" si="40"/>
        <v>38464</v>
      </c>
      <c r="B2397" s="4" t="s">
        <v>84</v>
      </c>
      <c r="C2397" s="5"/>
      <c r="D2397" s="2">
        <v>47.12</v>
      </c>
      <c r="E2397" s="2">
        <v>54.97</v>
      </c>
      <c r="F2397" s="2">
        <v>48.12</v>
      </c>
      <c r="G2397" s="2">
        <v>55.39</v>
      </c>
    </row>
    <row r="2398" spans="1:7" x14ac:dyDescent="0.3">
      <c r="A2398" s="3">
        <f t="shared" si="40"/>
        <v>38467</v>
      </c>
      <c r="B2398" s="4" t="s">
        <v>87</v>
      </c>
      <c r="C2398" s="5"/>
      <c r="D2398" s="2">
        <v>48.26</v>
      </c>
      <c r="E2398" s="2">
        <v>54.4</v>
      </c>
      <c r="F2398" s="2">
        <v>49.37</v>
      </c>
      <c r="G2398" s="2">
        <v>54.57</v>
      </c>
    </row>
    <row r="2399" spans="1:7" x14ac:dyDescent="0.3">
      <c r="A2399" s="3">
        <f t="shared" si="40"/>
        <v>38468</v>
      </c>
      <c r="B2399" s="4" t="s">
        <v>88</v>
      </c>
      <c r="C2399" s="5"/>
      <c r="D2399" s="2">
        <v>47.26</v>
      </c>
      <c r="E2399" s="2">
        <v>54.14</v>
      </c>
      <c r="F2399" s="2">
        <v>48.38</v>
      </c>
      <c r="G2399" s="2">
        <v>54.2</v>
      </c>
    </row>
    <row r="2400" spans="1:7" x14ac:dyDescent="0.3">
      <c r="A2400" s="3">
        <f t="shared" si="40"/>
        <v>38469</v>
      </c>
      <c r="B2400" s="4" t="s">
        <v>332</v>
      </c>
      <c r="C2400" s="5"/>
      <c r="D2400" s="2">
        <v>47.2</v>
      </c>
      <c r="E2400" s="2">
        <v>52.29</v>
      </c>
      <c r="F2400" s="2">
        <v>48.36</v>
      </c>
      <c r="G2400" s="2">
        <v>51.61</v>
      </c>
    </row>
    <row r="2401" spans="1:7" x14ac:dyDescent="0.3">
      <c r="A2401" s="3">
        <f t="shared" si="40"/>
        <v>38470</v>
      </c>
      <c r="B2401" s="4" t="s">
        <v>288</v>
      </c>
      <c r="C2401" s="5"/>
      <c r="D2401" s="2">
        <v>45.66</v>
      </c>
      <c r="E2401" s="2">
        <v>52.48</v>
      </c>
      <c r="F2401" s="2">
        <v>46.89</v>
      </c>
      <c r="G2401" s="2">
        <v>51.77</v>
      </c>
    </row>
    <row r="2402" spans="1:7" x14ac:dyDescent="0.3">
      <c r="A2402" s="3">
        <f t="shared" si="40"/>
        <v>38471</v>
      </c>
      <c r="B2402" s="4" t="s">
        <v>89</v>
      </c>
      <c r="C2402" s="5"/>
      <c r="D2402" s="2">
        <v>46.19</v>
      </c>
      <c r="E2402" s="2">
        <v>51.09</v>
      </c>
      <c r="F2402" s="2">
        <v>47.37</v>
      </c>
      <c r="G2402" s="2">
        <v>49.72</v>
      </c>
    </row>
    <row r="2403" spans="1:7" x14ac:dyDescent="0.3">
      <c r="A2403" s="3">
        <f t="shared" si="40"/>
        <v>38474</v>
      </c>
      <c r="B2403" s="4" t="s">
        <v>92</v>
      </c>
      <c r="C2403" s="5"/>
      <c r="D2403" s="2" t="s">
        <v>323</v>
      </c>
      <c r="E2403" s="2" t="s">
        <v>323</v>
      </c>
      <c r="F2403" s="2" t="s">
        <v>323</v>
      </c>
      <c r="G2403" s="2">
        <v>50.92</v>
      </c>
    </row>
    <row r="2404" spans="1:7" x14ac:dyDescent="0.3">
      <c r="A2404" s="3">
        <f t="shared" si="40"/>
        <v>38475</v>
      </c>
      <c r="B2404" s="4" t="s">
        <v>93</v>
      </c>
      <c r="C2404" s="5"/>
      <c r="D2404" s="2">
        <v>45.19</v>
      </c>
      <c r="E2404" s="2">
        <v>50.52</v>
      </c>
      <c r="F2404" s="2">
        <v>46.47</v>
      </c>
      <c r="G2404" s="2">
        <v>49.5</v>
      </c>
    </row>
    <row r="2405" spans="1:7" x14ac:dyDescent="0.3">
      <c r="A2405" s="3">
        <f t="shared" si="40"/>
        <v>38476</v>
      </c>
      <c r="B2405" s="4" t="s">
        <v>333</v>
      </c>
      <c r="C2405" s="5"/>
      <c r="D2405" s="2">
        <v>45.06</v>
      </c>
      <c r="E2405" s="2">
        <v>50.97</v>
      </c>
      <c r="F2405" s="2">
        <v>46.37</v>
      </c>
      <c r="G2405" s="2">
        <v>50.13</v>
      </c>
    </row>
    <row r="2406" spans="1:7" x14ac:dyDescent="0.3">
      <c r="A2406" s="3">
        <f t="shared" si="40"/>
        <v>38477</v>
      </c>
      <c r="B2406" s="4" t="s">
        <v>289</v>
      </c>
      <c r="C2406" s="5"/>
      <c r="D2406" s="2">
        <v>46.12</v>
      </c>
      <c r="E2406" s="2">
        <v>51.13</v>
      </c>
      <c r="F2406" s="2">
        <v>47.33</v>
      </c>
      <c r="G2406" s="2">
        <v>50.83</v>
      </c>
    </row>
    <row r="2407" spans="1:7" x14ac:dyDescent="0.3">
      <c r="A2407" s="3">
        <f t="shared" si="40"/>
        <v>38478</v>
      </c>
      <c r="B2407" s="4" t="s">
        <v>94</v>
      </c>
      <c r="C2407" s="5"/>
      <c r="D2407" s="2">
        <v>45.9</v>
      </c>
      <c r="E2407" s="2">
        <v>50.77</v>
      </c>
      <c r="F2407" s="2">
        <v>47.13</v>
      </c>
      <c r="G2407" s="2">
        <v>50.96</v>
      </c>
    </row>
    <row r="2408" spans="1:7" x14ac:dyDescent="0.3">
      <c r="A2408" s="3">
        <f t="shared" si="40"/>
        <v>38481</v>
      </c>
      <c r="B2408" s="4" t="s">
        <v>97</v>
      </c>
      <c r="C2408" s="5"/>
      <c r="D2408" s="2">
        <v>45.45</v>
      </c>
      <c r="E2408" s="2">
        <v>51.29</v>
      </c>
      <c r="F2408" s="2">
        <v>46.68</v>
      </c>
      <c r="G2408" s="2">
        <v>52.03</v>
      </c>
    </row>
    <row r="2409" spans="1:7" x14ac:dyDescent="0.3">
      <c r="A2409" s="3">
        <f t="shared" si="40"/>
        <v>38482</v>
      </c>
      <c r="B2409" s="4" t="s">
        <v>98</v>
      </c>
      <c r="C2409" s="5"/>
      <c r="D2409" s="2">
        <v>45.77</v>
      </c>
      <c r="E2409" s="2">
        <v>51.43</v>
      </c>
      <c r="F2409" s="2">
        <v>46.99</v>
      </c>
      <c r="G2409" s="2">
        <v>52.07</v>
      </c>
    </row>
    <row r="2410" spans="1:7" x14ac:dyDescent="0.3">
      <c r="A2410" s="3">
        <f t="shared" si="40"/>
        <v>38483</v>
      </c>
      <c r="B2410" s="4" t="s">
        <v>334</v>
      </c>
      <c r="C2410" s="5"/>
      <c r="D2410" s="2">
        <v>45.57</v>
      </c>
      <c r="E2410" s="2">
        <v>50.07</v>
      </c>
      <c r="F2410" s="2">
        <v>46.77</v>
      </c>
      <c r="G2410" s="2">
        <v>50.45</v>
      </c>
    </row>
    <row r="2411" spans="1:7" x14ac:dyDescent="0.3">
      <c r="A2411" s="3">
        <f t="shared" si="40"/>
        <v>38484</v>
      </c>
      <c r="B2411" s="4" t="s">
        <v>290</v>
      </c>
      <c r="C2411" s="5"/>
      <c r="D2411" s="2">
        <v>44.99</v>
      </c>
      <c r="E2411" s="2">
        <v>48.34</v>
      </c>
      <c r="F2411" s="2">
        <v>46.27</v>
      </c>
      <c r="G2411" s="2">
        <v>48.54</v>
      </c>
    </row>
    <row r="2412" spans="1:7" x14ac:dyDescent="0.3">
      <c r="A2412" s="3">
        <f t="shared" si="40"/>
        <v>38485</v>
      </c>
      <c r="B2412" s="4" t="s">
        <v>99</v>
      </c>
      <c r="C2412" s="5"/>
      <c r="D2412" s="2">
        <v>44.91</v>
      </c>
      <c r="E2412" s="2">
        <v>48.66</v>
      </c>
      <c r="F2412" s="2">
        <v>46.17</v>
      </c>
      <c r="G2412" s="2">
        <v>48.67</v>
      </c>
    </row>
    <row r="2413" spans="1:7" x14ac:dyDescent="0.3">
      <c r="A2413" s="3">
        <f t="shared" si="40"/>
        <v>38488</v>
      </c>
      <c r="B2413" s="4" t="s">
        <v>102</v>
      </c>
      <c r="C2413" s="5"/>
      <c r="D2413" s="2">
        <v>44.37</v>
      </c>
      <c r="E2413" s="2">
        <v>48.05</v>
      </c>
      <c r="F2413" s="2">
        <v>45.59</v>
      </c>
      <c r="G2413" s="2">
        <v>48.61</v>
      </c>
    </row>
    <row r="2414" spans="1:7" x14ac:dyDescent="0.3">
      <c r="A2414" s="3">
        <f t="shared" si="40"/>
        <v>38489</v>
      </c>
      <c r="B2414" s="4" t="s">
        <v>103</v>
      </c>
      <c r="C2414" s="5"/>
      <c r="D2414" s="2">
        <v>44.5</v>
      </c>
      <c r="E2414" s="2">
        <v>49.34</v>
      </c>
      <c r="F2414" s="2">
        <v>45.73</v>
      </c>
      <c r="G2414" s="2">
        <v>48.97</v>
      </c>
    </row>
    <row r="2415" spans="1:7" x14ac:dyDescent="0.3">
      <c r="A2415" s="3">
        <f t="shared" si="40"/>
        <v>38490</v>
      </c>
      <c r="B2415" s="4" t="s">
        <v>335</v>
      </c>
      <c r="C2415" s="5"/>
      <c r="D2415" s="2">
        <v>44.86</v>
      </c>
      <c r="E2415" s="2">
        <v>48.15</v>
      </c>
      <c r="F2415" s="2">
        <v>46.01</v>
      </c>
      <c r="G2415" s="2">
        <v>47.25</v>
      </c>
    </row>
    <row r="2416" spans="1:7" x14ac:dyDescent="0.3">
      <c r="A2416" s="3">
        <f t="shared" si="40"/>
        <v>38491</v>
      </c>
      <c r="B2416" s="4" t="s">
        <v>291</v>
      </c>
      <c r="C2416" s="5"/>
      <c r="D2416" s="2">
        <v>44.24</v>
      </c>
      <c r="E2416" s="2">
        <v>47.88</v>
      </c>
      <c r="F2416" s="2">
        <v>45.33</v>
      </c>
      <c r="G2416" s="2">
        <v>46.92</v>
      </c>
    </row>
    <row r="2417" spans="1:7" x14ac:dyDescent="0.3">
      <c r="A2417" s="3">
        <f t="shared" si="40"/>
        <v>38492</v>
      </c>
      <c r="B2417" s="4" t="s">
        <v>104</v>
      </c>
      <c r="C2417" s="5"/>
      <c r="D2417" s="2">
        <v>44.9</v>
      </c>
      <c r="E2417" s="2">
        <v>48.03</v>
      </c>
      <c r="F2417" s="2">
        <v>45.87</v>
      </c>
      <c r="G2417" s="2">
        <v>46.8</v>
      </c>
    </row>
    <row r="2418" spans="1:7" x14ac:dyDescent="0.3">
      <c r="A2418" s="3">
        <f t="shared" si="40"/>
        <v>38495</v>
      </c>
      <c r="B2418" s="4" t="s">
        <v>107</v>
      </c>
      <c r="C2418" s="5"/>
      <c r="D2418" s="2" t="s">
        <v>323</v>
      </c>
      <c r="E2418" s="2">
        <v>48.37</v>
      </c>
      <c r="F2418" s="2" t="s">
        <v>323</v>
      </c>
      <c r="G2418" s="2">
        <v>49.16</v>
      </c>
    </row>
    <row r="2419" spans="1:7" x14ac:dyDescent="0.3">
      <c r="A2419" s="3">
        <f t="shared" si="40"/>
        <v>38496</v>
      </c>
      <c r="B2419" s="4" t="s">
        <v>108</v>
      </c>
      <c r="C2419" s="5"/>
      <c r="D2419" s="2">
        <v>45.24</v>
      </c>
      <c r="E2419" s="2">
        <v>48.82</v>
      </c>
      <c r="F2419" s="2">
        <v>46.21</v>
      </c>
      <c r="G2419" s="2">
        <v>49.67</v>
      </c>
    </row>
    <row r="2420" spans="1:7" x14ac:dyDescent="0.3">
      <c r="A2420" s="3">
        <f t="shared" si="40"/>
        <v>38497</v>
      </c>
      <c r="B2420" s="4" t="s">
        <v>370</v>
      </c>
      <c r="C2420" s="5"/>
      <c r="D2420" s="2">
        <v>44.96</v>
      </c>
      <c r="E2420" s="2">
        <v>50.07</v>
      </c>
      <c r="F2420" s="2">
        <v>45.86</v>
      </c>
      <c r="G2420" s="2">
        <v>50.98</v>
      </c>
    </row>
    <row r="2421" spans="1:7" x14ac:dyDescent="0.3">
      <c r="A2421" s="3">
        <f t="shared" si="40"/>
        <v>38498</v>
      </c>
      <c r="B2421" s="4" t="s">
        <v>336</v>
      </c>
      <c r="C2421" s="5"/>
      <c r="D2421" s="2">
        <v>46.01</v>
      </c>
      <c r="E2421" s="2">
        <v>50.16</v>
      </c>
      <c r="F2421" s="2">
        <v>47.09</v>
      </c>
      <c r="G2421" s="2">
        <v>51.01</v>
      </c>
    </row>
    <row r="2422" spans="1:7" x14ac:dyDescent="0.3">
      <c r="A2422" s="3">
        <f t="shared" si="40"/>
        <v>38499</v>
      </c>
      <c r="B2422" s="4" t="s">
        <v>292</v>
      </c>
      <c r="C2422" s="5"/>
      <c r="D2422" s="2">
        <v>46.54</v>
      </c>
      <c r="E2422" s="2">
        <v>50.7</v>
      </c>
      <c r="F2422" s="2">
        <v>47.56</v>
      </c>
      <c r="G2422" s="2">
        <v>51.85</v>
      </c>
    </row>
    <row r="2423" spans="1:7" x14ac:dyDescent="0.3">
      <c r="A2423" s="3">
        <f t="shared" si="40"/>
        <v>38502</v>
      </c>
      <c r="B2423" s="4" t="s">
        <v>111</v>
      </c>
      <c r="C2423" s="5"/>
      <c r="D2423" s="2">
        <v>46.99</v>
      </c>
      <c r="E2423" s="2" t="s">
        <v>323</v>
      </c>
      <c r="F2423" s="2">
        <v>47.78</v>
      </c>
      <c r="G2423" s="2" t="s">
        <v>323</v>
      </c>
    </row>
    <row r="2424" spans="1:7" x14ac:dyDescent="0.3">
      <c r="A2424" s="3">
        <f t="shared" si="40"/>
        <v>38503</v>
      </c>
      <c r="B2424" s="4" t="s">
        <v>112</v>
      </c>
      <c r="C2424" s="5"/>
      <c r="D2424" s="2">
        <v>46.62</v>
      </c>
      <c r="E2424" s="2">
        <v>50.73</v>
      </c>
      <c r="F2424" s="2">
        <v>47.69</v>
      </c>
      <c r="G2424" s="2">
        <v>51.97</v>
      </c>
    </row>
    <row r="2425" spans="1:7" x14ac:dyDescent="0.3">
      <c r="A2425" s="3">
        <f t="shared" si="40"/>
        <v>38504</v>
      </c>
      <c r="B2425" s="4" t="s">
        <v>337</v>
      </c>
      <c r="C2425" s="5"/>
      <c r="D2425" s="2">
        <v>47.26</v>
      </c>
      <c r="E2425" s="2">
        <v>53.27</v>
      </c>
      <c r="F2425" s="2">
        <v>48.45</v>
      </c>
      <c r="G2425" s="2">
        <v>54.6</v>
      </c>
    </row>
    <row r="2426" spans="1:7" x14ac:dyDescent="0.3">
      <c r="A2426" s="3">
        <f t="shared" si="40"/>
        <v>38505</v>
      </c>
      <c r="B2426" s="4" t="s">
        <v>293</v>
      </c>
      <c r="C2426" s="5"/>
      <c r="D2426" s="2">
        <v>49.24</v>
      </c>
      <c r="E2426" s="2">
        <v>52.4</v>
      </c>
      <c r="F2426" s="2">
        <v>50.36</v>
      </c>
      <c r="G2426" s="2">
        <v>53.63</v>
      </c>
    </row>
    <row r="2427" spans="1:7" x14ac:dyDescent="0.3">
      <c r="A2427" s="3">
        <f t="shared" si="40"/>
        <v>38506</v>
      </c>
      <c r="B2427" s="4" t="s">
        <v>113</v>
      </c>
      <c r="C2427" s="5"/>
      <c r="D2427" s="2">
        <v>49.12</v>
      </c>
      <c r="E2427" s="2">
        <v>54.17</v>
      </c>
      <c r="F2427" s="2">
        <v>50.34</v>
      </c>
      <c r="G2427" s="2">
        <v>55.03</v>
      </c>
    </row>
    <row r="2428" spans="1:7" x14ac:dyDescent="0.3">
      <c r="A2428" s="3">
        <f t="shared" si="40"/>
        <v>38509</v>
      </c>
      <c r="B2428" s="4" t="s">
        <v>116</v>
      </c>
      <c r="C2428" s="5"/>
      <c r="D2428" s="2">
        <v>50.01</v>
      </c>
      <c r="E2428" s="2">
        <v>53.67</v>
      </c>
      <c r="F2428" s="2">
        <v>51.28</v>
      </c>
      <c r="G2428" s="2">
        <v>54.49</v>
      </c>
    </row>
    <row r="2429" spans="1:7" x14ac:dyDescent="0.3">
      <c r="A2429" s="3">
        <f t="shared" si="40"/>
        <v>38510</v>
      </c>
      <c r="B2429" s="4" t="s">
        <v>117</v>
      </c>
      <c r="C2429" s="5"/>
      <c r="D2429" s="2">
        <v>49.79</v>
      </c>
      <c r="E2429" s="2">
        <v>53.13</v>
      </c>
      <c r="F2429" s="2">
        <v>51.07</v>
      </c>
      <c r="G2429" s="2">
        <v>53.76</v>
      </c>
    </row>
    <row r="2430" spans="1:7" x14ac:dyDescent="0.3">
      <c r="A2430" s="3">
        <f t="shared" si="40"/>
        <v>38511</v>
      </c>
      <c r="B2430" s="4" t="s">
        <v>338</v>
      </c>
      <c r="C2430" s="5"/>
      <c r="D2430" s="2">
        <v>49.26</v>
      </c>
      <c r="E2430" s="2">
        <v>52.11</v>
      </c>
      <c r="F2430" s="2">
        <v>50.49</v>
      </c>
      <c r="G2430" s="2">
        <v>52.54</v>
      </c>
    </row>
    <row r="2431" spans="1:7" x14ac:dyDescent="0.3">
      <c r="A2431" s="3">
        <f t="shared" si="40"/>
        <v>38512</v>
      </c>
      <c r="B2431" s="4" t="s">
        <v>294</v>
      </c>
      <c r="C2431" s="5"/>
      <c r="D2431" s="2">
        <v>49.28</v>
      </c>
      <c r="E2431" s="2">
        <v>53.82</v>
      </c>
      <c r="F2431" s="2">
        <v>50.44</v>
      </c>
      <c r="G2431" s="2">
        <v>54.28</v>
      </c>
    </row>
    <row r="2432" spans="1:7" x14ac:dyDescent="0.3">
      <c r="A2432" s="3">
        <f t="shared" si="40"/>
        <v>38513</v>
      </c>
      <c r="B2432" s="4" t="s">
        <v>118</v>
      </c>
      <c r="C2432" s="5"/>
      <c r="D2432" s="2">
        <v>50.08</v>
      </c>
      <c r="E2432" s="2">
        <v>52.67</v>
      </c>
      <c r="F2432" s="2">
        <v>51.21</v>
      </c>
      <c r="G2432" s="2">
        <v>53.54</v>
      </c>
    </row>
    <row r="2433" spans="1:7" x14ac:dyDescent="0.3">
      <c r="A2433" s="3">
        <f t="shared" si="40"/>
        <v>38516</v>
      </c>
      <c r="B2433" s="4" t="s">
        <v>121</v>
      </c>
      <c r="C2433" s="5"/>
      <c r="D2433" s="2">
        <v>49.34</v>
      </c>
      <c r="E2433" s="2">
        <v>54.78</v>
      </c>
      <c r="F2433" s="2">
        <v>50.52</v>
      </c>
      <c r="G2433" s="2">
        <v>55.62</v>
      </c>
    </row>
    <row r="2434" spans="1:7" x14ac:dyDescent="0.3">
      <c r="A2434" s="3">
        <f t="shared" si="40"/>
        <v>38517</v>
      </c>
      <c r="B2434" s="4" t="s">
        <v>122</v>
      </c>
      <c r="C2434" s="5"/>
      <c r="D2434" s="2">
        <v>51.02</v>
      </c>
      <c r="E2434" s="2">
        <v>53.73</v>
      </c>
      <c r="F2434" s="2">
        <v>52.1</v>
      </c>
      <c r="G2434" s="2">
        <v>55</v>
      </c>
    </row>
    <row r="2435" spans="1:7" x14ac:dyDescent="0.3">
      <c r="A2435" s="3">
        <f t="shared" si="40"/>
        <v>38518</v>
      </c>
      <c r="B2435" s="4" t="s">
        <v>339</v>
      </c>
      <c r="C2435" s="5"/>
      <c r="D2435" s="2">
        <v>50.75</v>
      </c>
      <c r="E2435" s="2">
        <v>54.5</v>
      </c>
      <c r="F2435" s="2">
        <v>51.78</v>
      </c>
      <c r="G2435" s="2">
        <v>55.57</v>
      </c>
    </row>
    <row r="2436" spans="1:7" x14ac:dyDescent="0.3">
      <c r="A2436" s="3">
        <f t="shared" si="40"/>
        <v>38519</v>
      </c>
      <c r="B2436" s="4" t="s">
        <v>295</v>
      </c>
      <c r="C2436" s="5"/>
      <c r="D2436" s="2">
        <v>50.77</v>
      </c>
      <c r="E2436" s="2">
        <v>56.22</v>
      </c>
      <c r="F2436" s="2">
        <v>51.79</v>
      </c>
      <c r="G2436" s="2">
        <v>56.58</v>
      </c>
    </row>
    <row r="2437" spans="1:7" x14ac:dyDescent="0.3">
      <c r="A2437" s="3">
        <f t="shared" si="40"/>
        <v>38520</v>
      </c>
      <c r="B2437" s="4" t="s">
        <v>123</v>
      </c>
      <c r="C2437" s="5"/>
      <c r="D2437" s="2">
        <v>51.96</v>
      </c>
      <c r="E2437" s="2">
        <v>57.76</v>
      </c>
      <c r="F2437" s="2">
        <v>53.04</v>
      </c>
      <c r="G2437" s="2">
        <v>58.47</v>
      </c>
    </row>
    <row r="2438" spans="1:7" x14ac:dyDescent="0.3">
      <c r="A2438" s="3">
        <f t="shared" si="40"/>
        <v>38523</v>
      </c>
      <c r="B2438" s="4" t="s">
        <v>126</v>
      </c>
      <c r="C2438" s="5"/>
      <c r="D2438" s="2">
        <v>52.8</v>
      </c>
      <c r="E2438" s="2">
        <v>58.32</v>
      </c>
      <c r="F2438" s="2">
        <v>53.8</v>
      </c>
      <c r="G2438" s="2">
        <v>59.37</v>
      </c>
    </row>
    <row r="2439" spans="1:7" x14ac:dyDescent="0.3">
      <c r="A2439" s="3">
        <f t="shared" si="40"/>
        <v>38524</v>
      </c>
      <c r="B2439" s="4" t="s">
        <v>127</v>
      </c>
      <c r="C2439" s="5"/>
      <c r="D2439" s="2">
        <v>52.84</v>
      </c>
      <c r="E2439" s="2">
        <v>57.5</v>
      </c>
      <c r="F2439" s="2">
        <v>53.77</v>
      </c>
      <c r="G2439" s="2">
        <v>58.9</v>
      </c>
    </row>
    <row r="2440" spans="1:7" x14ac:dyDescent="0.3">
      <c r="A2440" s="3">
        <f t="shared" si="40"/>
        <v>38525</v>
      </c>
      <c r="B2440" s="4" t="s">
        <v>340</v>
      </c>
      <c r="C2440" s="5"/>
      <c r="D2440" s="2">
        <v>52.39</v>
      </c>
      <c r="E2440" s="2">
        <v>56.58</v>
      </c>
      <c r="F2440" s="2">
        <v>53.31</v>
      </c>
      <c r="G2440" s="2">
        <v>58.09</v>
      </c>
    </row>
    <row r="2441" spans="1:7" x14ac:dyDescent="0.3">
      <c r="A2441" s="3">
        <f t="shared" si="40"/>
        <v>38526</v>
      </c>
      <c r="B2441" s="4" t="s">
        <v>296</v>
      </c>
      <c r="C2441" s="5"/>
      <c r="D2441" s="2">
        <v>52.05</v>
      </c>
      <c r="E2441" s="2">
        <v>57.96</v>
      </c>
      <c r="F2441" s="2">
        <v>53.01</v>
      </c>
      <c r="G2441" s="2">
        <v>59.42</v>
      </c>
    </row>
    <row r="2442" spans="1:7" x14ac:dyDescent="0.3">
      <c r="A2442" s="3">
        <f t="shared" si="40"/>
        <v>38527</v>
      </c>
      <c r="B2442" s="4" t="s">
        <v>128</v>
      </c>
      <c r="C2442" s="5"/>
      <c r="D2442" s="2">
        <v>53.26</v>
      </c>
      <c r="E2442" s="2">
        <v>58.36</v>
      </c>
      <c r="F2442" s="2">
        <v>54.21</v>
      </c>
      <c r="G2442" s="2">
        <v>59.84</v>
      </c>
    </row>
    <row r="2443" spans="1:7" x14ac:dyDescent="0.3">
      <c r="A2443" s="3">
        <f t="shared" si="40"/>
        <v>38530</v>
      </c>
      <c r="B2443" s="4" t="s">
        <v>131</v>
      </c>
      <c r="C2443" s="5"/>
      <c r="D2443" s="2">
        <v>53.79</v>
      </c>
      <c r="E2443" s="2">
        <v>59.3</v>
      </c>
      <c r="F2443" s="2">
        <v>54.6</v>
      </c>
      <c r="G2443" s="2">
        <v>60.54</v>
      </c>
    </row>
    <row r="2444" spans="1:7" x14ac:dyDescent="0.3">
      <c r="A2444" s="3">
        <f t="shared" si="40"/>
        <v>38531</v>
      </c>
      <c r="B2444" s="4" t="s">
        <v>132</v>
      </c>
      <c r="C2444" s="5"/>
      <c r="D2444" s="2">
        <v>53.95</v>
      </c>
      <c r="E2444" s="2">
        <v>57.18</v>
      </c>
      <c r="F2444" s="2">
        <v>54.67</v>
      </c>
      <c r="G2444" s="2">
        <v>58.2</v>
      </c>
    </row>
    <row r="2445" spans="1:7" x14ac:dyDescent="0.3">
      <c r="A2445" s="3">
        <f t="shared" si="40"/>
        <v>38532</v>
      </c>
      <c r="B2445" s="4" t="s">
        <v>341</v>
      </c>
      <c r="C2445" s="5"/>
      <c r="D2445" s="2">
        <v>52.61</v>
      </c>
      <c r="E2445" s="2">
        <v>56.15</v>
      </c>
      <c r="F2445" s="2">
        <v>53.18</v>
      </c>
      <c r="G2445" s="2">
        <v>57.26</v>
      </c>
    </row>
    <row r="2446" spans="1:7" x14ac:dyDescent="0.3">
      <c r="A2446" s="3">
        <f t="shared" si="40"/>
        <v>38533</v>
      </c>
      <c r="B2446" s="4" t="s">
        <v>297</v>
      </c>
      <c r="C2446" s="5"/>
      <c r="D2446" s="2">
        <v>51.85</v>
      </c>
      <c r="E2446" s="2">
        <v>55.58</v>
      </c>
      <c r="F2446" s="2">
        <v>52.15</v>
      </c>
      <c r="G2446" s="2">
        <v>56.5</v>
      </c>
    </row>
    <row r="2447" spans="1:7" x14ac:dyDescent="0.3">
      <c r="A2447" s="3">
        <f t="shared" si="40"/>
        <v>38534</v>
      </c>
      <c r="B2447" s="4" t="s">
        <v>133</v>
      </c>
      <c r="C2447" s="5"/>
      <c r="D2447" s="2">
        <v>51.57</v>
      </c>
      <c r="E2447" s="2">
        <v>57.54</v>
      </c>
      <c r="F2447" s="2">
        <v>52.78</v>
      </c>
      <c r="G2447" s="2">
        <v>58.75</v>
      </c>
    </row>
    <row r="2448" spans="1:7" x14ac:dyDescent="0.3">
      <c r="A2448" s="3">
        <f t="shared" ref="A2448:A2511" si="41">DATE(2005, LEFT(B2448, FIND("월", B2448)-1), MID(B2448, FIND("월", B2448)+2, FIND("일", B2448)-FIND("월", B2448)-2))</f>
        <v>38537</v>
      </c>
      <c r="B2448" s="4" t="s">
        <v>136</v>
      </c>
      <c r="C2448" s="5"/>
      <c r="D2448" s="2">
        <v>53.2</v>
      </c>
      <c r="E2448" s="2">
        <v>57.94</v>
      </c>
      <c r="F2448" s="2">
        <v>54.28</v>
      </c>
      <c r="G2448" s="2" t="s">
        <v>323</v>
      </c>
    </row>
    <row r="2449" spans="1:7" x14ac:dyDescent="0.3">
      <c r="A2449" s="3">
        <f t="shared" si="41"/>
        <v>38538</v>
      </c>
      <c r="B2449" s="4" t="s">
        <v>137</v>
      </c>
      <c r="C2449" s="5"/>
      <c r="D2449" s="2">
        <v>53.76</v>
      </c>
      <c r="E2449" s="2">
        <v>58.29</v>
      </c>
      <c r="F2449" s="2">
        <v>54.83</v>
      </c>
      <c r="G2449" s="2">
        <v>59.59</v>
      </c>
    </row>
    <row r="2450" spans="1:7" x14ac:dyDescent="0.3">
      <c r="A2450" s="3">
        <f t="shared" si="41"/>
        <v>38539</v>
      </c>
      <c r="B2450" s="4" t="s">
        <v>342</v>
      </c>
      <c r="C2450" s="5"/>
      <c r="D2450" s="2">
        <v>54.67</v>
      </c>
      <c r="E2450" s="2">
        <v>59.85</v>
      </c>
      <c r="F2450" s="2">
        <v>55.68</v>
      </c>
      <c r="G2450" s="2">
        <v>61.28</v>
      </c>
    </row>
    <row r="2451" spans="1:7" x14ac:dyDescent="0.3">
      <c r="A2451" s="3">
        <f t="shared" si="41"/>
        <v>38540</v>
      </c>
      <c r="B2451" s="4" t="s">
        <v>343</v>
      </c>
      <c r="C2451" s="5"/>
      <c r="D2451" s="2">
        <v>54.5</v>
      </c>
      <c r="E2451" s="2">
        <v>59.28</v>
      </c>
      <c r="F2451" s="2">
        <v>55.56</v>
      </c>
      <c r="G2451" s="2">
        <v>60.73</v>
      </c>
    </row>
    <row r="2452" spans="1:7" x14ac:dyDescent="0.3">
      <c r="A2452" s="3">
        <f t="shared" si="41"/>
        <v>38541</v>
      </c>
      <c r="B2452" s="4" t="s">
        <v>138</v>
      </c>
      <c r="C2452" s="5"/>
      <c r="D2452" s="2">
        <v>55.4</v>
      </c>
      <c r="E2452" s="2">
        <v>58.2</v>
      </c>
      <c r="F2452" s="2">
        <v>56.51</v>
      </c>
      <c r="G2452" s="2">
        <v>59.63</v>
      </c>
    </row>
    <row r="2453" spans="1:7" x14ac:dyDescent="0.3">
      <c r="A2453" s="3">
        <f t="shared" si="41"/>
        <v>38544</v>
      </c>
      <c r="B2453" s="4" t="s">
        <v>141</v>
      </c>
      <c r="C2453" s="5"/>
      <c r="D2453" s="2">
        <v>53.38</v>
      </c>
      <c r="E2453" s="2">
        <v>57.44</v>
      </c>
      <c r="F2453" s="2">
        <v>54.23</v>
      </c>
      <c r="G2453" s="2">
        <v>58.92</v>
      </c>
    </row>
    <row r="2454" spans="1:7" x14ac:dyDescent="0.3">
      <c r="A2454" s="3">
        <f t="shared" si="41"/>
        <v>38545</v>
      </c>
      <c r="B2454" s="4" t="s">
        <v>142</v>
      </c>
      <c r="C2454" s="5"/>
      <c r="D2454" s="2">
        <v>53.83</v>
      </c>
      <c r="E2454" s="2">
        <v>58.82</v>
      </c>
      <c r="F2454" s="2">
        <v>54.66</v>
      </c>
      <c r="G2454" s="2">
        <v>60.62</v>
      </c>
    </row>
    <row r="2455" spans="1:7" x14ac:dyDescent="0.3">
      <c r="A2455" s="3">
        <f t="shared" si="41"/>
        <v>38546</v>
      </c>
      <c r="B2455" s="4" t="s">
        <v>344</v>
      </c>
      <c r="C2455" s="5"/>
      <c r="D2455" s="2">
        <v>54.68</v>
      </c>
      <c r="E2455" s="2">
        <v>58.27</v>
      </c>
      <c r="F2455" s="2">
        <v>55.32</v>
      </c>
      <c r="G2455" s="2">
        <v>60.01</v>
      </c>
    </row>
    <row r="2456" spans="1:7" x14ac:dyDescent="0.3">
      <c r="A2456" s="3">
        <f t="shared" si="41"/>
        <v>38547</v>
      </c>
      <c r="B2456" s="4" t="s">
        <v>298</v>
      </c>
      <c r="C2456" s="5"/>
      <c r="D2456" s="2">
        <v>53.68</v>
      </c>
      <c r="E2456" s="2">
        <v>57.31</v>
      </c>
      <c r="F2456" s="2">
        <v>54.32</v>
      </c>
      <c r="G2456" s="2">
        <v>57.8</v>
      </c>
    </row>
    <row r="2457" spans="1:7" x14ac:dyDescent="0.3">
      <c r="A2457" s="3">
        <f t="shared" si="41"/>
        <v>38548</v>
      </c>
      <c r="B2457" s="4" t="s">
        <v>143</v>
      </c>
      <c r="C2457" s="5"/>
      <c r="D2457" s="2">
        <v>51.98</v>
      </c>
      <c r="E2457" s="2">
        <v>57.61</v>
      </c>
      <c r="F2457" s="2">
        <v>52.55</v>
      </c>
      <c r="G2457" s="2">
        <v>58.09</v>
      </c>
    </row>
    <row r="2458" spans="1:7" x14ac:dyDescent="0.3">
      <c r="A2458" s="3">
        <f t="shared" si="41"/>
        <v>38551</v>
      </c>
      <c r="B2458" s="4" t="s">
        <v>146</v>
      </c>
      <c r="C2458" s="5"/>
      <c r="D2458" s="2">
        <v>52</v>
      </c>
      <c r="E2458" s="2">
        <v>56.99</v>
      </c>
      <c r="F2458" s="2">
        <v>52.53</v>
      </c>
      <c r="G2458" s="2">
        <v>57.32</v>
      </c>
    </row>
    <row r="2459" spans="1:7" x14ac:dyDescent="0.3">
      <c r="A2459" s="3">
        <f t="shared" si="41"/>
        <v>38552</v>
      </c>
      <c r="B2459" s="4" t="s">
        <v>147</v>
      </c>
      <c r="C2459" s="5"/>
      <c r="D2459" s="2">
        <v>50.94</v>
      </c>
      <c r="E2459" s="2">
        <v>57.36</v>
      </c>
      <c r="F2459" s="2">
        <v>51.41</v>
      </c>
      <c r="G2459" s="2">
        <v>57.46</v>
      </c>
    </row>
    <row r="2460" spans="1:7" x14ac:dyDescent="0.3">
      <c r="A2460" s="3">
        <f t="shared" si="41"/>
        <v>38553</v>
      </c>
      <c r="B2460" s="4" t="s">
        <v>345</v>
      </c>
      <c r="C2460" s="5"/>
      <c r="D2460" s="2">
        <v>51.69</v>
      </c>
      <c r="E2460" s="2">
        <v>56.65</v>
      </c>
      <c r="F2460" s="2">
        <v>52.29</v>
      </c>
      <c r="G2460" s="2">
        <v>56.72</v>
      </c>
    </row>
    <row r="2461" spans="1:7" x14ac:dyDescent="0.3">
      <c r="A2461" s="3">
        <f t="shared" si="41"/>
        <v>38554</v>
      </c>
      <c r="B2461" s="4" t="s">
        <v>299</v>
      </c>
      <c r="C2461" s="5"/>
      <c r="D2461" s="2">
        <v>50.86</v>
      </c>
      <c r="E2461" s="2">
        <v>55.72</v>
      </c>
      <c r="F2461" s="2">
        <v>51.54</v>
      </c>
      <c r="G2461" s="2">
        <v>57.13</v>
      </c>
    </row>
    <row r="2462" spans="1:7" x14ac:dyDescent="0.3">
      <c r="A2462" s="3">
        <f t="shared" si="41"/>
        <v>38555</v>
      </c>
      <c r="B2462" s="4" t="s">
        <v>148</v>
      </c>
      <c r="C2462" s="5"/>
      <c r="D2462" s="2">
        <v>51</v>
      </c>
      <c r="E2462" s="2">
        <v>57.58</v>
      </c>
      <c r="F2462" s="2">
        <v>51.73</v>
      </c>
      <c r="G2462" s="2">
        <v>58.65</v>
      </c>
    </row>
    <row r="2463" spans="1:7" x14ac:dyDescent="0.3">
      <c r="A2463" s="3">
        <f t="shared" si="41"/>
        <v>38558</v>
      </c>
      <c r="B2463" s="4" t="s">
        <v>151</v>
      </c>
      <c r="C2463" s="5"/>
      <c r="D2463" s="2">
        <v>51.74</v>
      </c>
      <c r="E2463" s="2">
        <v>57.86</v>
      </c>
      <c r="F2463" s="2">
        <v>52.38</v>
      </c>
      <c r="G2463" s="2">
        <v>59</v>
      </c>
    </row>
    <row r="2464" spans="1:7" x14ac:dyDescent="0.3">
      <c r="A2464" s="3">
        <f t="shared" si="41"/>
        <v>38559</v>
      </c>
      <c r="B2464" s="4" t="s">
        <v>152</v>
      </c>
      <c r="C2464" s="5"/>
      <c r="D2464" s="2">
        <v>52</v>
      </c>
      <c r="E2464" s="2">
        <v>58.03</v>
      </c>
      <c r="F2464" s="2">
        <v>52.63</v>
      </c>
      <c r="G2464" s="2">
        <v>59.2</v>
      </c>
    </row>
    <row r="2465" spans="1:7" x14ac:dyDescent="0.3">
      <c r="A2465" s="3">
        <f t="shared" si="41"/>
        <v>38560</v>
      </c>
      <c r="B2465" s="4" t="s">
        <v>346</v>
      </c>
      <c r="C2465" s="5"/>
      <c r="D2465" s="2">
        <v>52.25</v>
      </c>
      <c r="E2465" s="2">
        <v>58.01</v>
      </c>
      <c r="F2465" s="2">
        <v>52.88</v>
      </c>
      <c r="G2465" s="2">
        <v>59.11</v>
      </c>
    </row>
    <row r="2466" spans="1:7" x14ac:dyDescent="0.3">
      <c r="A2466" s="3">
        <f t="shared" si="41"/>
        <v>38561</v>
      </c>
      <c r="B2466" s="4" t="s">
        <v>300</v>
      </c>
      <c r="C2466" s="5"/>
      <c r="D2466" s="2">
        <v>52.62</v>
      </c>
      <c r="E2466" s="2">
        <v>58.76</v>
      </c>
      <c r="F2466" s="2">
        <v>53.21</v>
      </c>
      <c r="G2466" s="2">
        <v>59.94</v>
      </c>
    </row>
    <row r="2467" spans="1:7" x14ac:dyDescent="0.3">
      <c r="A2467" s="3">
        <f t="shared" si="41"/>
        <v>38562</v>
      </c>
      <c r="B2467" s="4" t="s">
        <v>153</v>
      </c>
      <c r="C2467" s="5"/>
      <c r="D2467" s="2">
        <v>53.81</v>
      </c>
      <c r="E2467" s="2">
        <v>59.37</v>
      </c>
      <c r="F2467" s="2">
        <v>54.45</v>
      </c>
      <c r="G2467" s="2">
        <v>60.57</v>
      </c>
    </row>
    <row r="2468" spans="1:7" x14ac:dyDescent="0.3">
      <c r="A2468" s="3">
        <f t="shared" si="41"/>
        <v>38565</v>
      </c>
      <c r="B2468" s="4" t="s">
        <v>156</v>
      </c>
      <c r="C2468" s="5"/>
      <c r="D2468" s="2">
        <v>54.7</v>
      </c>
      <c r="E2468" s="2">
        <v>60.44</v>
      </c>
      <c r="F2468" s="2">
        <v>55.78</v>
      </c>
      <c r="G2468" s="2">
        <v>61.57</v>
      </c>
    </row>
    <row r="2469" spans="1:7" x14ac:dyDescent="0.3">
      <c r="A2469" s="3">
        <f t="shared" si="41"/>
        <v>38566</v>
      </c>
      <c r="B2469" s="4" t="s">
        <v>157</v>
      </c>
      <c r="C2469" s="5"/>
      <c r="D2469" s="2">
        <v>54.98</v>
      </c>
      <c r="E2469" s="2">
        <v>60.62</v>
      </c>
      <c r="F2469" s="2">
        <v>56.07</v>
      </c>
      <c r="G2469" s="2">
        <v>61.89</v>
      </c>
    </row>
    <row r="2470" spans="1:7" x14ac:dyDescent="0.3">
      <c r="A2470" s="3">
        <f t="shared" si="41"/>
        <v>38567</v>
      </c>
      <c r="B2470" s="4" t="s">
        <v>347</v>
      </c>
      <c r="C2470" s="5"/>
      <c r="D2470" s="2">
        <v>55.71</v>
      </c>
      <c r="E2470" s="2">
        <v>59.65</v>
      </c>
      <c r="F2470" s="2">
        <v>56.81</v>
      </c>
      <c r="G2470" s="2">
        <v>60.86</v>
      </c>
    </row>
    <row r="2471" spans="1:7" x14ac:dyDescent="0.3">
      <c r="A2471" s="3">
        <f t="shared" si="41"/>
        <v>38568</v>
      </c>
      <c r="B2471" s="4" t="s">
        <v>301</v>
      </c>
      <c r="C2471" s="5"/>
      <c r="D2471" s="2">
        <v>54.61</v>
      </c>
      <c r="E2471" s="2">
        <v>60.12</v>
      </c>
      <c r="F2471" s="2">
        <v>55.68</v>
      </c>
      <c r="G2471" s="2">
        <v>61.38</v>
      </c>
    </row>
    <row r="2472" spans="1:7" x14ac:dyDescent="0.3">
      <c r="A2472" s="3">
        <f t="shared" si="41"/>
        <v>38569</v>
      </c>
      <c r="B2472" s="4" t="s">
        <v>158</v>
      </c>
      <c r="C2472" s="5"/>
      <c r="D2472" s="2">
        <v>54.73</v>
      </c>
      <c r="E2472" s="2">
        <v>61.07</v>
      </c>
      <c r="F2472" s="2">
        <v>55.86</v>
      </c>
      <c r="G2472" s="2">
        <v>62.31</v>
      </c>
    </row>
    <row r="2473" spans="1:7" x14ac:dyDescent="0.3">
      <c r="A2473" s="3">
        <f t="shared" si="41"/>
        <v>38572</v>
      </c>
      <c r="B2473" s="4" t="s">
        <v>161</v>
      </c>
      <c r="C2473" s="5"/>
      <c r="D2473" s="2">
        <v>55.33</v>
      </c>
      <c r="E2473" s="2">
        <v>62.7</v>
      </c>
      <c r="F2473" s="2">
        <v>56.37</v>
      </c>
      <c r="G2473" s="2">
        <v>63.94</v>
      </c>
    </row>
    <row r="2474" spans="1:7" x14ac:dyDescent="0.3">
      <c r="A2474" s="3">
        <f t="shared" si="41"/>
        <v>38573</v>
      </c>
      <c r="B2474" s="4" t="s">
        <v>162</v>
      </c>
      <c r="C2474" s="5"/>
      <c r="D2474" s="2" t="s">
        <v>323</v>
      </c>
      <c r="E2474" s="2">
        <v>61.98</v>
      </c>
      <c r="F2474" s="2" t="s">
        <v>323</v>
      </c>
      <c r="G2474" s="2">
        <v>63.07</v>
      </c>
    </row>
    <row r="2475" spans="1:7" x14ac:dyDescent="0.3">
      <c r="A2475" s="3">
        <f t="shared" si="41"/>
        <v>38574</v>
      </c>
      <c r="B2475" s="4" t="s">
        <v>348</v>
      </c>
      <c r="C2475" s="5"/>
      <c r="D2475" s="2">
        <v>56.37</v>
      </c>
      <c r="E2475" s="2">
        <v>63.99</v>
      </c>
      <c r="F2475" s="2">
        <v>57.38</v>
      </c>
      <c r="G2475" s="2">
        <v>64.900000000000006</v>
      </c>
    </row>
    <row r="2476" spans="1:7" x14ac:dyDescent="0.3">
      <c r="A2476" s="3">
        <f t="shared" si="41"/>
        <v>38575</v>
      </c>
      <c r="B2476" s="4" t="s">
        <v>302</v>
      </c>
      <c r="C2476" s="5"/>
      <c r="D2476" s="2">
        <v>56.79</v>
      </c>
      <c r="E2476" s="2">
        <v>65.38</v>
      </c>
      <c r="F2476" s="2">
        <v>57.83</v>
      </c>
      <c r="G2476" s="2">
        <v>65.8</v>
      </c>
    </row>
    <row r="2477" spans="1:7" x14ac:dyDescent="0.3">
      <c r="A2477" s="3">
        <f t="shared" si="41"/>
        <v>38576</v>
      </c>
      <c r="B2477" s="4" t="s">
        <v>163</v>
      </c>
      <c r="C2477" s="5"/>
      <c r="D2477" s="2">
        <v>57.97</v>
      </c>
      <c r="E2477" s="2">
        <v>66.45</v>
      </c>
      <c r="F2477" s="2">
        <v>59.02</v>
      </c>
      <c r="G2477" s="2">
        <v>66.86</v>
      </c>
    </row>
    <row r="2478" spans="1:7" x14ac:dyDescent="0.3">
      <c r="A2478" s="3">
        <f t="shared" si="41"/>
        <v>38579</v>
      </c>
      <c r="B2478" s="4" t="s">
        <v>166</v>
      </c>
      <c r="C2478" s="5"/>
      <c r="D2478" s="2">
        <v>57.51</v>
      </c>
      <c r="E2478" s="2">
        <v>65.58</v>
      </c>
      <c r="F2478" s="2">
        <v>58.51</v>
      </c>
      <c r="G2478" s="2">
        <v>66.27</v>
      </c>
    </row>
    <row r="2479" spans="1:7" x14ac:dyDescent="0.3">
      <c r="A2479" s="3">
        <f t="shared" si="41"/>
        <v>38580</v>
      </c>
      <c r="B2479" s="4" t="s">
        <v>167</v>
      </c>
      <c r="C2479" s="5"/>
      <c r="D2479" s="2">
        <v>57.8</v>
      </c>
      <c r="E2479" s="2">
        <v>65.41</v>
      </c>
      <c r="F2479" s="2">
        <v>58.9</v>
      </c>
      <c r="G2479" s="2">
        <v>66.08</v>
      </c>
    </row>
    <row r="2480" spans="1:7" x14ac:dyDescent="0.3">
      <c r="A2480" s="3">
        <f t="shared" si="41"/>
        <v>38581</v>
      </c>
      <c r="B2480" s="4" t="s">
        <v>349</v>
      </c>
      <c r="C2480" s="5"/>
      <c r="D2480" s="2">
        <v>57.46</v>
      </c>
      <c r="E2480" s="2">
        <v>62.56</v>
      </c>
      <c r="F2480" s="2">
        <v>58.58</v>
      </c>
      <c r="G2480" s="2">
        <v>63.25</v>
      </c>
    </row>
    <row r="2481" spans="1:7" x14ac:dyDescent="0.3">
      <c r="A2481" s="3">
        <f t="shared" si="41"/>
        <v>38582</v>
      </c>
      <c r="B2481" s="4" t="s">
        <v>303</v>
      </c>
      <c r="C2481" s="5"/>
      <c r="D2481" s="2">
        <v>55.62</v>
      </c>
      <c r="E2481" s="2">
        <v>62.4</v>
      </c>
      <c r="F2481" s="2">
        <v>56.63</v>
      </c>
      <c r="G2481" s="2">
        <v>63.27</v>
      </c>
    </row>
    <row r="2482" spans="1:7" x14ac:dyDescent="0.3">
      <c r="A2482" s="3">
        <f t="shared" si="41"/>
        <v>38583</v>
      </c>
      <c r="B2482" s="4" t="s">
        <v>168</v>
      </c>
      <c r="C2482" s="5"/>
      <c r="D2482" s="2">
        <v>55.6</v>
      </c>
      <c r="E2482" s="2">
        <v>64.36</v>
      </c>
      <c r="F2482" s="2">
        <v>56.96</v>
      </c>
      <c r="G2482" s="2">
        <v>65.349999999999994</v>
      </c>
    </row>
    <row r="2483" spans="1:7" x14ac:dyDescent="0.3">
      <c r="A2483" s="3">
        <f t="shared" si="41"/>
        <v>38586</v>
      </c>
      <c r="B2483" s="4" t="s">
        <v>171</v>
      </c>
      <c r="C2483" s="5"/>
      <c r="D2483" s="2">
        <v>56.46</v>
      </c>
      <c r="E2483" s="2">
        <v>64.5</v>
      </c>
      <c r="F2483" s="2">
        <v>57.36</v>
      </c>
      <c r="G2483" s="2">
        <v>65.45</v>
      </c>
    </row>
    <row r="2484" spans="1:7" x14ac:dyDescent="0.3">
      <c r="A2484" s="3">
        <f t="shared" si="41"/>
        <v>38587</v>
      </c>
      <c r="B2484" s="4" t="s">
        <v>172</v>
      </c>
      <c r="C2484" s="5"/>
      <c r="D2484" s="2">
        <v>56.59</v>
      </c>
      <c r="E2484" s="2">
        <v>64.650000000000006</v>
      </c>
      <c r="F2484" s="2">
        <v>57.51</v>
      </c>
      <c r="G2484" s="2">
        <v>65.709999999999994</v>
      </c>
    </row>
    <row r="2485" spans="1:7" x14ac:dyDescent="0.3">
      <c r="A2485" s="3">
        <f t="shared" si="41"/>
        <v>38588</v>
      </c>
      <c r="B2485" s="4" t="s">
        <v>350</v>
      </c>
      <c r="C2485" s="5"/>
      <c r="D2485" s="2">
        <v>57.42</v>
      </c>
      <c r="E2485" s="2">
        <v>66.010000000000005</v>
      </c>
      <c r="F2485" s="2">
        <v>58.37</v>
      </c>
      <c r="G2485" s="2">
        <v>67.319999999999993</v>
      </c>
    </row>
    <row r="2486" spans="1:7" x14ac:dyDescent="0.3">
      <c r="A2486" s="3">
        <f t="shared" si="41"/>
        <v>38589</v>
      </c>
      <c r="B2486" s="4" t="s">
        <v>304</v>
      </c>
      <c r="C2486" s="5"/>
      <c r="D2486" s="2">
        <v>58.37</v>
      </c>
      <c r="E2486" s="2">
        <v>66.27</v>
      </c>
      <c r="F2486" s="2">
        <v>59.36</v>
      </c>
      <c r="G2486" s="2">
        <v>67.489999999999995</v>
      </c>
    </row>
    <row r="2487" spans="1:7" x14ac:dyDescent="0.3">
      <c r="A2487" s="3">
        <f t="shared" si="41"/>
        <v>38590</v>
      </c>
      <c r="B2487" s="4" t="s">
        <v>173</v>
      </c>
      <c r="C2487" s="5"/>
      <c r="D2487" s="2">
        <v>58.43</v>
      </c>
      <c r="E2487" s="2">
        <v>64.87</v>
      </c>
      <c r="F2487" s="2">
        <v>59.4</v>
      </c>
      <c r="G2487" s="2">
        <v>66.13</v>
      </c>
    </row>
    <row r="2488" spans="1:7" x14ac:dyDescent="0.3">
      <c r="A2488" s="3">
        <f t="shared" si="41"/>
        <v>38593</v>
      </c>
      <c r="B2488" s="4" t="s">
        <v>176</v>
      </c>
      <c r="C2488" s="5"/>
      <c r="D2488" s="2">
        <v>59.11</v>
      </c>
      <c r="E2488" s="2" t="s">
        <v>323</v>
      </c>
      <c r="F2488" s="2">
        <v>60.41</v>
      </c>
      <c r="G2488" s="2">
        <v>67.2</v>
      </c>
    </row>
    <row r="2489" spans="1:7" x14ac:dyDescent="0.3">
      <c r="A2489" s="3">
        <f t="shared" si="41"/>
        <v>38594</v>
      </c>
      <c r="B2489" s="4" t="s">
        <v>177</v>
      </c>
      <c r="C2489" s="5"/>
      <c r="D2489" s="2">
        <v>58.36</v>
      </c>
      <c r="E2489" s="2">
        <v>67.569999999999993</v>
      </c>
      <c r="F2489" s="2">
        <v>59.41</v>
      </c>
      <c r="G2489" s="2">
        <v>69.81</v>
      </c>
    </row>
    <row r="2490" spans="1:7" x14ac:dyDescent="0.3">
      <c r="A2490" s="3">
        <f t="shared" si="41"/>
        <v>38595</v>
      </c>
      <c r="B2490" s="4" t="s">
        <v>351</v>
      </c>
      <c r="C2490" s="5"/>
      <c r="D2490" s="2">
        <v>59.08</v>
      </c>
      <c r="E2490" s="2">
        <v>67.02</v>
      </c>
      <c r="F2490" s="2">
        <v>60.11</v>
      </c>
      <c r="G2490" s="2">
        <v>68.94</v>
      </c>
    </row>
    <row r="2491" spans="1:7" x14ac:dyDescent="0.3">
      <c r="A2491" s="3">
        <f t="shared" si="41"/>
        <v>38596</v>
      </c>
      <c r="B2491" s="4" t="s">
        <v>305</v>
      </c>
      <c r="C2491" s="5"/>
      <c r="D2491" s="2">
        <v>59.45</v>
      </c>
      <c r="E2491" s="2">
        <v>67.72</v>
      </c>
      <c r="F2491" s="2">
        <v>60.7</v>
      </c>
      <c r="G2491" s="2">
        <v>69.47</v>
      </c>
    </row>
    <row r="2492" spans="1:7" x14ac:dyDescent="0.3">
      <c r="A2492" s="3">
        <f t="shared" si="41"/>
        <v>38597</v>
      </c>
      <c r="B2492" s="4" t="s">
        <v>178</v>
      </c>
      <c r="C2492" s="5"/>
      <c r="D2492" s="2">
        <v>59.19</v>
      </c>
      <c r="E2492" s="2">
        <v>66.06</v>
      </c>
      <c r="F2492" s="2">
        <v>60.7</v>
      </c>
      <c r="G2492" s="2">
        <v>67.569999999999993</v>
      </c>
    </row>
    <row r="2493" spans="1:7" x14ac:dyDescent="0.3">
      <c r="A2493" s="3">
        <f t="shared" si="41"/>
        <v>38600</v>
      </c>
      <c r="B2493" s="4" t="s">
        <v>181</v>
      </c>
      <c r="C2493" s="5"/>
      <c r="D2493" s="2">
        <v>57.59</v>
      </c>
      <c r="E2493" s="2">
        <v>64.849999999999994</v>
      </c>
      <c r="F2493" s="2">
        <v>59.35</v>
      </c>
      <c r="G2493" s="2" t="s">
        <v>323</v>
      </c>
    </row>
    <row r="2494" spans="1:7" x14ac:dyDescent="0.3">
      <c r="A2494" s="3">
        <f t="shared" si="41"/>
        <v>38601</v>
      </c>
      <c r="B2494" s="4" t="s">
        <v>182</v>
      </c>
      <c r="C2494" s="5"/>
      <c r="D2494" s="2">
        <v>57.89</v>
      </c>
      <c r="E2494" s="2">
        <v>64.67</v>
      </c>
      <c r="F2494" s="2">
        <v>59.74</v>
      </c>
      <c r="G2494" s="2">
        <v>65.959999999999994</v>
      </c>
    </row>
    <row r="2495" spans="1:7" x14ac:dyDescent="0.3">
      <c r="A2495" s="3">
        <f t="shared" si="41"/>
        <v>38602</v>
      </c>
      <c r="B2495" s="4" t="s">
        <v>352</v>
      </c>
      <c r="C2495" s="5"/>
      <c r="D2495" s="2">
        <v>56.98</v>
      </c>
      <c r="E2495" s="2">
        <v>62.89</v>
      </c>
      <c r="F2495" s="2">
        <v>59.07</v>
      </c>
      <c r="G2495" s="2">
        <v>64.37</v>
      </c>
    </row>
    <row r="2496" spans="1:7" x14ac:dyDescent="0.3">
      <c r="A2496" s="3">
        <f t="shared" si="41"/>
        <v>38603</v>
      </c>
      <c r="B2496" s="4" t="s">
        <v>306</v>
      </c>
      <c r="C2496" s="5"/>
      <c r="D2496" s="2">
        <v>56.01</v>
      </c>
      <c r="E2496" s="2">
        <v>63.08</v>
      </c>
      <c r="F2496" s="2">
        <v>58.17</v>
      </c>
      <c r="G2496" s="2">
        <v>64.489999999999995</v>
      </c>
    </row>
    <row r="2497" spans="1:7" x14ac:dyDescent="0.3">
      <c r="A2497" s="3">
        <f t="shared" si="41"/>
        <v>38604</v>
      </c>
      <c r="B2497" s="4" t="s">
        <v>183</v>
      </c>
      <c r="C2497" s="5"/>
      <c r="D2497" s="2">
        <v>56.13</v>
      </c>
      <c r="E2497" s="2">
        <v>62.84</v>
      </c>
      <c r="F2497" s="2">
        <v>58.28</v>
      </c>
      <c r="G2497" s="2">
        <v>64.08</v>
      </c>
    </row>
    <row r="2498" spans="1:7" x14ac:dyDescent="0.3">
      <c r="A2498" s="3">
        <f t="shared" si="41"/>
        <v>38607</v>
      </c>
      <c r="B2498" s="4" t="s">
        <v>186</v>
      </c>
      <c r="C2498" s="5"/>
      <c r="D2498" s="2">
        <v>55.51</v>
      </c>
      <c r="E2498" s="2">
        <v>61.8</v>
      </c>
      <c r="F2498" s="2">
        <v>57.66</v>
      </c>
      <c r="G2498" s="2">
        <v>63.34</v>
      </c>
    </row>
    <row r="2499" spans="1:7" x14ac:dyDescent="0.3">
      <c r="A2499" s="3">
        <f t="shared" si="41"/>
        <v>38608</v>
      </c>
      <c r="B2499" s="4" t="s">
        <v>187</v>
      </c>
      <c r="C2499" s="5"/>
      <c r="D2499" s="2">
        <v>54.62</v>
      </c>
      <c r="E2499" s="2">
        <v>61.61</v>
      </c>
      <c r="F2499" s="2">
        <v>56.83</v>
      </c>
      <c r="G2499" s="2">
        <v>63.11</v>
      </c>
    </row>
    <row r="2500" spans="1:7" x14ac:dyDescent="0.3">
      <c r="A2500" s="3">
        <f t="shared" si="41"/>
        <v>38609</v>
      </c>
      <c r="B2500" s="4" t="s">
        <v>353</v>
      </c>
      <c r="C2500" s="5"/>
      <c r="D2500" s="2">
        <v>54.84</v>
      </c>
      <c r="E2500" s="2">
        <v>63.37</v>
      </c>
      <c r="F2500" s="2">
        <v>56.97</v>
      </c>
      <c r="G2500" s="2">
        <v>65.09</v>
      </c>
    </row>
    <row r="2501" spans="1:7" x14ac:dyDescent="0.3">
      <c r="A2501" s="3">
        <f t="shared" si="41"/>
        <v>38610</v>
      </c>
      <c r="B2501" s="4" t="s">
        <v>307</v>
      </c>
      <c r="C2501" s="5"/>
      <c r="D2501" s="2">
        <v>56.56</v>
      </c>
      <c r="E2501" s="2">
        <v>63.16</v>
      </c>
      <c r="F2501" s="2">
        <v>58.62</v>
      </c>
      <c r="G2501" s="2">
        <v>64.75</v>
      </c>
    </row>
    <row r="2502" spans="1:7" x14ac:dyDescent="0.3">
      <c r="A2502" s="3">
        <f t="shared" si="41"/>
        <v>38611</v>
      </c>
      <c r="B2502" s="4" t="s">
        <v>188</v>
      </c>
      <c r="C2502" s="5"/>
      <c r="D2502" s="2">
        <v>55.89</v>
      </c>
      <c r="E2502" s="2">
        <v>61.81</v>
      </c>
      <c r="F2502" s="2">
        <v>57.9</v>
      </c>
      <c r="G2502" s="2">
        <v>63</v>
      </c>
    </row>
    <row r="2503" spans="1:7" x14ac:dyDescent="0.3">
      <c r="A2503" s="3">
        <f t="shared" si="41"/>
        <v>38614</v>
      </c>
      <c r="B2503" s="4" t="s">
        <v>191</v>
      </c>
      <c r="C2503" s="5"/>
      <c r="D2503" s="2">
        <v>55.59</v>
      </c>
      <c r="E2503" s="2">
        <v>65.61</v>
      </c>
      <c r="F2503" s="2">
        <v>57.51</v>
      </c>
      <c r="G2503" s="2">
        <v>67.39</v>
      </c>
    </row>
    <row r="2504" spans="1:7" x14ac:dyDescent="0.3">
      <c r="A2504" s="3">
        <f t="shared" si="41"/>
        <v>38615</v>
      </c>
      <c r="B2504" s="4" t="s">
        <v>192</v>
      </c>
      <c r="C2504" s="5"/>
      <c r="D2504" s="2">
        <v>57.21</v>
      </c>
      <c r="E2504" s="2">
        <v>64.2</v>
      </c>
      <c r="F2504" s="2">
        <v>59.07</v>
      </c>
      <c r="G2504" s="2">
        <v>66.23</v>
      </c>
    </row>
    <row r="2505" spans="1:7" x14ac:dyDescent="0.3">
      <c r="A2505" s="3">
        <f t="shared" si="41"/>
        <v>38616</v>
      </c>
      <c r="B2505" s="4" t="s">
        <v>354</v>
      </c>
      <c r="C2505" s="5"/>
      <c r="D2505" s="2">
        <v>57.59</v>
      </c>
      <c r="E2505" s="2">
        <v>64.73</v>
      </c>
      <c r="F2505" s="2">
        <v>59.43</v>
      </c>
      <c r="G2505" s="2">
        <v>66.8</v>
      </c>
    </row>
    <row r="2506" spans="1:7" x14ac:dyDescent="0.3">
      <c r="A2506" s="3">
        <f t="shared" si="41"/>
        <v>38617</v>
      </c>
      <c r="B2506" s="4" t="s">
        <v>308</v>
      </c>
      <c r="C2506" s="5"/>
      <c r="D2506" s="2">
        <v>58.16</v>
      </c>
      <c r="E2506" s="2">
        <v>64.599999999999994</v>
      </c>
      <c r="F2506" s="2">
        <v>60.09</v>
      </c>
      <c r="G2506" s="2">
        <v>66.5</v>
      </c>
    </row>
    <row r="2507" spans="1:7" x14ac:dyDescent="0.3">
      <c r="A2507" s="3">
        <f t="shared" si="41"/>
        <v>38618</v>
      </c>
      <c r="B2507" s="4" t="s">
        <v>193</v>
      </c>
      <c r="C2507" s="5"/>
      <c r="D2507" s="2">
        <v>56.9</v>
      </c>
      <c r="E2507" s="2">
        <v>62.44</v>
      </c>
      <c r="F2507" s="2">
        <v>58.7</v>
      </c>
      <c r="G2507" s="2">
        <v>64.19</v>
      </c>
    </row>
    <row r="2508" spans="1:7" x14ac:dyDescent="0.3">
      <c r="A2508" s="3">
        <f t="shared" si="41"/>
        <v>38621</v>
      </c>
      <c r="B2508" s="4" t="s">
        <v>196</v>
      </c>
      <c r="C2508" s="5"/>
      <c r="D2508" s="2">
        <v>55.37</v>
      </c>
      <c r="E2508" s="2">
        <v>63.93</v>
      </c>
      <c r="F2508" s="2">
        <v>57.17</v>
      </c>
      <c r="G2508" s="2">
        <v>65.819999999999993</v>
      </c>
    </row>
    <row r="2509" spans="1:7" x14ac:dyDescent="0.3">
      <c r="A2509" s="3">
        <f t="shared" si="41"/>
        <v>38622</v>
      </c>
      <c r="B2509" s="4" t="s">
        <v>197</v>
      </c>
      <c r="C2509" s="5"/>
      <c r="D2509" s="2">
        <v>56.88</v>
      </c>
      <c r="E2509" s="2">
        <v>62.97</v>
      </c>
      <c r="F2509" s="2">
        <v>58.66</v>
      </c>
      <c r="G2509" s="2">
        <v>65.069999999999993</v>
      </c>
    </row>
    <row r="2510" spans="1:7" x14ac:dyDescent="0.3">
      <c r="A2510" s="3">
        <f t="shared" si="41"/>
        <v>38623</v>
      </c>
      <c r="B2510" s="4" t="s">
        <v>355</v>
      </c>
      <c r="C2510" s="5"/>
      <c r="D2510" s="2">
        <v>56.21</v>
      </c>
      <c r="E2510" s="2">
        <v>63.93</v>
      </c>
      <c r="F2510" s="2">
        <v>58.05</v>
      </c>
      <c r="G2510" s="2">
        <v>66.349999999999994</v>
      </c>
    </row>
    <row r="2511" spans="1:7" x14ac:dyDescent="0.3">
      <c r="A2511" s="3">
        <f t="shared" si="41"/>
        <v>38624</v>
      </c>
      <c r="B2511" s="4" t="s">
        <v>309</v>
      </c>
      <c r="C2511" s="5"/>
      <c r="D2511" s="2">
        <v>57.2</v>
      </c>
      <c r="E2511" s="2">
        <v>63.84</v>
      </c>
      <c r="F2511" s="2">
        <v>59.02</v>
      </c>
      <c r="G2511" s="2">
        <v>66.790000000000006</v>
      </c>
    </row>
    <row r="2512" spans="1:7" x14ac:dyDescent="0.3">
      <c r="A2512" s="3">
        <f t="shared" ref="A2512:A2575" si="42">DATE(2005, LEFT(B2512, FIND("월", B2512)-1), MID(B2512, FIND("월", B2512)+2, FIND("일", B2512)-FIND("월", B2512)-2))</f>
        <v>38625</v>
      </c>
      <c r="B2512" s="4" t="s">
        <v>198</v>
      </c>
      <c r="C2512" s="5"/>
      <c r="D2512" s="2">
        <v>56.82</v>
      </c>
      <c r="E2512" s="2">
        <v>63.48</v>
      </c>
      <c r="F2512" s="2">
        <v>58.81</v>
      </c>
      <c r="G2512" s="2">
        <v>66.239999999999995</v>
      </c>
    </row>
    <row r="2513" spans="1:7" x14ac:dyDescent="0.3">
      <c r="A2513" s="3">
        <f t="shared" si="42"/>
        <v>38628</v>
      </c>
      <c r="B2513" s="4" t="s">
        <v>201</v>
      </c>
      <c r="C2513" s="5"/>
      <c r="D2513" s="2">
        <v>57.78</v>
      </c>
      <c r="E2513" s="2">
        <v>62.8</v>
      </c>
      <c r="F2513" s="2">
        <v>59.22</v>
      </c>
      <c r="G2513" s="2">
        <v>65.47</v>
      </c>
    </row>
    <row r="2514" spans="1:7" x14ac:dyDescent="0.3">
      <c r="A2514" s="3">
        <f t="shared" si="42"/>
        <v>38629</v>
      </c>
      <c r="B2514" s="4" t="s">
        <v>202</v>
      </c>
      <c r="C2514" s="5"/>
      <c r="D2514" s="2">
        <v>56.29</v>
      </c>
      <c r="E2514" s="2">
        <v>61.22</v>
      </c>
      <c r="F2514" s="2">
        <v>57.79</v>
      </c>
      <c r="G2514" s="2">
        <v>63.9</v>
      </c>
    </row>
    <row r="2515" spans="1:7" x14ac:dyDescent="0.3">
      <c r="A2515" s="3">
        <f t="shared" si="42"/>
        <v>38630</v>
      </c>
      <c r="B2515" s="4" t="s">
        <v>356</v>
      </c>
      <c r="C2515" s="5"/>
      <c r="D2515" s="2">
        <v>55.45</v>
      </c>
      <c r="E2515" s="2">
        <v>60.12</v>
      </c>
      <c r="F2515" s="2">
        <v>57.06</v>
      </c>
      <c r="G2515" s="2">
        <v>62.79</v>
      </c>
    </row>
    <row r="2516" spans="1:7" x14ac:dyDescent="0.3">
      <c r="A2516" s="3">
        <f t="shared" si="42"/>
        <v>38631</v>
      </c>
      <c r="B2516" s="4" t="s">
        <v>310</v>
      </c>
      <c r="C2516" s="5"/>
      <c r="D2516" s="2">
        <v>53.85</v>
      </c>
      <c r="E2516" s="2">
        <v>58.37</v>
      </c>
      <c r="F2516" s="2">
        <v>55.41</v>
      </c>
      <c r="G2516" s="2">
        <v>61.36</v>
      </c>
    </row>
    <row r="2517" spans="1:7" x14ac:dyDescent="0.3">
      <c r="A2517" s="3">
        <f t="shared" si="42"/>
        <v>38632</v>
      </c>
      <c r="B2517" s="4" t="s">
        <v>203</v>
      </c>
      <c r="C2517" s="5"/>
      <c r="D2517" s="2">
        <v>53.44</v>
      </c>
      <c r="E2517" s="2">
        <v>59.21</v>
      </c>
      <c r="F2517" s="2">
        <v>54.95</v>
      </c>
      <c r="G2517" s="2">
        <v>61.84</v>
      </c>
    </row>
    <row r="2518" spans="1:7" x14ac:dyDescent="0.3">
      <c r="A2518" s="3">
        <f t="shared" si="42"/>
        <v>38635</v>
      </c>
      <c r="B2518" s="4" t="s">
        <v>206</v>
      </c>
      <c r="C2518" s="5"/>
      <c r="D2518" s="2">
        <v>53.59</v>
      </c>
      <c r="E2518" s="2">
        <v>58.78</v>
      </c>
      <c r="F2518" s="2">
        <v>55.03</v>
      </c>
      <c r="G2518" s="2">
        <v>61.8</v>
      </c>
    </row>
    <row r="2519" spans="1:7" x14ac:dyDescent="0.3">
      <c r="A2519" s="3">
        <f t="shared" si="42"/>
        <v>38636</v>
      </c>
      <c r="B2519" s="4" t="s">
        <v>207</v>
      </c>
      <c r="C2519" s="5"/>
      <c r="D2519" s="2">
        <v>54.06</v>
      </c>
      <c r="E2519" s="2">
        <v>60.08</v>
      </c>
      <c r="F2519" s="2">
        <v>55.47</v>
      </c>
      <c r="G2519" s="2">
        <v>63.53</v>
      </c>
    </row>
    <row r="2520" spans="1:7" x14ac:dyDescent="0.3">
      <c r="A2520" s="3">
        <f t="shared" si="42"/>
        <v>38637</v>
      </c>
      <c r="B2520" s="4" t="s">
        <v>357</v>
      </c>
      <c r="C2520" s="5"/>
      <c r="D2520" s="2">
        <v>54.85</v>
      </c>
      <c r="E2520" s="2">
        <v>60.57</v>
      </c>
      <c r="F2520" s="2">
        <v>56.37</v>
      </c>
      <c r="G2520" s="2">
        <v>64.12</v>
      </c>
    </row>
    <row r="2521" spans="1:7" x14ac:dyDescent="0.3">
      <c r="A2521" s="3">
        <f t="shared" si="42"/>
        <v>38638</v>
      </c>
      <c r="B2521" s="4" t="s">
        <v>311</v>
      </c>
      <c r="C2521" s="5"/>
      <c r="D2521" s="2">
        <v>54.66</v>
      </c>
      <c r="E2521" s="2">
        <v>60.14</v>
      </c>
      <c r="F2521" s="2">
        <v>56.14</v>
      </c>
      <c r="G2521" s="2">
        <v>63.08</v>
      </c>
    </row>
    <row r="2522" spans="1:7" x14ac:dyDescent="0.3">
      <c r="A2522" s="3">
        <f t="shared" si="42"/>
        <v>38639</v>
      </c>
      <c r="B2522" s="4" t="s">
        <v>208</v>
      </c>
      <c r="C2522" s="5"/>
      <c r="D2522" s="2">
        <v>53.96</v>
      </c>
      <c r="E2522" s="2">
        <v>59.35</v>
      </c>
      <c r="F2522" s="2">
        <v>55.3</v>
      </c>
      <c r="G2522" s="2">
        <v>62.63</v>
      </c>
    </row>
    <row r="2523" spans="1:7" x14ac:dyDescent="0.3">
      <c r="A2523" s="3">
        <f t="shared" si="42"/>
        <v>38642</v>
      </c>
      <c r="B2523" s="4" t="s">
        <v>211</v>
      </c>
      <c r="C2523" s="5"/>
      <c r="D2523" s="2">
        <v>54.88</v>
      </c>
      <c r="E2523" s="2">
        <v>60.57</v>
      </c>
      <c r="F2523" s="2">
        <v>56.23</v>
      </c>
      <c r="G2523" s="2">
        <v>64.36</v>
      </c>
    </row>
    <row r="2524" spans="1:7" x14ac:dyDescent="0.3">
      <c r="A2524" s="3">
        <f t="shared" si="42"/>
        <v>38643</v>
      </c>
      <c r="B2524" s="4" t="s">
        <v>212</v>
      </c>
      <c r="C2524" s="5"/>
      <c r="D2524" s="2">
        <v>53.83</v>
      </c>
      <c r="E2524" s="2">
        <v>59.28</v>
      </c>
      <c r="F2524" s="2">
        <v>55.08</v>
      </c>
      <c r="G2524" s="2">
        <v>63.2</v>
      </c>
    </row>
    <row r="2525" spans="1:7" x14ac:dyDescent="0.3">
      <c r="A2525" s="3">
        <f t="shared" si="42"/>
        <v>38644</v>
      </c>
      <c r="B2525" s="4" t="s">
        <v>358</v>
      </c>
      <c r="C2525" s="5"/>
      <c r="D2525" s="2">
        <v>53.45</v>
      </c>
      <c r="E2525" s="2">
        <v>58.6</v>
      </c>
      <c r="F2525" s="2">
        <v>54.68</v>
      </c>
      <c r="G2525" s="2">
        <v>62.41</v>
      </c>
    </row>
    <row r="2526" spans="1:7" x14ac:dyDescent="0.3">
      <c r="A2526" s="3">
        <f t="shared" si="42"/>
        <v>38645</v>
      </c>
      <c r="B2526" s="4" t="s">
        <v>312</v>
      </c>
      <c r="C2526" s="5"/>
      <c r="D2526" s="2">
        <v>52.81</v>
      </c>
      <c r="E2526" s="2">
        <v>57.91</v>
      </c>
      <c r="F2526" s="2">
        <v>54.02</v>
      </c>
      <c r="G2526" s="2">
        <v>61.03</v>
      </c>
    </row>
    <row r="2527" spans="1:7" x14ac:dyDescent="0.3">
      <c r="A2527" s="3">
        <f t="shared" si="42"/>
        <v>38646</v>
      </c>
      <c r="B2527" s="4" t="s">
        <v>213</v>
      </c>
      <c r="C2527" s="5"/>
      <c r="D2527" s="2">
        <v>52.07</v>
      </c>
      <c r="E2527" s="2">
        <v>58.48</v>
      </c>
      <c r="F2527" s="2">
        <v>53.28</v>
      </c>
      <c r="G2527" s="2">
        <v>60.63</v>
      </c>
    </row>
    <row r="2528" spans="1:7" x14ac:dyDescent="0.3">
      <c r="A2528" s="3">
        <f t="shared" si="42"/>
        <v>38649</v>
      </c>
      <c r="B2528" s="4" t="s">
        <v>216</v>
      </c>
      <c r="C2528" s="5"/>
      <c r="D2528" s="2">
        <v>52.18</v>
      </c>
      <c r="E2528" s="2">
        <v>58.24</v>
      </c>
      <c r="F2528" s="2">
        <v>53.36</v>
      </c>
      <c r="G2528" s="2">
        <v>60.32</v>
      </c>
    </row>
    <row r="2529" spans="1:7" x14ac:dyDescent="0.3">
      <c r="A2529" s="3">
        <f t="shared" si="42"/>
        <v>38650</v>
      </c>
      <c r="B2529" s="4" t="s">
        <v>217</v>
      </c>
      <c r="C2529" s="5"/>
      <c r="D2529" s="2">
        <v>52.36</v>
      </c>
      <c r="E2529" s="2">
        <v>60.24</v>
      </c>
      <c r="F2529" s="2">
        <v>53.64</v>
      </c>
      <c r="G2529" s="2">
        <v>62.44</v>
      </c>
    </row>
    <row r="2530" spans="1:7" x14ac:dyDescent="0.3">
      <c r="A2530" s="3">
        <f t="shared" si="42"/>
        <v>38651</v>
      </c>
      <c r="B2530" s="4" t="s">
        <v>359</v>
      </c>
      <c r="C2530" s="5"/>
      <c r="D2530" s="2">
        <v>54.31</v>
      </c>
      <c r="E2530" s="2">
        <v>58.87</v>
      </c>
      <c r="F2530" s="2">
        <v>55.52</v>
      </c>
      <c r="G2530" s="2">
        <v>60.66</v>
      </c>
    </row>
    <row r="2531" spans="1:7" x14ac:dyDescent="0.3">
      <c r="A2531" s="3">
        <f t="shared" si="42"/>
        <v>38652</v>
      </c>
      <c r="B2531" s="4" t="s">
        <v>313</v>
      </c>
      <c r="C2531" s="5"/>
      <c r="D2531" s="2">
        <v>53.39</v>
      </c>
      <c r="E2531" s="2">
        <v>59.14</v>
      </c>
      <c r="F2531" s="2">
        <v>54.64</v>
      </c>
      <c r="G2531" s="2">
        <v>61.09</v>
      </c>
    </row>
    <row r="2532" spans="1:7" x14ac:dyDescent="0.3">
      <c r="A2532" s="3">
        <f t="shared" si="42"/>
        <v>38653</v>
      </c>
      <c r="B2532" s="4" t="s">
        <v>218</v>
      </c>
      <c r="C2532" s="5"/>
      <c r="D2532" s="2">
        <v>53.1</v>
      </c>
      <c r="E2532" s="2">
        <v>59.42</v>
      </c>
      <c r="F2532" s="2">
        <v>54.32</v>
      </c>
      <c r="G2532" s="2">
        <v>61.22</v>
      </c>
    </row>
    <row r="2533" spans="1:7" x14ac:dyDescent="0.3">
      <c r="A2533" s="3">
        <f t="shared" si="42"/>
        <v>38656</v>
      </c>
      <c r="B2533" s="4" t="s">
        <v>221</v>
      </c>
      <c r="C2533" s="5"/>
      <c r="D2533" s="2">
        <v>52.7</v>
      </c>
      <c r="E2533" s="2">
        <v>58.1</v>
      </c>
      <c r="F2533" s="2">
        <v>53.9</v>
      </c>
      <c r="G2533" s="2">
        <v>59.76</v>
      </c>
    </row>
    <row r="2534" spans="1:7" x14ac:dyDescent="0.3">
      <c r="A2534" s="3">
        <f t="shared" si="42"/>
        <v>38657</v>
      </c>
      <c r="B2534" s="4" t="s">
        <v>222</v>
      </c>
      <c r="C2534" s="5"/>
      <c r="D2534" s="2" t="s">
        <v>323</v>
      </c>
      <c r="E2534" s="2">
        <v>58.37</v>
      </c>
      <c r="F2534" s="2" t="s">
        <v>323</v>
      </c>
      <c r="G2534" s="2">
        <v>59.85</v>
      </c>
    </row>
    <row r="2535" spans="1:7" x14ac:dyDescent="0.3">
      <c r="A2535" s="3">
        <f t="shared" si="42"/>
        <v>38658</v>
      </c>
      <c r="B2535" s="4" t="s">
        <v>360</v>
      </c>
      <c r="C2535" s="5"/>
      <c r="D2535" s="2">
        <v>52.97</v>
      </c>
      <c r="E2535" s="2">
        <v>58.38</v>
      </c>
      <c r="F2535" s="2">
        <v>54.29</v>
      </c>
      <c r="G2535" s="2">
        <v>59.75</v>
      </c>
    </row>
    <row r="2536" spans="1:7" x14ac:dyDescent="0.3">
      <c r="A2536" s="3">
        <f t="shared" si="42"/>
        <v>38659</v>
      </c>
      <c r="B2536" s="4" t="s">
        <v>314</v>
      </c>
      <c r="C2536" s="5"/>
      <c r="D2536" s="2" t="s">
        <v>323</v>
      </c>
      <c r="E2536" s="2">
        <v>60.52</v>
      </c>
      <c r="F2536" s="2" t="s">
        <v>323</v>
      </c>
      <c r="G2536" s="2">
        <v>61.78</v>
      </c>
    </row>
    <row r="2537" spans="1:7" x14ac:dyDescent="0.3">
      <c r="A2537" s="3">
        <f t="shared" si="42"/>
        <v>38660</v>
      </c>
      <c r="B2537" s="4" t="s">
        <v>223</v>
      </c>
      <c r="C2537" s="5"/>
      <c r="D2537" s="2">
        <v>54.56</v>
      </c>
      <c r="E2537" s="2">
        <v>59.25</v>
      </c>
      <c r="F2537" s="2">
        <v>55.93</v>
      </c>
      <c r="G2537" s="2">
        <v>60.58</v>
      </c>
    </row>
    <row r="2538" spans="1:7" x14ac:dyDescent="0.3">
      <c r="A2538" s="3">
        <f t="shared" si="42"/>
        <v>38663</v>
      </c>
      <c r="B2538" s="4" t="s">
        <v>226</v>
      </c>
      <c r="C2538" s="5"/>
      <c r="D2538" s="2">
        <v>53.49</v>
      </c>
      <c r="E2538" s="2">
        <v>58.04</v>
      </c>
      <c r="F2538" s="2">
        <v>54.71</v>
      </c>
      <c r="G2538" s="2">
        <v>59.47</v>
      </c>
    </row>
    <row r="2539" spans="1:7" x14ac:dyDescent="0.3">
      <c r="A2539" s="3">
        <f t="shared" si="42"/>
        <v>38664</v>
      </c>
      <c r="B2539" s="4" t="s">
        <v>227</v>
      </c>
      <c r="C2539" s="5"/>
      <c r="D2539" s="2">
        <v>52.85</v>
      </c>
      <c r="E2539" s="2">
        <v>57.81</v>
      </c>
      <c r="F2539" s="2">
        <v>54.13</v>
      </c>
      <c r="G2539" s="2">
        <v>59.71</v>
      </c>
    </row>
    <row r="2540" spans="1:7" x14ac:dyDescent="0.3">
      <c r="A2540" s="3">
        <f t="shared" si="42"/>
        <v>38665</v>
      </c>
      <c r="B2540" s="4" t="s">
        <v>361</v>
      </c>
      <c r="C2540" s="5"/>
      <c r="D2540" s="2">
        <v>53.22</v>
      </c>
      <c r="E2540" s="2">
        <v>56.88</v>
      </c>
      <c r="F2540" s="2">
        <v>54.48</v>
      </c>
      <c r="G2540" s="2">
        <v>58.93</v>
      </c>
    </row>
    <row r="2541" spans="1:7" x14ac:dyDescent="0.3">
      <c r="A2541" s="3">
        <f t="shared" si="42"/>
        <v>38666</v>
      </c>
      <c r="B2541" s="4" t="s">
        <v>315</v>
      </c>
      <c r="C2541" s="5"/>
      <c r="D2541" s="2">
        <v>52.08</v>
      </c>
      <c r="E2541" s="2">
        <v>55.68</v>
      </c>
      <c r="F2541" s="2">
        <v>53.36</v>
      </c>
      <c r="G2541" s="2">
        <v>57.8</v>
      </c>
    </row>
    <row r="2542" spans="1:7" x14ac:dyDescent="0.3">
      <c r="A2542" s="3">
        <f t="shared" si="42"/>
        <v>38667</v>
      </c>
      <c r="B2542" s="4" t="s">
        <v>228</v>
      </c>
      <c r="C2542" s="5"/>
      <c r="D2542" s="2">
        <v>50.8</v>
      </c>
      <c r="E2542" s="2">
        <v>54.99</v>
      </c>
      <c r="F2542" s="2">
        <v>51.98</v>
      </c>
      <c r="G2542" s="2">
        <v>57.53</v>
      </c>
    </row>
    <row r="2543" spans="1:7" x14ac:dyDescent="0.3">
      <c r="A2543" s="3">
        <f t="shared" si="42"/>
        <v>38670</v>
      </c>
      <c r="B2543" s="4" t="s">
        <v>231</v>
      </c>
      <c r="C2543" s="5"/>
      <c r="D2543" s="2">
        <v>51.31</v>
      </c>
      <c r="E2543" s="2">
        <v>54.73</v>
      </c>
      <c r="F2543" s="2">
        <v>52.5</v>
      </c>
      <c r="G2543" s="2">
        <v>57.69</v>
      </c>
    </row>
    <row r="2544" spans="1:7" x14ac:dyDescent="0.3">
      <c r="A2544" s="3">
        <f t="shared" si="42"/>
        <v>38671</v>
      </c>
      <c r="B2544" s="4" t="s">
        <v>232</v>
      </c>
      <c r="C2544" s="5"/>
      <c r="D2544" s="2">
        <v>50.55</v>
      </c>
      <c r="E2544" s="2">
        <v>54.05</v>
      </c>
      <c r="F2544" s="2">
        <v>51.65</v>
      </c>
      <c r="G2544" s="2">
        <v>56.98</v>
      </c>
    </row>
    <row r="2545" spans="1:7" x14ac:dyDescent="0.3">
      <c r="A2545" s="3">
        <f t="shared" si="42"/>
        <v>38672</v>
      </c>
      <c r="B2545" s="4" t="s">
        <v>362</v>
      </c>
      <c r="C2545" s="5"/>
      <c r="D2545" s="2">
        <v>50.09</v>
      </c>
      <c r="E2545" s="2">
        <v>56</v>
      </c>
      <c r="F2545" s="2">
        <v>51.2</v>
      </c>
      <c r="G2545" s="2">
        <v>57.88</v>
      </c>
    </row>
    <row r="2546" spans="1:7" x14ac:dyDescent="0.3">
      <c r="A2546" s="3">
        <f t="shared" si="42"/>
        <v>38673</v>
      </c>
      <c r="B2546" s="4" t="s">
        <v>316</v>
      </c>
      <c r="C2546" s="5"/>
      <c r="D2546" s="2">
        <v>50.88</v>
      </c>
      <c r="E2546" s="2">
        <v>54.85</v>
      </c>
      <c r="F2546" s="2">
        <v>51.98</v>
      </c>
      <c r="G2546" s="2">
        <v>56.34</v>
      </c>
    </row>
    <row r="2547" spans="1:7" x14ac:dyDescent="0.3">
      <c r="A2547" s="3">
        <f t="shared" si="42"/>
        <v>38674</v>
      </c>
      <c r="B2547" s="4" t="s">
        <v>233</v>
      </c>
      <c r="C2547" s="5"/>
      <c r="D2547" s="2">
        <v>50.2</v>
      </c>
      <c r="E2547" s="2">
        <v>54.88</v>
      </c>
      <c r="F2547" s="2">
        <v>51.31</v>
      </c>
      <c r="G2547" s="2">
        <v>56.14</v>
      </c>
    </row>
    <row r="2548" spans="1:7" x14ac:dyDescent="0.3">
      <c r="A2548" s="3">
        <f t="shared" si="42"/>
        <v>38677</v>
      </c>
      <c r="B2548" s="4" t="s">
        <v>236</v>
      </c>
      <c r="C2548" s="5"/>
      <c r="D2548" s="2">
        <v>50.86</v>
      </c>
      <c r="E2548" s="2">
        <v>55.34</v>
      </c>
      <c r="F2548" s="2">
        <v>51.93</v>
      </c>
      <c r="G2548" s="2">
        <v>57.7</v>
      </c>
    </row>
    <row r="2549" spans="1:7" x14ac:dyDescent="0.3">
      <c r="A2549" s="3">
        <f t="shared" si="42"/>
        <v>38678</v>
      </c>
      <c r="B2549" s="4" t="s">
        <v>237</v>
      </c>
      <c r="C2549" s="5"/>
      <c r="D2549" s="2">
        <v>51.38</v>
      </c>
      <c r="E2549" s="2">
        <v>56.41</v>
      </c>
      <c r="F2549" s="2">
        <v>52.46</v>
      </c>
      <c r="G2549" s="2">
        <v>58.84</v>
      </c>
    </row>
    <row r="2550" spans="1:7" x14ac:dyDescent="0.3">
      <c r="A2550" s="3">
        <f t="shared" si="42"/>
        <v>38679</v>
      </c>
      <c r="B2550" s="4" t="s">
        <v>363</v>
      </c>
      <c r="C2550" s="5"/>
      <c r="D2550" s="2">
        <v>51.56</v>
      </c>
      <c r="E2550" s="2">
        <v>56.21</v>
      </c>
      <c r="F2550" s="2">
        <v>52.65</v>
      </c>
      <c r="G2550" s="2">
        <v>58.71</v>
      </c>
    </row>
    <row r="2551" spans="1:7" x14ac:dyDescent="0.3">
      <c r="A2551" s="3">
        <f t="shared" si="42"/>
        <v>38680</v>
      </c>
      <c r="B2551" s="4" t="s">
        <v>317</v>
      </c>
      <c r="C2551" s="5"/>
      <c r="D2551" s="2">
        <v>51.29</v>
      </c>
      <c r="E2551" s="2">
        <v>55.3</v>
      </c>
      <c r="F2551" s="2">
        <v>52.4</v>
      </c>
      <c r="G2551" s="2" t="s">
        <v>323</v>
      </c>
    </row>
    <row r="2552" spans="1:7" x14ac:dyDescent="0.3">
      <c r="A2552" s="3">
        <f t="shared" si="42"/>
        <v>38681</v>
      </c>
      <c r="B2552" s="4" t="s">
        <v>238</v>
      </c>
      <c r="C2552" s="5"/>
      <c r="D2552" s="2">
        <v>50.62</v>
      </c>
      <c r="E2552" s="2">
        <v>55.01</v>
      </c>
      <c r="F2552" s="2">
        <v>51.74</v>
      </c>
      <c r="G2552" s="2" t="s">
        <v>323</v>
      </c>
    </row>
    <row r="2553" spans="1:7" x14ac:dyDescent="0.3">
      <c r="A2553" s="3">
        <f t="shared" si="42"/>
        <v>38684</v>
      </c>
      <c r="B2553" s="4" t="s">
        <v>241</v>
      </c>
      <c r="C2553" s="5"/>
      <c r="D2553" s="2">
        <v>50.49</v>
      </c>
      <c r="E2553" s="2">
        <v>54.88</v>
      </c>
      <c r="F2553" s="2">
        <v>51.67</v>
      </c>
      <c r="G2553" s="2">
        <v>57.36</v>
      </c>
    </row>
    <row r="2554" spans="1:7" x14ac:dyDescent="0.3">
      <c r="A2554" s="3">
        <f t="shared" si="42"/>
        <v>38685</v>
      </c>
      <c r="B2554" s="4" t="s">
        <v>242</v>
      </c>
      <c r="C2554" s="5"/>
      <c r="D2554" s="2">
        <v>50.19</v>
      </c>
      <c r="E2554" s="2">
        <v>54.32</v>
      </c>
      <c r="F2554" s="2">
        <v>51.42</v>
      </c>
      <c r="G2554" s="2">
        <v>56.5</v>
      </c>
    </row>
    <row r="2555" spans="1:7" x14ac:dyDescent="0.3">
      <c r="A2555" s="3">
        <f t="shared" si="42"/>
        <v>38686</v>
      </c>
      <c r="B2555" s="4" t="s">
        <v>364</v>
      </c>
      <c r="C2555" s="5"/>
      <c r="D2555" s="2">
        <v>50.07</v>
      </c>
      <c r="E2555" s="2">
        <v>55.05</v>
      </c>
      <c r="F2555" s="2">
        <v>51.2</v>
      </c>
      <c r="G2555" s="2">
        <v>57.32</v>
      </c>
    </row>
    <row r="2556" spans="1:7" x14ac:dyDescent="0.3">
      <c r="A2556" s="3">
        <f t="shared" si="42"/>
        <v>38687</v>
      </c>
      <c r="B2556" s="4" t="s">
        <v>318</v>
      </c>
      <c r="C2556" s="5"/>
      <c r="D2556" s="2">
        <v>51.41</v>
      </c>
      <c r="E2556" s="2">
        <v>56.15</v>
      </c>
      <c r="F2556" s="2">
        <v>52.67</v>
      </c>
      <c r="G2556" s="2">
        <v>58.47</v>
      </c>
    </row>
    <row r="2557" spans="1:7" x14ac:dyDescent="0.3">
      <c r="A2557" s="3">
        <f t="shared" si="42"/>
        <v>38688</v>
      </c>
      <c r="B2557" s="4" t="s">
        <v>243</v>
      </c>
      <c r="C2557" s="5"/>
      <c r="D2557" s="2">
        <v>52.69</v>
      </c>
      <c r="E2557" s="2">
        <v>57.05</v>
      </c>
      <c r="F2557" s="2">
        <v>53.91</v>
      </c>
      <c r="G2557" s="2">
        <v>59.32</v>
      </c>
    </row>
    <row r="2558" spans="1:7" x14ac:dyDescent="0.3">
      <c r="A2558" s="3">
        <f t="shared" si="42"/>
        <v>38691</v>
      </c>
      <c r="B2558" s="4" t="s">
        <v>246</v>
      </c>
      <c r="C2558" s="5"/>
      <c r="D2558" s="2">
        <v>53.51</v>
      </c>
      <c r="E2558" s="2">
        <v>57.73</v>
      </c>
      <c r="F2558" s="2">
        <v>54.73</v>
      </c>
      <c r="G2558" s="2">
        <v>59.91</v>
      </c>
    </row>
    <row r="2559" spans="1:7" x14ac:dyDescent="0.3">
      <c r="A2559" s="3">
        <f t="shared" si="42"/>
        <v>38692</v>
      </c>
      <c r="B2559" s="4" t="s">
        <v>247</v>
      </c>
      <c r="C2559" s="5"/>
      <c r="D2559" s="2">
        <v>53.58</v>
      </c>
      <c r="E2559" s="2">
        <v>57.61</v>
      </c>
      <c r="F2559" s="2">
        <v>54.8</v>
      </c>
      <c r="G2559" s="2">
        <v>59.94</v>
      </c>
    </row>
    <row r="2560" spans="1:7" x14ac:dyDescent="0.3">
      <c r="A2560" s="3">
        <f t="shared" si="42"/>
        <v>38693</v>
      </c>
      <c r="B2560" s="4" t="s">
        <v>365</v>
      </c>
      <c r="C2560" s="5"/>
      <c r="D2560" s="2">
        <v>54.02</v>
      </c>
      <c r="E2560" s="2">
        <v>56.98</v>
      </c>
      <c r="F2560" s="2">
        <v>55.25</v>
      </c>
      <c r="G2560" s="2">
        <v>59.21</v>
      </c>
    </row>
    <row r="2561" spans="1:7" x14ac:dyDescent="0.3">
      <c r="A2561" s="3">
        <f t="shared" si="42"/>
        <v>38694</v>
      </c>
      <c r="B2561" s="4" t="s">
        <v>319</v>
      </c>
      <c r="C2561" s="5"/>
      <c r="D2561" s="2">
        <v>53.35</v>
      </c>
      <c r="E2561" s="2">
        <v>58.67</v>
      </c>
      <c r="F2561" s="2">
        <v>54.66</v>
      </c>
      <c r="G2561" s="2">
        <v>60.66</v>
      </c>
    </row>
    <row r="2562" spans="1:7" x14ac:dyDescent="0.3">
      <c r="A2562" s="3">
        <f t="shared" si="42"/>
        <v>38695</v>
      </c>
      <c r="B2562" s="4" t="s">
        <v>248</v>
      </c>
      <c r="C2562" s="5"/>
      <c r="D2562" s="2">
        <v>55.12</v>
      </c>
      <c r="E2562" s="2">
        <v>57.31</v>
      </c>
      <c r="F2562" s="2">
        <v>56.36</v>
      </c>
      <c r="G2562" s="2">
        <v>59.39</v>
      </c>
    </row>
    <row r="2563" spans="1:7" x14ac:dyDescent="0.3">
      <c r="A2563" s="3">
        <f t="shared" si="42"/>
        <v>38698</v>
      </c>
      <c r="B2563" s="4" t="s">
        <v>251</v>
      </c>
      <c r="C2563" s="5"/>
      <c r="D2563" s="2">
        <v>54.07</v>
      </c>
      <c r="E2563" s="2">
        <v>59.44</v>
      </c>
      <c r="F2563" s="2">
        <v>55.12</v>
      </c>
      <c r="G2563" s="2">
        <v>61.3</v>
      </c>
    </row>
    <row r="2564" spans="1:7" x14ac:dyDescent="0.3">
      <c r="A2564" s="3">
        <f t="shared" si="42"/>
        <v>38699</v>
      </c>
      <c r="B2564" s="4" t="s">
        <v>252</v>
      </c>
      <c r="C2564" s="5"/>
      <c r="D2564" s="2">
        <v>54.97</v>
      </c>
      <c r="E2564" s="2">
        <v>59.52</v>
      </c>
      <c r="F2564" s="2">
        <v>56.11</v>
      </c>
      <c r="G2564" s="2">
        <v>61.37</v>
      </c>
    </row>
    <row r="2565" spans="1:7" x14ac:dyDescent="0.3">
      <c r="A2565" s="3">
        <f t="shared" si="42"/>
        <v>38700</v>
      </c>
      <c r="B2565" s="4" t="s">
        <v>366</v>
      </c>
      <c r="C2565" s="5"/>
      <c r="D2565" s="2">
        <v>55.29</v>
      </c>
      <c r="E2565" s="2">
        <v>59.6</v>
      </c>
      <c r="F2565" s="2">
        <v>56.43</v>
      </c>
      <c r="G2565" s="2">
        <v>60.85</v>
      </c>
    </row>
    <row r="2566" spans="1:7" x14ac:dyDescent="0.3">
      <c r="A2566" s="3">
        <f t="shared" si="42"/>
        <v>38701</v>
      </c>
      <c r="B2566" s="4" t="s">
        <v>320</v>
      </c>
      <c r="C2566" s="5"/>
      <c r="D2566" s="2">
        <v>55.1</v>
      </c>
      <c r="E2566" s="2">
        <v>59.85</v>
      </c>
      <c r="F2566" s="2">
        <v>56.18</v>
      </c>
      <c r="G2566" s="2">
        <v>59.99</v>
      </c>
    </row>
    <row r="2567" spans="1:7" x14ac:dyDescent="0.3">
      <c r="A2567" s="3">
        <f t="shared" si="42"/>
        <v>38702</v>
      </c>
      <c r="B2567" s="4" t="s">
        <v>253</v>
      </c>
      <c r="C2567" s="5"/>
      <c r="D2567" s="2">
        <v>54.17</v>
      </c>
      <c r="E2567" s="2">
        <v>57.13</v>
      </c>
      <c r="F2567" s="2">
        <v>55.24</v>
      </c>
      <c r="G2567" s="2">
        <v>58.06</v>
      </c>
    </row>
    <row r="2568" spans="1:7" x14ac:dyDescent="0.3">
      <c r="A2568" s="3">
        <f t="shared" si="42"/>
        <v>38705</v>
      </c>
      <c r="B2568" s="4" t="s">
        <v>256</v>
      </c>
      <c r="C2568" s="5"/>
      <c r="D2568" s="2">
        <v>52.77</v>
      </c>
      <c r="E2568" s="2">
        <v>56.11</v>
      </c>
      <c r="F2568" s="2">
        <v>53.77</v>
      </c>
      <c r="G2568" s="2">
        <v>57.34</v>
      </c>
    </row>
    <row r="2569" spans="1:7" x14ac:dyDescent="0.3">
      <c r="A2569" s="3">
        <f t="shared" si="42"/>
        <v>38706</v>
      </c>
      <c r="B2569" s="4" t="s">
        <v>257</v>
      </c>
      <c r="C2569" s="5"/>
      <c r="D2569" s="2">
        <v>52.09</v>
      </c>
      <c r="E2569" s="2">
        <v>56.17</v>
      </c>
      <c r="F2569" s="2">
        <v>53.02</v>
      </c>
      <c r="G2569" s="2">
        <v>57.98</v>
      </c>
    </row>
    <row r="2570" spans="1:7" x14ac:dyDescent="0.3">
      <c r="A2570" s="3">
        <f t="shared" si="42"/>
        <v>38707</v>
      </c>
      <c r="B2570" s="4" t="s">
        <v>367</v>
      </c>
      <c r="C2570" s="5"/>
      <c r="D2570" s="2">
        <v>51.98</v>
      </c>
      <c r="E2570" s="2">
        <v>56.72</v>
      </c>
      <c r="F2570" s="2">
        <v>52.87</v>
      </c>
      <c r="G2570" s="2">
        <v>58.56</v>
      </c>
    </row>
    <row r="2571" spans="1:7" x14ac:dyDescent="0.3">
      <c r="A2571" s="3">
        <f t="shared" si="42"/>
        <v>38708</v>
      </c>
      <c r="B2571" s="4" t="s">
        <v>321</v>
      </c>
      <c r="C2571" s="5"/>
      <c r="D2571" s="2">
        <v>52.66</v>
      </c>
      <c r="E2571" s="2">
        <v>56.55</v>
      </c>
      <c r="F2571" s="2">
        <v>53.45</v>
      </c>
      <c r="G2571" s="2">
        <v>58.28</v>
      </c>
    </row>
    <row r="2572" spans="1:7" x14ac:dyDescent="0.3">
      <c r="A2572" s="3">
        <f t="shared" si="42"/>
        <v>38709</v>
      </c>
      <c r="B2572" s="4" t="s">
        <v>258</v>
      </c>
      <c r="C2572" s="5"/>
      <c r="D2572" s="2">
        <v>51.93</v>
      </c>
      <c r="E2572" s="2">
        <v>56.69</v>
      </c>
      <c r="F2572" s="2">
        <v>52.76</v>
      </c>
      <c r="G2572" s="2">
        <v>58.43</v>
      </c>
    </row>
    <row r="2573" spans="1:7" x14ac:dyDescent="0.3">
      <c r="A2573" s="3">
        <f t="shared" si="42"/>
        <v>38713</v>
      </c>
      <c r="B2573" s="4" t="s">
        <v>261</v>
      </c>
      <c r="C2573" s="5"/>
      <c r="D2573" s="2">
        <v>51.53</v>
      </c>
      <c r="E2573" s="2">
        <v>56.29</v>
      </c>
      <c r="F2573" s="2">
        <v>52.41</v>
      </c>
      <c r="G2573" s="2">
        <v>58.16</v>
      </c>
    </row>
    <row r="2574" spans="1:7" x14ac:dyDescent="0.3">
      <c r="A2574" s="3">
        <f t="shared" si="42"/>
        <v>38714</v>
      </c>
      <c r="B2574" s="4" t="s">
        <v>368</v>
      </c>
      <c r="C2574" s="5"/>
      <c r="D2574" s="2">
        <v>51.79</v>
      </c>
      <c r="E2574" s="2">
        <v>57.64</v>
      </c>
      <c r="F2574" s="2">
        <v>52.68</v>
      </c>
      <c r="G2574" s="2">
        <v>59.82</v>
      </c>
    </row>
    <row r="2575" spans="1:7" x14ac:dyDescent="0.3">
      <c r="A2575" s="3">
        <f t="shared" si="42"/>
        <v>38715</v>
      </c>
      <c r="B2575" s="4" t="s">
        <v>322</v>
      </c>
      <c r="C2575" s="5"/>
      <c r="D2575" s="2">
        <v>53.14</v>
      </c>
      <c r="E2575" s="2">
        <v>58.07</v>
      </c>
      <c r="F2575" s="2">
        <v>54.05</v>
      </c>
      <c r="G2575" s="2">
        <v>60.32</v>
      </c>
    </row>
    <row r="2576" spans="1:7" x14ac:dyDescent="0.3">
      <c r="A2576" s="3">
        <f t="shared" ref="A2576" si="43">DATE(2005, LEFT(B2576, FIND("월", B2576)-1), MID(B2576, FIND("월", B2576)+2, FIND("일", B2576)-FIND("월", B2576)-2))</f>
        <v>38716</v>
      </c>
      <c r="B2576" s="4" t="s">
        <v>262</v>
      </c>
      <c r="C2576" s="5"/>
      <c r="D2576" s="2">
        <v>53.49</v>
      </c>
      <c r="E2576" s="2">
        <v>58.98</v>
      </c>
      <c r="F2576" s="2">
        <v>54.42</v>
      </c>
      <c r="G2576" s="2">
        <v>61.04</v>
      </c>
    </row>
    <row r="2577" spans="1:7" x14ac:dyDescent="0.3">
      <c r="A2577" s="3">
        <f>DATE(2006, LEFT(B2577, FIND("월", B2577)-1), MID(B2577, FIND("월", B2577)+2, FIND("일", B2577)-FIND("월", B2577)-2))</f>
        <v>38720</v>
      </c>
      <c r="B2577" s="4" t="s">
        <v>7</v>
      </c>
      <c r="C2577" s="5"/>
      <c r="D2577" s="2">
        <v>55.1</v>
      </c>
      <c r="E2577" s="2">
        <v>61.35</v>
      </c>
      <c r="F2577" s="2">
        <v>63.14</v>
      </c>
      <c r="G2577" s="2">
        <v>56.07</v>
      </c>
    </row>
    <row r="2578" spans="1:7" x14ac:dyDescent="0.3">
      <c r="A2578" s="3">
        <f t="shared" ref="A2578:A2641" si="44">DATE(2006, LEFT(B2578, FIND("월", B2578)-1), MID(B2578, FIND("월", B2578)+2, FIND("일", B2578)-FIND("월", B2578)-2))</f>
        <v>38721</v>
      </c>
      <c r="B2578" s="4" t="s">
        <v>8</v>
      </c>
      <c r="C2578" s="5"/>
      <c r="D2578" s="2">
        <v>56.49</v>
      </c>
      <c r="E2578" s="2">
        <v>61.68</v>
      </c>
      <c r="F2578" s="2">
        <v>63.42</v>
      </c>
      <c r="G2578" s="2">
        <v>57.35</v>
      </c>
    </row>
    <row r="2579" spans="1:7" x14ac:dyDescent="0.3">
      <c r="A2579" s="3">
        <f t="shared" si="44"/>
        <v>38722</v>
      </c>
      <c r="B2579" s="4" t="s">
        <v>9</v>
      </c>
      <c r="C2579" s="5"/>
      <c r="D2579" s="2">
        <v>57.02</v>
      </c>
      <c r="E2579" s="2">
        <v>61.13</v>
      </c>
      <c r="F2579" s="2">
        <v>62.79</v>
      </c>
      <c r="G2579" s="2">
        <v>57.96</v>
      </c>
    </row>
    <row r="2580" spans="1:7" x14ac:dyDescent="0.3">
      <c r="A2580" s="3">
        <f t="shared" si="44"/>
        <v>38723</v>
      </c>
      <c r="B2580" s="4" t="s">
        <v>264</v>
      </c>
      <c r="C2580" s="5"/>
      <c r="D2580" s="2">
        <v>56.73</v>
      </c>
      <c r="E2580" s="2">
        <v>62.72</v>
      </c>
      <c r="F2580" s="2">
        <v>64.209999999999994</v>
      </c>
      <c r="G2580" s="2">
        <v>57.66</v>
      </c>
    </row>
    <row r="2581" spans="1:7" x14ac:dyDescent="0.3">
      <c r="A2581" s="3">
        <f t="shared" si="44"/>
        <v>38726</v>
      </c>
      <c r="B2581" s="4" t="s">
        <v>11</v>
      </c>
      <c r="C2581" s="5"/>
      <c r="D2581" s="2">
        <v>57.78</v>
      </c>
      <c r="E2581" s="2">
        <v>62.01</v>
      </c>
      <c r="F2581" s="2">
        <v>63.5</v>
      </c>
      <c r="G2581" s="2">
        <v>58.61</v>
      </c>
    </row>
    <row r="2582" spans="1:7" x14ac:dyDescent="0.3">
      <c r="A2582" s="3">
        <f t="shared" si="44"/>
        <v>38727</v>
      </c>
      <c r="B2582" s="4" t="s">
        <v>12</v>
      </c>
      <c r="C2582" s="5"/>
      <c r="D2582" s="2" t="s">
        <v>323</v>
      </c>
      <c r="E2582" s="2">
        <v>61.92</v>
      </c>
      <c r="F2582" s="2">
        <v>63.37</v>
      </c>
      <c r="G2582" s="2" t="s">
        <v>323</v>
      </c>
    </row>
    <row r="2583" spans="1:7" x14ac:dyDescent="0.3">
      <c r="A2583" s="3">
        <f t="shared" si="44"/>
        <v>38728</v>
      </c>
      <c r="B2583" s="4" t="s">
        <v>13</v>
      </c>
      <c r="C2583" s="5"/>
      <c r="D2583" s="2">
        <v>57.22</v>
      </c>
      <c r="E2583" s="2">
        <v>62.17</v>
      </c>
      <c r="F2583" s="2">
        <v>63.94</v>
      </c>
      <c r="G2583" s="2">
        <v>58.26</v>
      </c>
    </row>
    <row r="2584" spans="1:7" x14ac:dyDescent="0.3">
      <c r="A2584" s="3">
        <f t="shared" si="44"/>
        <v>38729</v>
      </c>
      <c r="B2584" s="4" t="s">
        <v>14</v>
      </c>
      <c r="C2584" s="5"/>
      <c r="D2584" s="2">
        <v>57.75</v>
      </c>
      <c r="E2584" s="2">
        <v>62.62</v>
      </c>
      <c r="F2584" s="2">
        <v>63.94</v>
      </c>
      <c r="G2584" s="2">
        <v>58.78</v>
      </c>
    </row>
    <row r="2585" spans="1:7" x14ac:dyDescent="0.3">
      <c r="A2585" s="3">
        <f t="shared" si="44"/>
        <v>38730</v>
      </c>
      <c r="B2585" s="4" t="s">
        <v>266</v>
      </c>
      <c r="C2585" s="5"/>
      <c r="D2585" s="2">
        <v>57.24</v>
      </c>
      <c r="E2585" s="2">
        <v>62.26</v>
      </c>
      <c r="F2585" s="2">
        <v>63.92</v>
      </c>
      <c r="G2585" s="2">
        <v>58.24</v>
      </c>
    </row>
    <row r="2586" spans="1:7" x14ac:dyDescent="0.3">
      <c r="A2586" s="3">
        <f t="shared" si="44"/>
        <v>38733</v>
      </c>
      <c r="B2586" s="4" t="s">
        <v>16</v>
      </c>
      <c r="C2586" s="5"/>
      <c r="D2586" s="2">
        <v>58.03</v>
      </c>
      <c r="E2586" s="2">
        <v>62.93</v>
      </c>
      <c r="F2586" s="2" t="s">
        <v>323</v>
      </c>
      <c r="G2586" s="2">
        <v>59.02</v>
      </c>
    </row>
    <row r="2587" spans="1:7" x14ac:dyDescent="0.3">
      <c r="A2587" s="3">
        <f t="shared" si="44"/>
        <v>38734</v>
      </c>
      <c r="B2587" s="4" t="s">
        <v>17</v>
      </c>
      <c r="C2587" s="5"/>
      <c r="D2587" s="2">
        <v>58.7</v>
      </c>
      <c r="E2587" s="2">
        <v>64.900000000000006</v>
      </c>
      <c r="F2587" s="2">
        <v>66.31</v>
      </c>
      <c r="G2587" s="2">
        <v>59.67</v>
      </c>
    </row>
    <row r="2588" spans="1:7" x14ac:dyDescent="0.3">
      <c r="A2588" s="3">
        <f t="shared" si="44"/>
        <v>38735</v>
      </c>
      <c r="B2588" s="4" t="s">
        <v>18</v>
      </c>
      <c r="C2588" s="5"/>
      <c r="D2588" s="2">
        <v>59.76</v>
      </c>
      <c r="E2588" s="2">
        <v>64.19</v>
      </c>
      <c r="F2588" s="2">
        <v>65.73</v>
      </c>
      <c r="G2588" s="2">
        <v>60.68</v>
      </c>
    </row>
    <row r="2589" spans="1:7" x14ac:dyDescent="0.3">
      <c r="A2589" s="3">
        <f t="shared" si="44"/>
        <v>38736</v>
      </c>
      <c r="B2589" s="4" t="s">
        <v>19</v>
      </c>
      <c r="C2589" s="5"/>
      <c r="D2589" s="2">
        <v>59.27</v>
      </c>
      <c r="E2589" s="2">
        <v>65.23</v>
      </c>
      <c r="F2589" s="2">
        <v>66.83</v>
      </c>
      <c r="G2589" s="2">
        <v>60.21</v>
      </c>
    </row>
    <row r="2590" spans="1:7" x14ac:dyDescent="0.3">
      <c r="A2590" s="3">
        <f t="shared" si="44"/>
        <v>38737</v>
      </c>
      <c r="B2590" s="4" t="s">
        <v>268</v>
      </c>
      <c r="C2590" s="5"/>
      <c r="D2590" s="2">
        <v>60.34</v>
      </c>
      <c r="E2590" s="2">
        <v>66.430000000000007</v>
      </c>
      <c r="F2590" s="2">
        <v>68.349999999999994</v>
      </c>
      <c r="G2590" s="2">
        <v>61.24</v>
      </c>
    </row>
    <row r="2591" spans="1:7" x14ac:dyDescent="0.3">
      <c r="A2591" s="3">
        <f t="shared" si="44"/>
        <v>38740</v>
      </c>
      <c r="B2591" s="4" t="s">
        <v>21</v>
      </c>
      <c r="C2591" s="5"/>
      <c r="D2591" s="2">
        <v>60.78</v>
      </c>
      <c r="E2591" s="2">
        <v>66.16</v>
      </c>
      <c r="F2591" s="2">
        <v>68.099999999999994</v>
      </c>
      <c r="G2591" s="2">
        <v>61.61</v>
      </c>
    </row>
    <row r="2592" spans="1:7" x14ac:dyDescent="0.3">
      <c r="A2592" s="3">
        <f t="shared" si="44"/>
        <v>38741</v>
      </c>
      <c r="B2592" s="4" t="s">
        <v>22</v>
      </c>
      <c r="C2592" s="5"/>
      <c r="D2592" s="2">
        <v>60.71</v>
      </c>
      <c r="E2592" s="2">
        <v>65.34</v>
      </c>
      <c r="F2592" s="2">
        <v>67.06</v>
      </c>
      <c r="G2592" s="2">
        <v>61.61</v>
      </c>
    </row>
    <row r="2593" spans="1:7" x14ac:dyDescent="0.3">
      <c r="A2593" s="3">
        <f t="shared" si="44"/>
        <v>38742</v>
      </c>
      <c r="B2593" s="4" t="s">
        <v>23</v>
      </c>
      <c r="C2593" s="5"/>
      <c r="D2593" s="2">
        <v>59.76</v>
      </c>
      <c r="E2593" s="2">
        <v>64.23</v>
      </c>
      <c r="F2593" s="2">
        <v>65.849999999999994</v>
      </c>
      <c r="G2593" s="2">
        <v>60.54</v>
      </c>
    </row>
    <row r="2594" spans="1:7" x14ac:dyDescent="0.3">
      <c r="A2594" s="3">
        <f t="shared" si="44"/>
        <v>38743</v>
      </c>
      <c r="B2594" s="4" t="s">
        <v>24</v>
      </c>
      <c r="C2594" s="5"/>
      <c r="D2594" s="2">
        <v>59.37</v>
      </c>
      <c r="E2594" s="2">
        <v>64.92</v>
      </c>
      <c r="F2594" s="2">
        <v>66.260000000000005</v>
      </c>
      <c r="G2594" s="2">
        <v>60.16</v>
      </c>
    </row>
    <row r="2595" spans="1:7" x14ac:dyDescent="0.3">
      <c r="A2595" s="3">
        <f t="shared" si="44"/>
        <v>38744</v>
      </c>
      <c r="B2595" s="4" t="s">
        <v>270</v>
      </c>
      <c r="C2595" s="5"/>
      <c r="D2595" s="2">
        <v>60.08</v>
      </c>
      <c r="E2595" s="2">
        <v>66.239999999999995</v>
      </c>
      <c r="F2595" s="2">
        <v>67.760000000000005</v>
      </c>
      <c r="G2595" s="2">
        <v>60.77</v>
      </c>
    </row>
    <row r="2596" spans="1:7" x14ac:dyDescent="0.3">
      <c r="A2596" s="3">
        <f t="shared" si="44"/>
        <v>38747</v>
      </c>
      <c r="B2596" s="4" t="s">
        <v>26</v>
      </c>
      <c r="C2596" s="5"/>
      <c r="D2596" s="2" t="s">
        <v>323</v>
      </c>
      <c r="E2596" s="2">
        <v>66.59</v>
      </c>
      <c r="F2596" s="2">
        <v>68.349999999999994</v>
      </c>
      <c r="G2596" s="2" t="s">
        <v>323</v>
      </c>
    </row>
    <row r="2597" spans="1:7" x14ac:dyDescent="0.3">
      <c r="A2597" s="3">
        <f t="shared" si="44"/>
        <v>38748</v>
      </c>
      <c r="B2597" s="4" t="s">
        <v>27</v>
      </c>
      <c r="C2597" s="5"/>
      <c r="D2597" s="2" t="s">
        <v>323</v>
      </c>
      <c r="E2597" s="2">
        <v>65.989999999999995</v>
      </c>
      <c r="F2597" s="2">
        <v>67.92</v>
      </c>
      <c r="G2597" s="2" t="s">
        <v>323</v>
      </c>
    </row>
    <row r="2598" spans="1:7" x14ac:dyDescent="0.3">
      <c r="A2598" s="3">
        <f t="shared" si="44"/>
        <v>38749</v>
      </c>
      <c r="B2598" s="4" t="s">
        <v>28</v>
      </c>
      <c r="C2598" s="5"/>
      <c r="D2598" s="2">
        <v>61.1</v>
      </c>
      <c r="E2598" s="2">
        <v>65.03</v>
      </c>
      <c r="F2598" s="2">
        <v>66.56</v>
      </c>
      <c r="G2598" s="2">
        <v>62.17</v>
      </c>
    </row>
    <row r="2599" spans="1:7" x14ac:dyDescent="0.3">
      <c r="A2599" s="3">
        <f t="shared" si="44"/>
        <v>38750</v>
      </c>
      <c r="B2599" s="4" t="s">
        <v>29</v>
      </c>
      <c r="C2599" s="5"/>
      <c r="D2599" s="2">
        <v>60.27</v>
      </c>
      <c r="E2599" s="2">
        <v>62.88</v>
      </c>
      <c r="F2599" s="2">
        <v>64.680000000000007</v>
      </c>
      <c r="G2599" s="2">
        <v>61.35</v>
      </c>
    </row>
    <row r="2600" spans="1:7" x14ac:dyDescent="0.3">
      <c r="A2600" s="3">
        <f t="shared" si="44"/>
        <v>38751</v>
      </c>
      <c r="B2600" s="4" t="s">
        <v>272</v>
      </c>
      <c r="C2600" s="5"/>
      <c r="D2600" s="2">
        <v>58.81</v>
      </c>
      <c r="E2600" s="2">
        <v>63.39</v>
      </c>
      <c r="F2600" s="2">
        <v>65.37</v>
      </c>
      <c r="G2600" s="2">
        <v>59.95</v>
      </c>
    </row>
    <row r="2601" spans="1:7" x14ac:dyDescent="0.3">
      <c r="A2601" s="3">
        <f t="shared" si="44"/>
        <v>38754</v>
      </c>
      <c r="B2601" s="4" t="s">
        <v>31</v>
      </c>
      <c r="C2601" s="5"/>
      <c r="D2601" s="2">
        <v>59.93</v>
      </c>
      <c r="E2601" s="2">
        <v>63.33</v>
      </c>
      <c r="F2601" s="2">
        <v>65.11</v>
      </c>
      <c r="G2601" s="2">
        <v>61.12</v>
      </c>
    </row>
    <row r="2602" spans="1:7" x14ac:dyDescent="0.3">
      <c r="A2602" s="3">
        <f t="shared" si="44"/>
        <v>38755</v>
      </c>
      <c r="B2602" s="4" t="s">
        <v>32</v>
      </c>
      <c r="C2602" s="5"/>
      <c r="D2602" s="2">
        <v>59.23</v>
      </c>
      <c r="E2602" s="2">
        <v>61.56</v>
      </c>
      <c r="F2602" s="2">
        <v>63.09</v>
      </c>
      <c r="G2602" s="2">
        <v>60.37</v>
      </c>
    </row>
    <row r="2603" spans="1:7" x14ac:dyDescent="0.3">
      <c r="A2603" s="3">
        <f t="shared" si="44"/>
        <v>38756</v>
      </c>
      <c r="B2603" s="4" t="s">
        <v>33</v>
      </c>
      <c r="C2603" s="5"/>
      <c r="D2603" s="2">
        <v>58.31</v>
      </c>
      <c r="E2603" s="2">
        <v>61.06</v>
      </c>
      <c r="F2603" s="2">
        <v>62.55</v>
      </c>
      <c r="G2603" s="2">
        <v>59.39</v>
      </c>
    </row>
    <row r="2604" spans="1:7" x14ac:dyDescent="0.3">
      <c r="A2604" s="3">
        <f t="shared" si="44"/>
        <v>38757</v>
      </c>
      <c r="B2604" s="4" t="s">
        <v>34</v>
      </c>
      <c r="C2604" s="5"/>
      <c r="D2604" s="2">
        <v>57.98</v>
      </c>
      <c r="E2604" s="2">
        <v>60.75</v>
      </c>
      <c r="F2604" s="2">
        <v>62.62</v>
      </c>
      <c r="G2604" s="2">
        <v>58.96</v>
      </c>
    </row>
    <row r="2605" spans="1:7" x14ac:dyDescent="0.3">
      <c r="A2605" s="3">
        <f t="shared" si="44"/>
        <v>38758</v>
      </c>
      <c r="B2605" s="4" t="s">
        <v>274</v>
      </c>
      <c r="C2605" s="5"/>
      <c r="D2605" s="2">
        <v>57.79</v>
      </c>
      <c r="E2605" s="2">
        <v>59.64</v>
      </c>
      <c r="F2605" s="2">
        <v>61.84</v>
      </c>
      <c r="G2605" s="2">
        <v>58.8</v>
      </c>
    </row>
    <row r="2606" spans="1:7" x14ac:dyDescent="0.3">
      <c r="A2606" s="3">
        <f t="shared" si="44"/>
        <v>38761</v>
      </c>
      <c r="B2606" s="4" t="s">
        <v>36</v>
      </c>
      <c r="C2606" s="5"/>
      <c r="D2606" s="2">
        <v>57.1</v>
      </c>
      <c r="E2606" s="2">
        <v>59.38</v>
      </c>
      <c r="F2606" s="2">
        <v>61.24</v>
      </c>
      <c r="G2606" s="2">
        <v>58.02</v>
      </c>
    </row>
    <row r="2607" spans="1:7" x14ac:dyDescent="0.3">
      <c r="A2607" s="3">
        <f t="shared" si="44"/>
        <v>38762</v>
      </c>
      <c r="B2607" s="4" t="s">
        <v>37</v>
      </c>
      <c r="C2607" s="5"/>
      <c r="D2607" s="2">
        <v>56.59</v>
      </c>
      <c r="E2607" s="2">
        <v>59.52</v>
      </c>
      <c r="F2607" s="2">
        <v>59.57</v>
      </c>
      <c r="G2607" s="2">
        <v>57.53</v>
      </c>
    </row>
    <row r="2608" spans="1:7" x14ac:dyDescent="0.3">
      <c r="A2608" s="3">
        <f t="shared" si="44"/>
        <v>38763</v>
      </c>
      <c r="B2608" s="4" t="s">
        <v>38</v>
      </c>
      <c r="C2608" s="5"/>
      <c r="D2608" s="2">
        <v>55.69</v>
      </c>
      <c r="E2608" s="2">
        <v>58.15</v>
      </c>
      <c r="F2608" s="2">
        <v>57.65</v>
      </c>
      <c r="G2608" s="2">
        <v>56.63</v>
      </c>
    </row>
    <row r="2609" spans="1:7" x14ac:dyDescent="0.3">
      <c r="A2609" s="3">
        <f t="shared" si="44"/>
        <v>38764</v>
      </c>
      <c r="B2609" s="4" t="s">
        <v>39</v>
      </c>
      <c r="C2609" s="5"/>
      <c r="D2609" s="2">
        <v>54.67</v>
      </c>
      <c r="E2609" s="2">
        <v>58.79</v>
      </c>
      <c r="F2609" s="2">
        <v>58.46</v>
      </c>
      <c r="G2609" s="2">
        <v>55.6</v>
      </c>
    </row>
    <row r="2610" spans="1:7" x14ac:dyDescent="0.3">
      <c r="A2610" s="3">
        <f t="shared" si="44"/>
        <v>38765</v>
      </c>
      <c r="B2610" s="4" t="s">
        <v>276</v>
      </c>
      <c r="C2610" s="5"/>
      <c r="D2610" s="2">
        <v>55.57</v>
      </c>
      <c r="E2610" s="2">
        <v>59.89</v>
      </c>
      <c r="F2610" s="2">
        <v>59.88</v>
      </c>
      <c r="G2610" s="2">
        <v>56.51</v>
      </c>
    </row>
    <row r="2611" spans="1:7" x14ac:dyDescent="0.3">
      <c r="A2611" s="3">
        <f t="shared" si="44"/>
        <v>38768</v>
      </c>
      <c r="B2611" s="4" t="s">
        <v>41</v>
      </c>
      <c r="C2611" s="5"/>
      <c r="D2611" s="2">
        <v>57.06</v>
      </c>
      <c r="E2611" s="2">
        <v>61.54</v>
      </c>
      <c r="F2611" s="2" t="s">
        <v>323</v>
      </c>
      <c r="G2611" s="2">
        <v>57.98</v>
      </c>
    </row>
    <row r="2612" spans="1:7" x14ac:dyDescent="0.3">
      <c r="A2612" s="3">
        <f t="shared" si="44"/>
        <v>38769</v>
      </c>
      <c r="B2612" s="4" t="s">
        <v>42</v>
      </c>
      <c r="C2612" s="5"/>
      <c r="D2612" s="2">
        <v>57.32</v>
      </c>
      <c r="E2612" s="2">
        <v>61.6</v>
      </c>
      <c r="F2612" s="2">
        <v>61.1</v>
      </c>
      <c r="G2612" s="2">
        <v>58.27</v>
      </c>
    </row>
    <row r="2613" spans="1:7" x14ac:dyDescent="0.3">
      <c r="A2613" s="3">
        <f t="shared" si="44"/>
        <v>38770</v>
      </c>
      <c r="B2613" s="4" t="s">
        <v>43</v>
      </c>
      <c r="C2613" s="5"/>
      <c r="D2613" s="2">
        <v>57.23</v>
      </c>
      <c r="E2613" s="2">
        <v>60.44</v>
      </c>
      <c r="F2613" s="2">
        <v>61.01</v>
      </c>
      <c r="G2613" s="2">
        <v>58.21</v>
      </c>
    </row>
    <row r="2614" spans="1:7" x14ac:dyDescent="0.3">
      <c r="A2614" s="3">
        <f t="shared" si="44"/>
        <v>38771</v>
      </c>
      <c r="B2614" s="4" t="s">
        <v>44</v>
      </c>
      <c r="C2614" s="5"/>
      <c r="D2614" s="2">
        <v>56.69</v>
      </c>
      <c r="E2614" s="2">
        <v>60.54</v>
      </c>
      <c r="F2614" s="2">
        <v>60.54</v>
      </c>
      <c r="G2614" s="2">
        <v>57.67</v>
      </c>
    </row>
    <row r="2615" spans="1:7" x14ac:dyDescent="0.3">
      <c r="A2615" s="3">
        <f t="shared" si="44"/>
        <v>38772</v>
      </c>
      <c r="B2615" s="4" t="s">
        <v>278</v>
      </c>
      <c r="C2615" s="5"/>
      <c r="D2615" s="2">
        <v>57.44</v>
      </c>
      <c r="E2615" s="2">
        <v>62.6</v>
      </c>
      <c r="F2615" s="2">
        <v>62.91</v>
      </c>
      <c r="G2615" s="2">
        <v>58.47</v>
      </c>
    </row>
    <row r="2616" spans="1:7" x14ac:dyDescent="0.3">
      <c r="A2616" s="3">
        <f t="shared" si="44"/>
        <v>38775</v>
      </c>
      <c r="B2616" s="4" t="s">
        <v>46</v>
      </c>
      <c r="C2616" s="5"/>
      <c r="D2616" s="2">
        <v>57.89</v>
      </c>
      <c r="E2616" s="2">
        <v>60.99</v>
      </c>
      <c r="F2616" s="2">
        <v>61</v>
      </c>
      <c r="G2616" s="2">
        <v>58.96</v>
      </c>
    </row>
    <row r="2617" spans="1:7" x14ac:dyDescent="0.3">
      <c r="A2617" s="3">
        <f t="shared" si="44"/>
        <v>38776</v>
      </c>
      <c r="B2617" s="4" t="s">
        <v>47</v>
      </c>
      <c r="C2617" s="5"/>
      <c r="D2617" s="2">
        <v>57.14</v>
      </c>
      <c r="E2617" s="2">
        <v>61.76</v>
      </c>
      <c r="F2617" s="2">
        <v>61.41</v>
      </c>
      <c r="G2617" s="2">
        <v>58.07</v>
      </c>
    </row>
    <row r="2618" spans="1:7" x14ac:dyDescent="0.3">
      <c r="A2618" s="3">
        <f t="shared" si="44"/>
        <v>38777</v>
      </c>
      <c r="B2618" s="4" t="s">
        <v>49</v>
      </c>
      <c r="C2618" s="5"/>
      <c r="D2618" s="2">
        <v>58.2</v>
      </c>
      <c r="E2618" s="2">
        <v>62.45</v>
      </c>
      <c r="F2618" s="2">
        <v>61.97</v>
      </c>
      <c r="G2618" s="2">
        <v>59.35</v>
      </c>
    </row>
    <row r="2619" spans="1:7" x14ac:dyDescent="0.3">
      <c r="A2619" s="3">
        <f t="shared" si="44"/>
        <v>38778</v>
      </c>
      <c r="B2619" s="4" t="s">
        <v>324</v>
      </c>
      <c r="C2619" s="5"/>
      <c r="D2619" s="2">
        <v>58.76</v>
      </c>
      <c r="E2619" s="2">
        <v>64.069999999999993</v>
      </c>
      <c r="F2619" s="2">
        <v>63.36</v>
      </c>
      <c r="G2619" s="2">
        <v>59.99</v>
      </c>
    </row>
    <row r="2620" spans="1:7" x14ac:dyDescent="0.3">
      <c r="A2620" s="3">
        <f t="shared" si="44"/>
        <v>38779</v>
      </c>
      <c r="B2620" s="4" t="s">
        <v>280</v>
      </c>
      <c r="C2620" s="5"/>
      <c r="D2620" s="2">
        <v>59.9</v>
      </c>
      <c r="E2620" s="2">
        <v>64.180000000000007</v>
      </c>
      <c r="F2620" s="2">
        <v>63.67</v>
      </c>
      <c r="G2620" s="2">
        <v>61.06</v>
      </c>
    </row>
    <row r="2621" spans="1:7" x14ac:dyDescent="0.3">
      <c r="A2621" s="3">
        <f t="shared" si="44"/>
        <v>38782</v>
      </c>
      <c r="B2621" s="4" t="s">
        <v>52</v>
      </c>
      <c r="C2621" s="5"/>
      <c r="D2621" s="2">
        <v>59.61</v>
      </c>
      <c r="E2621" s="2">
        <v>62.34</v>
      </c>
      <c r="F2621" s="2">
        <v>62.41</v>
      </c>
      <c r="G2621" s="2">
        <v>60.79</v>
      </c>
    </row>
    <row r="2622" spans="1:7" x14ac:dyDescent="0.3">
      <c r="A2622" s="3">
        <f t="shared" si="44"/>
        <v>38783</v>
      </c>
      <c r="B2622" s="4" t="s">
        <v>53</v>
      </c>
      <c r="C2622" s="5"/>
      <c r="D2622" s="2">
        <v>58.58</v>
      </c>
      <c r="E2622" s="2">
        <v>61.17</v>
      </c>
      <c r="F2622" s="2">
        <v>61.58</v>
      </c>
      <c r="G2622" s="2">
        <v>59.83</v>
      </c>
    </row>
    <row r="2623" spans="1:7" x14ac:dyDescent="0.3">
      <c r="A2623" s="3">
        <f t="shared" si="44"/>
        <v>38784</v>
      </c>
      <c r="B2623" s="4" t="s">
        <v>54</v>
      </c>
      <c r="C2623" s="5"/>
      <c r="D2623" s="2">
        <v>56.73</v>
      </c>
      <c r="E2623" s="2">
        <v>60.03</v>
      </c>
      <c r="F2623" s="2">
        <v>60.02</v>
      </c>
      <c r="G2623" s="2">
        <v>58.04</v>
      </c>
    </row>
    <row r="2624" spans="1:7" x14ac:dyDescent="0.3">
      <c r="A2624" s="3">
        <f t="shared" si="44"/>
        <v>38785</v>
      </c>
      <c r="B2624" s="4" t="s">
        <v>325</v>
      </c>
      <c r="C2624" s="5"/>
      <c r="D2624" s="2">
        <v>56.08</v>
      </c>
      <c r="E2624" s="2">
        <v>61.06</v>
      </c>
      <c r="F2624" s="2">
        <v>60.47</v>
      </c>
      <c r="G2624" s="2">
        <v>57.47</v>
      </c>
    </row>
    <row r="2625" spans="1:7" x14ac:dyDescent="0.3">
      <c r="A2625" s="3">
        <f t="shared" si="44"/>
        <v>38786</v>
      </c>
      <c r="B2625" s="4" t="s">
        <v>281</v>
      </c>
      <c r="C2625" s="5"/>
      <c r="D2625" s="2">
        <v>56.77</v>
      </c>
      <c r="E2625" s="2">
        <v>60.83</v>
      </c>
      <c r="F2625" s="2">
        <v>59.96</v>
      </c>
      <c r="G2625" s="2">
        <v>58.12</v>
      </c>
    </row>
    <row r="2626" spans="1:7" x14ac:dyDescent="0.3">
      <c r="A2626" s="3">
        <f t="shared" si="44"/>
        <v>38789</v>
      </c>
      <c r="B2626" s="4" t="s">
        <v>57</v>
      </c>
      <c r="C2626" s="5"/>
      <c r="D2626" s="2">
        <v>56.37</v>
      </c>
      <c r="E2626" s="2">
        <v>62.2</v>
      </c>
      <c r="F2626" s="2">
        <v>61.77</v>
      </c>
      <c r="G2626" s="2">
        <v>57.75</v>
      </c>
    </row>
    <row r="2627" spans="1:7" x14ac:dyDescent="0.3">
      <c r="A2627" s="3">
        <f t="shared" si="44"/>
        <v>38790</v>
      </c>
      <c r="B2627" s="4" t="s">
        <v>58</v>
      </c>
      <c r="C2627" s="5"/>
      <c r="D2627" s="2">
        <v>57.65</v>
      </c>
      <c r="E2627" s="2">
        <v>63.97</v>
      </c>
      <c r="F2627" s="2">
        <v>63.1</v>
      </c>
      <c r="G2627" s="2">
        <v>59.11</v>
      </c>
    </row>
    <row r="2628" spans="1:7" x14ac:dyDescent="0.3">
      <c r="A2628" s="3">
        <f t="shared" si="44"/>
        <v>38791</v>
      </c>
      <c r="B2628" s="4" t="s">
        <v>59</v>
      </c>
      <c r="C2628" s="5"/>
      <c r="D2628" s="2">
        <v>58.04</v>
      </c>
      <c r="E2628" s="2">
        <v>62.94</v>
      </c>
      <c r="F2628" s="2">
        <v>62.17</v>
      </c>
      <c r="G2628" s="2">
        <v>59.56</v>
      </c>
    </row>
    <row r="2629" spans="1:7" x14ac:dyDescent="0.3">
      <c r="A2629" s="3">
        <f t="shared" si="44"/>
        <v>38792</v>
      </c>
      <c r="B2629" s="4" t="s">
        <v>326</v>
      </c>
      <c r="C2629" s="5"/>
      <c r="D2629" s="2">
        <v>57.21</v>
      </c>
      <c r="E2629" s="2">
        <v>62.91</v>
      </c>
      <c r="F2629" s="2">
        <v>63.58</v>
      </c>
      <c r="G2629" s="2">
        <v>58.74</v>
      </c>
    </row>
    <row r="2630" spans="1:7" x14ac:dyDescent="0.3">
      <c r="A2630" s="3">
        <f t="shared" si="44"/>
        <v>38793</v>
      </c>
      <c r="B2630" s="4" t="s">
        <v>282</v>
      </c>
      <c r="C2630" s="5"/>
      <c r="D2630" s="2">
        <v>58.59</v>
      </c>
      <c r="E2630" s="2">
        <v>63.26</v>
      </c>
      <c r="F2630" s="2">
        <v>62.77</v>
      </c>
      <c r="G2630" s="2">
        <v>60.24</v>
      </c>
    </row>
    <row r="2631" spans="1:7" x14ac:dyDescent="0.3">
      <c r="A2631" s="3">
        <f t="shared" si="44"/>
        <v>38796</v>
      </c>
      <c r="B2631" s="4" t="s">
        <v>62</v>
      </c>
      <c r="C2631" s="5"/>
      <c r="D2631" s="2">
        <v>57.42</v>
      </c>
      <c r="E2631" s="2">
        <v>61.34</v>
      </c>
      <c r="F2631" s="2">
        <v>60.42</v>
      </c>
      <c r="G2631" s="2">
        <v>59.16</v>
      </c>
    </row>
    <row r="2632" spans="1:7" x14ac:dyDescent="0.3">
      <c r="A2632" s="3">
        <f t="shared" si="44"/>
        <v>38797</v>
      </c>
      <c r="B2632" s="4" t="s">
        <v>63</v>
      </c>
      <c r="C2632" s="5"/>
      <c r="D2632" s="2">
        <v>56.21</v>
      </c>
      <c r="E2632" s="2">
        <v>62.13</v>
      </c>
      <c r="F2632" s="2">
        <v>60.57</v>
      </c>
      <c r="G2632" s="2">
        <v>57.82</v>
      </c>
    </row>
    <row r="2633" spans="1:7" x14ac:dyDescent="0.3">
      <c r="A2633" s="3">
        <f t="shared" si="44"/>
        <v>38798</v>
      </c>
      <c r="B2633" s="4" t="s">
        <v>64</v>
      </c>
      <c r="C2633" s="5"/>
      <c r="D2633" s="2">
        <v>56.57</v>
      </c>
      <c r="E2633" s="2">
        <v>61.5</v>
      </c>
      <c r="F2633" s="2">
        <v>61.77</v>
      </c>
      <c r="G2633" s="2">
        <v>58.31</v>
      </c>
    </row>
    <row r="2634" spans="1:7" x14ac:dyDescent="0.3">
      <c r="A2634" s="3">
        <f t="shared" si="44"/>
        <v>38799</v>
      </c>
      <c r="B2634" s="4" t="s">
        <v>327</v>
      </c>
      <c r="C2634" s="5"/>
      <c r="D2634" s="2">
        <v>56.57</v>
      </c>
      <c r="E2634" s="2">
        <v>63.27</v>
      </c>
      <c r="F2634" s="2">
        <v>63.91</v>
      </c>
      <c r="G2634" s="2">
        <v>58.13</v>
      </c>
    </row>
    <row r="2635" spans="1:7" x14ac:dyDescent="0.3">
      <c r="A2635" s="3">
        <f t="shared" si="44"/>
        <v>38800</v>
      </c>
      <c r="B2635" s="4" t="s">
        <v>283</v>
      </c>
      <c r="C2635" s="5"/>
      <c r="D2635" s="2">
        <v>57.53</v>
      </c>
      <c r="E2635" s="2">
        <v>63.51</v>
      </c>
      <c r="F2635" s="2">
        <v>64.260000000000005</v>
      </c>
      <c r="G2635" s="2">
        <v>59.12</v>
      </c>
    </row>
    <row r="2636" spans="1:7" x14ac:dyDescent="0.3">
      <c r="A2636" s="3">
        <f t="shared" si="44"/>
        <v>38803</v>
      </c>
      <c r="B2636" s="4" t="s">
        <v>67</v>
      </c>
      <c r="C2636" s="5"/>
      <c r="D2636" s="2">
        <v>57.24</v>
      </c>
      <c r="E2636" s="2">
        <v>63.61</v>
      </c>
      <c r="F2636" s="2">
        <v>64.16</v>
      </c>
      <c r="G2636" s="2">
        <v>58.86</v>
      </c>
    </row>
    <row r="2637" spans="1:7" x14ac:dyDescent="0.3">
      <c r="A2637" s="3">
        <f t="shared" si="44"/>
        <v>38804</v>
      </c>
      <c r="B2637" s="4" t="s">
        <v>68</v>
      </c>
      <c r="C2637" s="5"/>
      <c r="D2637" s="2">
        <v>58.09</v>
      </c>
      <c r="E2637" s="2">
        <v>64.97</v>
      </c>
      <c r="F2637" s="2">
        <v>66.069999999999993</v>
      </c>
      <c r="G2637" s="2">
        <v>59.73</v>
      </c>
    </row>
    <row r="2638" spans="1:7" x14ac:dyDescent="0.3">
      <c r="A2638" s="3">
        <f t="shared" si="44"/>
        <v>38805</v>
      </c>
      <c r="B2638" s="4" t="s">
        <v>69</v>
      </c>
      <c r="C2638" s="5"/>
      <c r="D2638" s="2">
        <v>59.03</v>
      </c>
      <c r="E2638" s="2">
        <v>65.55</v>
      </c>
      <c r="F2638" s="2">
        <v>66.45</v>
      </c>
      <c r="G2638" s="2">
        <v>60.64</v>
      </c>
    </row>
    <row r="2639" spans="1:7" x14ac:dyDescent="0.3">
      <c r="A2639" s="3">
        <f t="shared" si="44"/>
        <v>38806</v>
      </c>
      <c r="B2639" s="4" t="s">
        <v>328</v>
      </c>
      <c r="C2639" s="5"/>
      <c r="D2639" s="2">
        <v>59.69</v>
      </c>
      <c r="E2639" s="2">
        <v>66.459999999999994</v>
      </c>
      <c r="F2639" s="2">
        <v>67.150000000000006</v>
      </c>
      <c r="G2639" s="2">
        <v>61.56</v>
      </c>
    </row>
    <row r="2640" spans="1:7" x14ac:dyDescent="0.3">
      <c r="A2640" s="3">
        <f t="shared" si="44"/>
        <v>38807</v>
      </c>
      <c r="B2640" s="4" t="s">
        <v>284</v>
      </c>
      <c r="C2640" s="5"/>
      <c r="D2640" s="2">
        <v>60.53</v>
      </c>
      <c r="E2640" s="2">
        <v>65.91</v>
      </c>
      <c r="F2640" s="2">
        <v>66.63</v>
      </c>
      <c r="G2640" s="2">
        <v>62.28</v>
      </c>
    </row>
    <row r="2641" spans="1:7" x14ac:dyDescent="0.3">
      <c r="A2641" s="3">
        <f t="shared" si="44"/>
        <v>38810</v>
      </c>
      <c r="B2641" s="4" t="s">
        <v>72</v>
      </c>
      <c r="C2641" s="5"/>
      <c r="D2641" s="2">
        <v>61.89</v>
      </c>
      <c r="E2641" s="2">
        <v>66.84</v>
      </c>
      <c r="F2641" s="2">
        <v>66.739999999999995</v>
      </c>
      <c r="G2641" s="2">
        <v>63.2</v>
      </c>
    </row>
    <row r="2642" spans="1:7" x14ac:dyDescent="0.3">
      <c r="A2642" s="3">
        <f t="shared" ref="A2642:A2705" si="45">DATE(2006, LEFT(B2642, FIND("월", B2642)-1), MID(B2642, FIND("월", B2642)+2, FIND("일", B2642)-FIND("월", B2642)-2))</f>
        <v>38811</v>
      </c>
      <c r="B2642" s="4" t="s">
        <v>73</v>
      </c>
      <c r="C2642" s="5"/>
      <c r="D2642" s="2">
        <v>61.16</v>
      </c>
      <c r="E2642" s="2">
        <v>66.39</v>
      </c>
      <c r="F2642" s="2">
        <v>66.23</v>
      </c>
      <c r="G2642" s="2">
        <v>62.44</v>
      </c>
    </row>
    <row r="2643" spans="1:7" x14ac:dyDescent="0.3">
      <c r="A2643" s="3">
        <f t="shared" si="45"/>
        <v>38812</v>
      </c>
      <c r="B2643" s="4" t="s">
        <v>369</v>
      </c>
      <c r="C2643" s="5"/>
      <c r="D2643" s="2">
        <v>61.04</v>
      </c>
      <c r="E2643" s="2">
        <v>67.099999999999994</v>
      </c>
      <c r="F2643" s="2">
        <v>67.069999999999993</v>
      </c>
      <c r="G2643" s="2">
        <v>62.44</v>
      </c>
    </row>
    <row r="2644" spans="1:7" x14ac:dyDescent="0.3">
      <c r="A2644" s="3">
        <f t="shared" si="45"/>
        <v>38813</v>
      </c>
      <c r="B2644" s="4" t="s">
        <v>329</v>
      </c>
      <c r="C2644" s="5"/>
      <c r="D2644" s="2">
        <v>61.87</v>
      </c>
      <c r="E2644" s="2">
        <v>67.84</v>
      </c>
      <c r="F2644" s="2">
        <v>67.94</v>
      </c>
      <c r="G2644" s="2">
        <v>63.51</v>
      </c>
    </row>
    <row r="2645" spans="1:7" x14ac:dyDescent="0.3">
      <c r="A2645" s="3">
        <f t="shared" si="45"/>
        <v>38814</v>
      </c>
      <c r="B2645" s="4" t="s">
        <v>285</v>
      </c>
      <c r="C2645" s="5"/>
      <c r="D2645" s="2">
        <v>61.39</v>
      </c>
      <c r="E2645" s="2">
        <v>67.290000000000006</v>
      </c>
      <c r="F2645" s="2">
        <v>67.39</v>
      </c>
      <c r="G2645" s="2">
        <v>63.03</v>
      </c>
    </row>
    <row r="2646" spans="1:7" x14ac:dyDescent="0.3">
      <c r="A2646" s="3">
        <f t="shared" si="45"/>
        <v>38817</v>
      </c>
      <c r="B2646" s="4" t="s">
        <v>76</v>
      </c>
      <c r="C2646" s="5"/>
      <c r="D2646" s="2">
        <v>62.11</v>
      </c>
      <c r="E2646" s="2">
        <v>68.75</v>
      </c>
      <c r="F2646" s="2">
        <v>68.739999999999995</v>
      </c>
      <c r="G2646" s="2">
        <v>63.87</v>
      </c>
    </row>
    <row r="2647" spans="1:7" x14ac:dyDescent="0.3">
      <c r="A2647" s="3">
        <f t="shared" si="45"/>
        <v>38818</v>
      </c>
      <c r="B2647" s="4" t="s">
        <v>77</v>
      </c>
      <c r="C2647" s="5"/>
      <c r="D2647" s="2">
        <v>63.63</v>
      </c>
      <c r="E2647" s="2">
        <v>69.37</v>
      </c>
      <c r="F2647" s="2">
        <v>68.98</v>
      </c>
      <c r="G2647" s="2">
        <v>65.25</v>
      </c>
    </row>
    <row r="2648" spans="1:7" x14ac:dyDescent="0.3">
      <c r="A2648" s="3">
        <f t="shared" si="45"/>
        <v>38819</v>
      </c>
      <c r="B2648" s="4" t="s">
        <v>78</v>
      </c>
      <c r="C2648" s="5"/>
      <c r="D2648" s="2">
        <v>63.51</v>
      </c>
      <c r="E2648" s="2">
        <v>69.42</v>
      </c>
      <c r="F2648" s="2">
        <v>68.62</v>
      </c>
      <c r="G2648" s="2">
        <v>65.22</v>
      </c>
    </row>
    <row r="2649" spans="1:7" x14ac:dyDescent="0.3">
      <c r="A2649" s="3">
        <f t="shared" si="45"/>
        <v>38820</v>
      </c>
      <c r="B2649" s="4" t="s">
        <v>330</v>
      </c>
      <c r="C2649" s="5"/>
      <c r="D2649" s="2">
        <v>62.93</v>
      </c>
      <c r="E2649" s="2">
        <v>70.569999999999993</v>
      </c>
      <c r="F2649" s="2">
        <v>69.319999999999993</v>
      </c>
      <c r="G2649" s="2">
        <v>64.64</v>
      </c>
    </row>
    <row r="2650" spans="1:7" x14ac:dyDescent="0.3">
      <c r="A2650" s="3">
        <f t="shared" si="45"/>
        <v>38824</v>
      </c>
      <c r="B2650" s="4" t="s">
        <v>81</v>
      </c>
      <c r="C2650" s="5"/>
      <c r="D2650" s="2">
        <v>64.709999999999994</v>
      </c>
      <c r="E2650" s="2">
        <v>71.459999999999994</v>
      </c>
      <c r="F2650" s="2">
        <v>70.400000000000006</v>
      </c>
      <c r="G2650" s="2">
        <v>66.31</v>
      </c>
    </row>
    <row r="2651" spans="1:7" x14ac:dyDescent="0.3">
      <c r="A2651" s="3">
        <f t="shared" si="45"/>
        <v>38825</v>
      </c>
      <c r="B2651" s="4" t="s">
        <v>82</v>
      </c>
      <c r="C2651" s="5"/>
      <c r="D2651" s="2">
        <v>65.5</v>
      </c>
      <c r="E2651" s="2">
        <v>72.510000000000005</v>
      </c>
      <c r="F2651" s="2">
        <v>71.349999999999994</v>
      </c>
      <c r="G2651" s="2">
        <v>67</v>
      </c>
    </row>
    <row r="2652" spans="1:7" x14ac:dyDescent="0.3">
      <c r="A2652" s="3">
        <f t="shared" si="45"/>
        <v>38826</v>
      </c>
      <c r="B2652" s="4" t="s">
        <v>83</v>
      </c>
      <c r="C2652" s="5"/>
      <c r="D2652" s="2">
        <v>65.7</v>
      </c>
      <c r="E2652" s="2">
        <v>73.73</v>
      </c>
      <c r="F2652" s="2">
        <v>72.17</v>
      </c>
      <c r="G2652" s="2">
        <v>67.180000000000007</v>
      </c>
    </row>
    <row r="2653" spans="1:7" x14ac:dyDescent="0.3">
      <c r="A2653" s="3">
        <f t="shared" si="45"/>
        <v>38827</v>
      </c>
      <c r="B2653" s="4" t="s">
        <v>331</v>
      </c>
      <c r="C2653" s="5"/>
      <c r="D2653" s="2">
        <v>66.87</v>
      </c>
      <c r="E2653" s="2">
        <v>73.180000000000007</v>
      </c>
      <c r="F2653" s="2">
        <v>71.95</v>
      </c>
      <c r="G2653" s="2">
        <v>68.290000000000006</v>
      </c>
    </row>
    <row r="2654" spans="1:7" x14ac:dyDescent="0.3">
      <c r="A2654" s="3">
        <f t="shared" si="45"/>
        <v>38828</v>
      </c>
      <c r="B2654" s="4" t="s">
        <v>287</v>
      </c>
      <c r="C2654" s="5"/>
      <c r="D2654" s="2">
        <v>65.790000000000006</v>
      </c>
      <c r="E2654" s="2">
        <v>74.569999999999993</v>
      </c>
      <c r="F2654" s="2">
        <v>75.17</v>
      </c>
      <c r="G2654" s="2">
        <v>67.31</v>
      </c>
    </row>
    <row r="2655" spans="1:7" x14ac:dyDescent="0.3">
      <c r="A2655" s="3">
        <f t="shared" si="45"/>
        <v>38831</v>
      </c>
      <c r="B2655" s="4" t="s">
        <v>86</v>
      </c>
      <c r="C2655" s="5"/>
      <c r="D2655" s="2">
        <v>67.48</v>
      </c>
      <c r="E2655" s="2">
        <v>73</v>
      </c>
      <c r="F2655" s="2">
        <v>73.33</v>
      </c>
      <c r="G2655" s="2">
        <v>68.91</v>
      </c>
    </row>
    <row r="2656" spans="1:7" x14ac:dyDescent="0.3">
      <c r="A2656" s="3">
        <f t="shared" si="45"/>
        <v>38832</v>
      </c>
      <c r="B2656" s="4" t="s">
        <v>87</v>
      </c>
      <c r="C2656" s="5"/>
      <c r="D2656" s="2">
        <v>66.98</v>
      </c>
      <c r="E2656" s="2">
        <v>73.209999999999994</v>
      </c>
      <c r="F2656" s="2">
        <v>72.88</v>
      </c>
      <c r="G2656" s="2">
        <v>68.28</v>
      </c>
    </row>
    <row r="2657" spans="1:7" x14ac:dyDescent="0.3">
      <c r="A2657" s="3">
        <f t="shared" si="45"/>
        <v>38833</v>
      </c>
      <c r="B2657" s="4" t="s">
        <v>88</v>
      </c>
      <c r="C2657" s="5"/>
      <c r="D2657" s="2">
        <v>67.03</v>
      </c>
      <c r="E2657" s="2">
        <v>72.09</v>
      </c>
      <c r="F2657" s="2">
        <v>71.930000000000007</v>
      </c>
      <c r="G2657" s="2">
        <v>68.400000000000006</v>
      </c>
    </row>
    <row r="2658" spans="1:7" x14ac:dyDescent="0.3">
      <c r="A2658" s="3">
        <f t="shared" si="45"/>
        <v>38834</v>
      </c>
      <c r="B2658" s="4" t="s">
        <v>332</v>
      </c>
      <c r="C2658" s="5"/>
      <c r="D2658" s="2">
        <v>65.86</v>
      </c>
      <c r="E2658" s="2">
        <v>70.91</v>
      </c>
      <c r="F2658" s="2">
        <v>70.97</v>
      </c>
      <c r="G2658" s="2">
        <v>67.38</v>
      </c>
    </row>
    <row r="2659" spans="1:7" x14ac:dyDescent="0.3">
      <c r="A2659" s="3">
        <f t="shared" si="45"/>
        <v>38835</v>
      </c>
      <c r="B2659" s="4" t="s">
        <v>288</v>
      </c>
      <c r="C2659" s="5"/>
      <c r="D2659" s="2">
        <v>64.75</v>
      </c>
      <c r="E2659" s="2">
        <v>72.02</v>
      </c>
      <c r="F2659" s="2">
        <v>71.88</v>
      </c>
      <c r="G2659" s="2">
        <v>66.41</v>
      </c>
    </row>
    <row r="2660" spans="1:7" x14ac:dyDescent="0.3">
      <c r="A2660" s="3">
        <f t="shared" si="45"/>
        <v>38838</v>
      </c>
      <c r="B2660" s="4" t="s">
        <v>91</v>
      </c>
      <c r="C2660" s="5"/>
      <c r="D2660" s="2" t="s">
        <v>323</v>
      </c>
      <c r="E2660" s="2">
        <v>73.89</v>
      </c>
      <c r="F2660" s="2">
        <v>73.7</v>
      </c>
      <c r="G2660" s="2" t="s">
        <v>323</v>
      </c>
    </row>
    <row r="2661" spans="1:7" x14ac:dyDescent="0.3">
      <c r="A2661" s="3">
        <f t="shared" si="45"/>
        <v>38839</v>
      </c>
      <c r="B2661" s="4" t="s">
        <v>92</v>
      </c>
      <c r="C2661" s="5"/>
      <c r="D2661" s="2">
        <v>68.33</v>
      </c>
      <c r="E2661" s="2">
        <v>74.64</v>
      </c>
      <c r="F2661" s="2">
        <v>74.61</v>
      </c>
      <c r="G2661" s="2">
        <v>69.78</v>
      </c>
    </row>
    <row r="2662" spans="1:7" x14ac:dyDescent="0.3">
      <c r="A2662" s="3">
        <f t="shared" si="45"/>
        <v>38840</v>
      </c>
      <c r="B2662" s="4" t="s">
        <v>93</v>
      </c>
      <c r="C2662" s="5"/>
      <c r="D2662" s="2">
        <v>68.58</v>
      </c>
      <c r="E2662" s="2">
        <v>72.650000000000006</v>
      </c>
      <c r="F2662" s="2">
        <v>72.28</v>
      </c>
      <c r="G2662" s="2">
        <v>70.14</v>
      </c>
    </row>
    <row r="2663" spans="1:7" x14ac:dyDescent="0.3">
      <c r="A2663" s="3">
        <f t="shared" si="45"/>
        <v>38841</v>
      </c>
      <c r="B2663" s="4" t="s">
        <v>333</v>
      </c>
      <c r="C2663" s="5"/>
      <c r="D2663" s="2">
        <v>66.53</v>
      </c>
      <c r="E2663" s="2">
        <v>70.290000000000006</v>
      </c>
      <c r="F2663" s="2">
        <v>69.94</v>
      </c>
      <c r="G2663" s="2">
        <v>68.010000000000005</v>
      </c>
    </row>
    <row r="2664" spans="1:7" x14ac:dyDescent="0.3">
      <c r="A2664" s="3">
        <f t="shared" si="45"/>
        <v>38842</v>
      </c>
      <c r="B2664" s="4" t="s">
        <v>289</v>
      </c>
      <c r="C2664" s="5"/>
      <c r="D2664" s="2">
        <v>65.040000000000006</v>
      </c>
      <c r="E2664" s="2">
        <v>70.95</v>
      </c>
      <c r="F2664" s="2">
        <v>70.19</v>
      </c>
      <c r="G2664" s="2">
        <v>66.56</v>
      </c>
    </row>
    <row r="2665" spans="1:7" x14ac:dyDescent="0.3">
      <c r="A2665" s="3">
        <f t="shared" si="45"/>
        <v>38845</v>
      </c>
      <c r="B2665" s="4" t="s">
        <v>96</v>
      </c>
      <c r="C2665" s="5"/>
      <c r="D2665" s="2">
        <v>64.95</v>
      </c>
      <c r="E2665" s="2">
        <v>70.209999999999994</v>
      </c>
      <c r="F2665" s="2">
        <v>69.77</v>
      </c>
      <c r="G2665" s="2">
        <v>66.48</v>
      </c>
    </row>
    <row r="2666" spans="1:7" x14ac:dyDescent="0.3">
      <c r="A2666" s="3">
        <f t="shared" si="45"/>
        <v>38846</v>
      </c>
      <c r="B2666" s="4" t="s">
        <v>97</v>
      </c>
      <c r="C2666" s="5"/>
      <c r="D2666" s="2">
        <v>64.959999999999994</v>
      </c>
      <c r="E2666" s="2">
        <v>71.08</v>
      </c>
      <c r="F2666" s="2">
        <v>70.69</v>
      </c>
      <c r="G2666" s="2">
        <v>66.45</v>
      </c>
    </row>
    <row r="2667" spans="1:7" x14ac:dyDescent="0.3">
      <c r="A2667" s="3">
        <f t="shared" si="45"/>
        <v>38847</v>
      </c>
      <c r="B2667" s="4" t="s">
        <v>98</v>
      </c>
      <c r="C2667" s="5"/>
      <c r="D2667" s="2">
        <v>65.930000000000007</v>
      </c>
      <c r="E2667" s="2">
        <v>72.44</v>
      </c>
      <c r="F2667" s="2">
        <v>72.13</v>
      </c>
      <c r="G2667" s="2">
        <v>67.400000000000006</v>
      </c>
    </row>
    <row r="2668" spans="1:7" x14ac:dyDescent="0.3">
      <c r="A2668" s="3">
        <f t="shared" si="45"/>
        <v>38848</v>
      </c>
      <c r="B2668" s="4" t="s">
        <v>334</v>
      </c>
      <c r="C2668" s="5"/>
      <c r="D2668" s="2">
        <v>67.38</v>
      </c>
      <c r="E2668" s="2">
        <v>73.430000000000007</v>
      </c>
      <c r="F2668" s="2">
        <v>73.319999999999993</v>
      </c>
      <c r="G2668" s="2">
        <v>68.73</v>
      </c>
    </row>
    <row r="2669" spans="1:7" x14ac:dyDescent="0.3">
      <c r="A2669" s="3">
        <f t="shared" si="45"/>
        <v>38849</v>
      </c>
      <c r="B2669" s="4" t="s">
        <v>290</v>
      </c>
      <c r="C2669" s="5"/>
      <c r="D2669" s="2" t="s">
        <v>323</v>
      </c>
      <c r="E2669" s="2">
        <v>72.319999999999993</v>
      </c>
      <c r="F2669" s="2">
        <v>72.040000000000006</v>
      </c>
      <c r="G2669" s="2" t="s">
        <v>323</v>
      </c>
    </row>
    <row r="2670" spans="1:7" x14ac:dyDescent="0.3">
      <c r="A2670" s="3">
        <f t="shared" si="45"/>
        <v>38852</v>
      </c>
      <c r="B2670" s="4" t="s">
        <v>101</v>
      </c>
      <c r="C2670" s="5"/>
      <c r="D2670" s="2">
        <v>65.17</v>
      </c>
      <c r="E2670" s="2">
        <v>69.67</v>
      </c>
      <c r="F2670" s="2">
        <v>69.41</v>
      </c>
      <c r="G2670" s="2">
        <v>66.45</v>
      </c>
    </row>
    <row r="2671" spans="1:7" x14ac:dyDescent="0.3">
      <c r="A2671" s="3">
        <f t="shared" si="45"/>
        <v>38853</v>
      </c>
      <c r="B2671" s="4" t="s">
        <v>102</v>
      </c>
      <c r="C2671" s="5"/>
      <c r="D2671" s="2">
        <v>64.25</v>
      </c>
      <c r="E2671" s="2">
        <v>70.34</v>
      </c>
      <c r="F2671" s="2">
        <v>69.53</v>
      </c>
      <c r="G2671" s="2">
        <v>65.569999999999993</v>
      </c>
    </row>
    <row r="2672" spans="1:7" x14ac:dyDescent="0.3">
      <c r="A2672" s="3">
        <f t="shared" si="45"/>
        <v>38854</v>
      </c>
      <c r="B2672" s="4" t="s">
        <v>103</v>
      </c>
      <c r="C2672" s="5"/>
      <c r="D2672" s="2">
        <v>64.36</v>
      </c>
      <c r="E2672" s="2">
        <v>69.040000000000006</v>
      </c>
      <c r="F2672" s="2">
        <v>68.69</v>
      </c>
      <c r="G2672" s="2">
        <v>65.709999999999994</v>
      </c>
    </row>
    <row r="2673" spans="1:7" x14ac:dyDescent="0.3">
      <c r="A2673" s="3">
        <f t="shared" si="45"/>
        <v>38855</v>
      </c>
      <c r="B2673" s="4" t="s">
        <v>335</v>
      </c>
      <c r="C2673" s="5"/>
      <c r="D2673" s="2">
        <v>63.16</v>
      </c>
      <c r="E2673" s="2">
        <v>69.67</v>
      </c>
      <c r="F2673" s="2">
        <v>69.45</v>
      </c>
      <c r="G2673" s="2">
        <v>64.349999999999994</v>
      </c>
    </row>
    <row r="2674" spans="1:7" x14ac:dyDescent="0.3">
      <c r="A2674" s="3">
        <f t="shared" si="45"/>
        <v>38856</v>
      </c>
      <c r="B2674" s="4" t="s">
        <v>291</v>
      </c>
      <c r="C2674" s="5"/>
      <c r="D2674" s="2">
        <v>64.27</v>
      </c>
      <c r="E2674" s="2">
        <v>68.680000000000007</v>
      </c>
      <c r="F2674" s="2">
        <v>68.53</v>
      </c>
      <c r="G2674" s="2">
        <v>65.52</v>
      </c>
    </row>
    <row r="2675" spans="1:7" x14ac:dyDescent="0.3">
      <c r="A2675" s="3">
        <f t="shared" si="45"/>
        <v>38859</v>
      </c>
      <c r="B2675" s="4" t="s">
        <v>106</v>
      </c>
      <c r="C2675" s="5"/>
      <c r="D2675" s="2">
        <v>62.4</v>
      </c>
      <c r="E2675" s="2">
        <v>69.349999999999994</v>
      </c>
      <c r="F2675" s="2">
        <v>69.23</v>
      </c>
      <c r="G2675" s="2">
        <v>63.69</v>
      </c>
    </row>
    <row r="2676" spans="1:7" x14ac:dyDescent="0.3">
      <c r="A2676" s="3">
        <f t="shared" si="45"/>
        <v>38860</v>
      </c>
      <c r="B2676" s="4" t="s">
        <v>107</v>
      </c>
      <c r="C2676" s="5"/>
      <c r="D2676" s="2">
        <v>64.3</v>
      </c>
      <c r="E2676" s="2">
        <v>71</v>
      </c>
      <c r="F2676" s="2">
        <v>71.760000000000005</v>
      </c>
      <c r="G2676" s="2">
        <v>65.64</v>
      </c>
    </row>
    <row r="2677" spans="1:7" x14ac:dyDescent="0.3">
      <c r="A2677" s="3">
        <f t="shared" si="45"/>
        <v>38861</v>
      </c>
      <c r="B2677" s="4" t="s">
        <v>108</v>
      </c>
      <c r="C2677" s="5"/>
      <c r="D2677" s="2">
        <v>64.78</v>
      </c>
      <c r="E2677" s="2">
        <v>69.22</v>
      </c>
      <c r="F2677" s="2">
        <v>69.86</v>
      </c>
      <c r="G2677" s="2">
        <v>66.09</v>
      </c>
    </row>
    <row r="2678" spans="1:7" x14ac:dyDescent="0.3">
      <c r="A2678" s="3">
        <f t="shared" si="45"/>
        <v>38862</v>
      </c>
      <c r="B2678" s="4" t="s">
        <v>370</v>
      </c>
      <c r="C2678" s="5"/>
      <c r="D2678" s="2">
        <v>63.82</v>
      </c>
      <c r="E2678" s="2">
        <v>70.709999999999994</v>
      </c>
      <c r="F2678" s="2">
        <v>71.319999999999993</v>
      </c>
      <c r="G2678" s="2">
        <v>65.13</v>
      </c>
    </row>
    <row r="2679" spans="1:7" x14ac:dyDescent="0.3">
      <c r="A2679" s="3">
        <f t="shared" si="45"/>
        <v>38863</v>
      </c>
      <c r="B2679" s="4" t="s">
        <v>336</v>
      </c>
      <c r="C2679" s="5"/>
      <c r="D2679" s="2">
        <v>65.16</v>
      </c>
      <c r="E2679" s="2">
        <v>70.59</v>
      </c>
      <c r="F2679" s="2">
        <v>71.37</v>
      </c>
      <c r="G2679" s="2">
        <v>66.53</v>
      </c>
    </row>
    <row r="2680" spans="1:7" x14ac:dyDescent="0.3">
      <c r="A2680" s="3">
        <f t="shared" si="45"/>
        <v>38866</v>
      </c>
      <c r="B2680" s="4" t="s">
        <v>110</v>
      </c>
      <c r="C2680" s="5"/>
      <c r="D2680" s="2">
        <v>65.16</v>
      </c>
      <c r="E2680" s="2" t="s">
        <v>323</v>
      </c>
      <c r="F2680" s="2" t="s">
        <v>323</v>
      </c>
      <c r="G2680" s="2">
        <v>66.400000000000006</v>
      </c>
    </row>
    <row r="2681" spans="1:7" x14ac:dyDescent="0.3">
      <c r="A2681" s="3">
        <f t="shared" si="45"/>
        <v>38867</v>
      </c>
      <c r="B2681" s="4" t="s">
        <v>111</v>
      </c>
      <c r="C2681" s="5"/>
      <c r="D2681" s="2">
        <v>65.37</v>
      </c>
      <c r="E2681" s="2">
        <v>71.05</v>
      </c>
      <c r="F2681" s="2">
        <v>72.03</v>
      </c>
      <c r="G2681" s="2">
        <v>66.66</v>
      </c>
    </row>
    <row r="2682" spans="1:7" x14ac:dyDescent="0.3">
      <c r="A2682" s="3">
        <f t="shared" si="45"/>
        <v>38868</v>
      </c>
      <c r="B2682" s="4" t="s">
        <v>112</v>
      </c>
      <c r="C2682" s="5"/>
      <c r="D2682" s="2">
        <v>65.27</v>
      </c>
      <c r="E2682" s="2">
        <v>70.41</v>
      </c>
      <c r="F2682" s="2">
        <v>71.290000000000006</v>
      </c>
      <c r="G2682" s="2">
        <v>66.56</v>
      </c>
    </row>
    <row r="2683" spans="1:7" x14ac:dyDescent="0.3">
      <c r="A2683" s="3">
        <f t="shared" si="45"/>
        <v>38869</v>
      </c>
      <c r="B2683" s="4" t="s">
        <v>337</v>
      </c>
      <c r="C2683" s="5"/>
      <c r="D2683" s="2">
        <v>65.19</v>
      </c>
      <c r="E2683" s="2">
        <v>69.39</v>
      </c>
      <c r="F2683" s="2">
        <v>70.34</v>
      </c>
      <c r="G2683" s="2">
        <v>66.349999999999994</v>
      </c>
    </row>
    <row r="2684" spans="1:7" x14ac:dyDescent="0.3">
      <c r="A2684" s="3">
        <f t="shared" si="45"/>
        <v>38870</v>
      </c>
      <c r="B2684" s="4" t="s">
        <v>293</v>
      </c>
      <c r="C2684" s="5"/>
      <c r="D2684" s="2">
        <v>65.3</v>
      </c>
      <c r="E2684" s="2">
        <v>71.03</v>
      </c>
      <c r="F2684" s="2">
        <v>72.33</v>
      </c>
      <c r="G2684" s="2">
        <v>66.540000000000006</v>
      </c>
    </row>
    <row r="2685" spans="1:7" x14ac:dyDescent="0.3">
      <c r="A2685" s="3">
        <f t="shared" si="45"/>
        <v>38873</v>
      </c>
      <c r="B2685" s="4" t="s">
        <v>115</v>
      </c>
      <c r="C2685" s="5"/>
      <c r="D2685" s="2">
        <v>67.34</v>
      </c>
      <c r="E2685" s="2">
        <v>71.37</v>
      </c>
      <c r="F2685" s="2">
        <v>72.599999999999994</v>
      </c>
      <c r="G2685" s="2">
        <v>68.67</v>
      </c>
    </row>
    <row r="2686" spans="1:7" x14ac:dyDescent="0.3">
      <c r="A2686" s="3">
        <f t="shared" si="45"/>
        <v>38874</v>
      </c>
      <c r="B2686" s="4" t="s">
        <v>116</v>
      </c>
      <c r="C2686" s="5"/>
      <c r="D2686" s="2">
        <v>66.98</v>
      </c>
      <c r="E2686" s="2">
        <v>70.81</v>
      </c>
      <c r="F2686" s="2">
        <v>72.5</v>
      </c>
      <c r="G2686" s="2">
        <v>68.16</v>
      </c>
    </row>
    <row r="2687" spans="1:7" x14ac:dyDescent="0.3">
      <c r="A2687" s="3">
        <f t="shared" si="45"/>
        <v>38875</v>
      </c>
      <c r="B2687" s="4" t="s">
        <v>117</v>
      </c>
      <c r="C2687" s="5"/>
      <c r="D2687" s="2">
        <v>66.44</v>
      </c>
      <c r="E2687" s="2">
        <v>69.19</v>
      </c>
      <c r="F2687" s="2">
        <v>70.819999999999993</v>
      </c>
      <c r="G2687" s="2">
        <v>67.540000000000006</v>
      </c>
    </row>
    <row r="2688" spans="1:7" x14ac:dyDescent="0.3">
      <c r="A2688" s="3">
        <f t="shared" si="45"/>
        <v>38876</v>
      </c>
      <c r="B2688" s="4" t="s">
        <v>338</v>
      </c>
      <c r="C2688" s="5"/>
      <c r="D2688" s="2">
        <v>64.459999999999994</v>
      </c>
      <c r="E2688" s="2">
        <v>69.05</v>
      </c>
      <c r="F2688" s="2">
        <v>70.349999999999994</v>
      </c>
      <c r="G2688" s="2">
        <v>65.599999999999994</v>
      </c>
    </row>
    <row r="2689" spans="1:7" x14ac:dyDescent="0.3">
      <c r="A2689" s="3">
        <f t="shared" si="45"/>
        <v>38877</v>
      </c>
      <c r="B2689" s="4" t="s">
        <v>294</v>
      </c>
      <c r="C2689" s="5"/>
      <c r="D2689" s="2">
        <v>65.37</v>
      </c>
      <c r="E2689" s="2">
        <v>70.48</v>
      </c>
      <c r="F2689" s="2">
        <v>71.63</v>
      </c>
      <c r="G2689" s="2">
        <v>66.569999999999993</v>
      </c>
    </row>
    <row r="2690" spans="1:7" x14ac:dyDescent="0.3">
      <c r="A2690" s="3">
        <f t="shared" si="45"/>
        <v>38880</v>
      </c>
      <c r="B2690" s="4" t="s">
        <v>120</v>
      </c>
      <c r="C2690" s="5"/>
      <c r="D2690" s="2">
        <v>66.77</v>
      </c>
      <c r="E2690" s="2">
        <v>68.930000000000007</v>
      </c>
      <c r="F2690" s="2">
        <v>70.36</v>
      </c>
      <c r="G2690" s="2">
        <v>67.86</v>
      </c>
    </row>
    <row r="2691" spans="1:7" x14ac:dyDescent="0.3">
      <c r="A2691" s="3">
        <f t="shared" si="45"/>
        <v>38881</v>
      </c>
      <c r="B2691" s="4" t="s">
        <v>121</v>
      </c>
      <c r="C2691" s="5"/>
      <c r="D2691" s="2">
        <v>64.36</v>
      </c>
      <c r="E2691" s="2">
        <v>66.92</v>
      </c>
      <c r="F2691" s="2">
        <v>68.56</v>
      </c>
      <c r="G2691" s="2">
        <v>65.53</v>
      </c>
    </row>
    <row r="2692" spans="1:7" x14ac:dyDescent="0.3">
      <c r="A2692" s="3">
        <f t="shared" si="45"/>
        <v>38882</v>
      </c>
      <c r="B2692" s="4" t="s">
        <v>122</v>
      </c>
      <c r="C2692" s="5"/>
      <c r="D2692" s="2">
        <v>63.51</v>
      </c>
      <c r="E2692" s="2">
        <v>66.98</v>
      </c>
      <c r="F2692" s="2">
        <v>69.14</v>
      </c>
      <c r="G2692" s="2">
        <v>64.69</v>
      </c>
    </row>
    <row r="2693" spans="1:7" x14ac:dyDescent="0.3">
      <c r="A2693" s="3">
        <f t="shared" si="45"/>
        <v>38883</v>
      </c>
      <c r="B2693" s="4" t="s">
        <v>339</v>
      </c>
      <c r="C2693" s="5"/>
      <c r="D2693" s="2">
        <v>63.93</v>
      </c>
      <c r="E2693" s="2">
        <v>67.430000000000007</v>
      </c>
      <c r="F2693" s="2">
        <v>69.5</v>
      </c>
      <c r="G2693" s="2">
        <v>65.11</v>
      </c>
    </row>
    <row r="2694" spans="1:7" x14ac:dyDescent="0.3">
      <c r="A2694" s="3">
        <f t="shared" si="45"/>
        <v>38884</v>
      </c>
      <c r="B2694" s="4" t="s">
        <v>295</v>
      </c>
      <c r="C2694" s="5"/>
      <c r="D2694" s="2">
        <v>63.71</v>
      </c>
      <c r="E2694" s="2">
        <v>68.8</v>
      </c>
      <c r="F2694" s="2">
        <v>69.88</v>
      </c>
      <c r="G2694" s="2">
        <v>64.89</v>
      </c>
    </row>
    <row r="2695" spans="1:7" x14ac:dyDescent="0.3">
      <c r="A2695" s="3">
        <f t="shared" si="45"/>
        <v>38887</v>
      </c>
      <c r="B2695" s="4" t="s">
        <v>125</v>
      </c>
      <c r="C2695" s="5"/>
      <c r="D2695" s="2">
        <v>63.35</v>
      </c>
      <c r="E2695" s="2">
        <v>68.11</v>
      </c>
      <c r="F2695" s="2">
        <v>68.98</v>
      </c>
      <c r="G2695" s="2">
        <v>64.540000000000006</v>
      </c>
    </row>
    <row r="2696" spans="1:7" x14ac:dyDescent="0.3">
      <c r="A2696" s="3">
        <f t="shared" si="45"/>
        <v>38888</v>
      </c>
      <c r="B2696" s="4" t="s">
        <v>126</v>
      </c>
      <c r="C2696" s="5"/>
      <c r="D2696" s="2">
        <v>63.86</v>
      </c>
      <c r="E2696" s="2">
        <v>68.08</v>
      </c>
      <c r="F2696" s="2">
        <v>68.94</v>
      </c>
      <c r="G2696" s="2">
        <v>65.06</v>
      </c>
    </row>
    <row r="2697" spans="1:7" x14ac:dyDescent="0.3">
      <c r="A2697" s="3">
        <f t="shared" si="45"/>
        <v>38889</v>
      </c>
      <c r="B2697" s="4" t="s">
        <v>127</v>
      </c>
      <c r="C2697" s="5"/>
      <c r="D2697" s="2">
        <v>63.05</v>
      </c>
      <c r="E2697" s="2">
        <v>69.17</v>
      </c>
      <c r="F2697" s="2">
        <v>70.33</v>
      </c>
      <c r="G2697" s="2">
        <v>64.28</v>
      </c>
    </row>
    <row r="2698" spans="1:7" x14ac:dyDescent="0.3">
      <c r="A2698" s="3">
        <f t="shared" si="45"/>
        <v>38890</v>
      </c>
      <c r="B2698" s="4" t="s">
        <v>340</v>
      </c>
      <c r="C2698" s="5"/>
      <c r="D2698" s="2">
        <v>65.010000000000005</v>
      </c>
      <c r="E2698" s="2">
        <v>69.95</v>
      </c>
      <c r="F2698" s="2">
        <v>70.84</v>
      </c>
      <c r="G2698" s="2">
        <v>66.25</v>
      </c>
    </row>
    <row r="2699" spans="1:7" x14ac:dyDescent="0.3">
      <c r="A2699" s="3">
        <f t="shared" si="45"/>
        <v>38891</v>
      </c>
      <c r="B2699" s="4" t="s">
        <v>296</v>
      </c>
      <c r="C2699" s="5"/>
      <c r="D2699" s="2">
        <v>64.87</v>
      </c>
      <c r="E2699" s="2">
        <v>69.930000000000007</v>
      </c>
      <c r="F2699" s="2">
        <v>70.87</v>
      </c>
      <c r="G2699" s="2">
        <v>66.09</v>
      </c>
    </row>
    <row r="2700" spans="1:7" x14ac:dyDescent="0.3">
      <c r="A2700" s="3">
        <f t="shared" si="45"/>
        <v>38894</v>
      </c>
      <c r="B2700" s="4" t="s">
        <v>130</v>
      </c>
      <c r="C2700" s="5"/>
      <c r="D2700" s="2">
        <v>65.040000000000006</v>
      </c>
      <c r="E2700" s="2">
        <v>70.73</v>
      </c>
      <c r="F2700" s="2">
        <v>71.8</v>
      </c>
      <c r="G2700" s="2">
        <v>66.2</v>
      </c>
    </row>
    <row r="2701" spans="1:7" x14ac:dyDescent="0.3">
      <c r="A2701" s="3">
        <f t="shared" si="45"/>
        <v>38895</v>
      </c>
      <c r="B2701" s="4" t="s">
        <v>131</v>
      </c>
      <c r="C2701" s="5"/>
      <c r="D2701" s="2">
        <v>66.5</v>
      </c>
      <c r="E2701" s="2">
        <v>70.98</v>
      </c>
      <c r="F2701" s="2">
        <v>71.92</v>
      </c>
      <c r="G2701" s="2">
        <v>67.69</v>
      </c>
    </row>
    <row r="2702" spans="1:7" x14ac:dyDescent="0.3">
      <c r="A2702" s="3">
        <f t="shared" si="45"/>
        <v>38896</v>
      </c>
      <c r="B2702" s="4" t="s">
        <v>132</v>
      </c>
      <c r="C2702" s="5"/>
      <c r="D2702" s="2">
        <v>66.25</v>
      </c>
      <c r="E2702" s="2">
        <v>71.41</v>
      </c>
      <c r="F2702" s="2">
        <v>72.19</v>
      </c>
      <c r="G2702" s="2">
        <v>67.290000000000006</v>
      </c>
    </row>
    <row r="2703" spans="1:7" x14ac:dyDescent="0.3">
      <c r="A2703" s="3">
        <f t="shared" si="45"/>
        <v>38897</v>
      </c>
      <c r="B2703" s="4" t="s">
        <v>341</v>
      </c>
      <c r="C2703" s="5"/>
      <c r="D2703" s="2">
        <v>66.489999999999995</v>
      </c>
      <c r="E2703" s="2">
        <v>72.88</v>
      </c>
      <c r="F2703" s="2">
        <v>73.52</v>
      </c>
      <c r="G2703" s="2">
        <v>67.5</v>
      </c>
    </row>
    <row r="2704" spans="1:7" x14ac:dyDescent="0.3">
      <c r="A2704" s="3">
        <f t="shared" si="45"/>
        <v>38898</v>
      </c>
      <c r="B2704" s="4" t="s">
        <v>297</v>
      </c>
      <c r="C2704" s="5"/>
      <c r="D2704" s="2">
        <v>67.459999999999994</v>
      </c>
      <c r="E2704" s="2">
        <v>73.510000000000005</v>
      </c>
      <c r="F2704" s="2">
        <v>73.930000000000007</v>
      </c>
      <c r="G2704" s="2">
        <v>68.27</v>
      </c>
    </row>
    <row r="2705" spans="1:7" x14ac:dyDescent="0.3">
      <c r="A2705" s="3">
        <f t="shared" si="45"/>
        <v>38901</v>
      </c>
      <c r="B2705" s="4" t="s">
        <v>135</v>
      </c>
      <c r="C2705" s="5"/>
      <c r="D2705" s="2">
        <v>68.89</v>
      </c>
      <c r="E2705" s="2">
        <v>73.39</v>
      </c>
      <c r="F2705" s="2" t="s">
        <v>323</v>
      </c>
      <c r="G2705" s="2">
        <v>70.17</v>
      </c>
    </row>
    <row r="2706" spans="1:7" x14ac:dyDescent="0.3">
      <c r="A2706" s="3">
        <f t="shared" ref="A2706:A2769" si="46">DATE(2006, LEFT(B2706, FIND("월", B2706)-1), MID(B2706, FIND("월", B2706)+2, FIND("일", B2706)-FIND("월", B2706)-2))</f>
        <v>38902</v>
      </c>
      <c r="B2706" s="4" t="s">
        <v>136</v>
      </c>
      <c r="C2706" s="5"/>
      <c r="D2706" s="2">
        <v>68.489999999999995</v>
      </c>
      <c r="E2706" s="2">
        <v>72.510000000000005</v>
      </c>
      <c r="F2706" s="2" t="s">
        <v>323</v>
      </c>
      <c r="G2706" s="2">
        <v>69.73</v>
      </c>
    </row>
    <row r="2707" spans="1:7" x14ac:dyDescent="0.3">
      <c r="A2707" s="3">
        <f t="shared" si="46"/>
        <v>38903</v>
      </c>
      <c r="B2707" s="4" t="s">
        <v>137</v>
      </c>
      <c r="C2707" s="5"/>
      <c r="D2707" s="2">
        <v>68.290000000000006</v>
      </c>
      <c r="E2707" s="2">
        <v>73.98</v>
      </c>
      <c r="F2707" s="2">
        <v>75.19</v>
      </c>
      <c r="G2707" s="2">
        <v>69.459999999999994</v>
      </c>
    </row>
    <row r="2708" spans="1:7" x14ac:dyDescent="0.3">
      <c r="A2708" s="3">
        <f t="shared" si="46"/>
        <v>38904</v>
      </c>
      <c r="B2708" s="4" t="s">
        <v>342</v>
      </c>
      <c r="C2708" s="5"/>
      <c r="D2708" s="2">
        <v>69.39</v>
      </c>
      <c r="E2708" s="2">
        <v>74.08</v>
      </c>
      <c r="F2708" s="2">
        <v>75.14</v>
      </c>
      <c r="G2708" s="2">
        <v>70.569999999999993</v>
      </c>
    </row>
    <row r="2709" spans="1:7" x14ac:dyDescent="0.3">
      <c r="A2709" s="3">
        <f t="shared" si="46"/>
        <v>38905</v>
      </c>
      <c r="B2709" s="4" t="s">
        <v>343</v>
      </c>
      <c r="C2709" s="5"/>
      <c r="D2709" s="2">
        <v>69.5</v>
      </c>
      <c r="E2709" s="2">
        <v>73.510000000000005</v>
      </c>
      <c r="F2709" s="2">
        <v>74.09</v>
      </c>
      <c r="G2709" s="2">
        <v>70.72</v>
      </c>
    </row>
    <row r="2710" spans="1:7" x14ac:dyDescent="0.3">
      <c r="A2710" s="3">
        <f t="shared" si="46"/>
        <v>38908</v>
      </c>
      <c r="B2710" s="4" t="s">
        <v>140</v>
      </c>
      <c r="C2710" s="5"/>
      <c r="D2710" s="2">
        <v>68.38</v>
      </c>
      <c r="E2710" s="2">
        <v>72.89</v>
      </c>
      <c r="F2710" s="2">
        <v>73.61</v>
      </c>
      <c r="G2710" s="2">
        <v>69.61</v>
      </c>
    </row>
    <row r="2711" spans="1:7" x14ac:dyDescent="0.3">
      <c r="A2711" s="3">
        <f t="shared" si="46"/>
        <v>38909</v>
      </c>
      <c r="B2711" s="4" t="s">
        <v>141</v>
      </c>
      <c r="C2711" s="5"/>
      <c r="D2711" s="2">
        <v>68.19</v>
      </c>
      <c r="E2711" s="2">
        <v>73.67</v>
      </c>
      <c r="F2711" s="2">
        <v>74.16</v>
      </c>
      <c r="G2711" s="2">
        <v>69.290000000000006</v>
      </c>
    </row>
    <row r="2712" spans="1:7" x14ac:dyDescent="0.3">
      <c r="A2712" s="3">
        <f t="shared" si="46"/>
        <v>38910</v>
      </c>
      <c r="B2712" s="4" t="s">
        <v>142</v>
      </c>
      <c r="C2712" s="5"/>
      <c r="D2712" s="2">
        <v>68.900000000000006</v>
      </c>
      <c r="E2712" s="2">
        <v>74.39</v>
      </c>
      <c r="F2712" s="2">
        <v>74.95</v>
      </c>
      <c r="G2712" s="2">
        <v>70.06</v>
      </c>
    </row>
    <row r="2713" spans="1:7" x14ac:dyDescent="0.3">
      <c r="A2713" s="3">
        <f t="shared" si="46"/>
        <v>38911</v>
      </c>
      <c r="B2713" s="4" t="s">
        <v>344</v>
      </c>
      <c r="C2713" s="5"/>
      <c r="D2713" s="2">
        <v>70.39</v>
      </c>
      <c r="E2713" s="2">
        <v>76.69</v>
      </c>
      <c r="F2713" s="2">
        <v>76.7</v>
      </c>
      <c r="G2713" s="2">
        <v>71.48</v>
      </c>
    </row>
    <row r="2714" spans="1:7" x14ac:dyDescent="0.3">
      <c r="A2714" s="3">
        <f t="shared" si="46"/>
        <v>38912</v>
      </c>
      <c r="B2714" s="4" t="s">
        <v>298</v>
      </c>
      <c r="C2714" s="5"/>
      <c r="D2714" s="2">
        <v>71.959999999999994</v>
      </c>
      <c r="E2714" s="2">
        <v>77.27</v>
      </c>
      <c r="F2714" s="2">
        <v>77.03</v>
      </c>
      <c r="G2714" s="2">
        <v>73.09</v>
      </c>
    </row>
    <row r="2715" spans="1:7" x14ac:dyDescent="0.3">
      <c r="A2715" s="3">
        <f t="shared" si="46"/>
        <v>38915</v>
      </c>
      <c r="B2715" s="4" t="s">
        <v>145</v>
      </c>
      <c r="C2715" s="5"/>
      <c r="D2715" s="2">
        <v>71.7</v>
      </c>
      <c r="E2715" s="2">
        <v>75.92</v>
      </c>
      <c r="F2715" s="2">
        <v>75.3</v>
      </c>
      <c r="G2715" s="2">
        <v>72.91</v>
      </c>
    </row>
    <row r="2716" spans="1:7" x14ac:dyDescent="0.3">
      <c r="A2716" s="3">
        <f t="shared" si="46"/>
        <v>38916</v>
      </c>
      <c r="B2716" s="4" t="s">
        <v>146</v>
      </c>
      <c r="C2716" s="5"/>
      <c r="D2716" s="2">
        <v>70.97</v>
      </c>
      <c r="E2716" s="2">
        <v>74.36</v>
      </c>
      <c r="F2716" s="2">
        <v>73.540000000000006</v>
      </c>
      <c r="G2716" s="2">
        <v>72.14</v>
      </c>
    </row>
    <row r="2717" spans="1:7" x14ac:dyDescent="0.3">
      <c r="A2717" s="3">
        <f t="shared" si="46"/>
        <v>38917</v>
      </c>
      <c r="B2717" s="4" t="s">
        <v>147</v>
      </c>
      <c r="C2717" s="5"/>
      <c r="D2717" s="2">
        <v>68.95</v>
      </c>
      <c r="E2717" s="2">
        <v>73.900000000000006</v>
      </c>
      <c r="F2717" s="2">
        <v>72.66</v>
      </c>
      <c r="G2717" s="2">
        <v>70.11</v>
      </c>
    </row>
    <row r="2718" spans="1:7" x14ac:dyDescent="0.3">
      <c r="A2718" s="3">
        <f t="shared" si="46"/>
        <v>38918</v>
      </c>
      <c r="B2718" s="4" t="s">
        <v>345</v>
      </c>
      <c r="C2718" s="5"/>
      <c r="D2718" s="2">
        <v>68.62</v>
      </c>
      <c r="E2718" s="2">
        <v>73.72</v>
      </c>
      <c r="F2718" s="2">
        <v>73.08</v>
      </c>
      <c r="G2718" s="2">
        <v>69.73</v>
      </c>
    </row>
    <row r="2719" spans="1:7" x14ac:dyDescent="0.3">
      <c r="A2719" s="3">
        <f t="shared" si="46"/>
        <v>38919</v>
      </c>
      <c r="B2719" s="4" t="s">
        <v>299</v>
      </c>
      <c r="C2719" s="5"/>
      <c r="D2719" s="2">
        <v>68.510000000000005</v>
      </c>
      <c r="E2719" s="2">
        <v>73.75</v>
      </c>
      <c r="F2719" s="2">
        <v>74.430000000000007</v>
      </c>
      <c r="G2719" s="2">
        <v>69.69</v>
      </c>
    </row>
    <row r="2720" spans="1:7" x14ac:dyDescent="0.3">
      <c r="A2720" s="3">
        <f t="shared" si="46"/>
        <v>38922</v>
      </c>
      <c r="B2720" s="4" t="s">
        <v>150</v>
      </c>
      <c r="C2720" s="5"/>
      <c r="D2720" s="2">
        <v>67.650000000000006</v>
      </c>
      <c r="E2720" s="2">
        <v>74.61</v>
      </c>
      <c r="F2720" s="2">
        <v>75.05</v>
      </c>
      <c r="G2720" s="2">
        <v>68.790000000000006</v>
      </c>
    </row>
    <row r="2721" spans="1:7" x14ac:dyDescent="0.3">
      <c r="A2721" s="3">
        <f t="shared" si="46"/>
        <v>38923</v>
      </c>
      <c r="B2721" s="4" t="s">
        <v>151</v>
      </c>
      <c r="C2721" s="5"/>
      <c r="D2721" s="2">
        <v>69.459999999999994</v>
      </c>
      <c r="E2721" s="2">
        <v>73.28</v>
      </c>
      <c r="F2721" s="2">
        <v>73.75</v>
      </c>
      <c r="G2721" s="2">
        <v>70.569999999999993</v>
      </c>
    </row>
    <row r="2722" spans="1:7" x14ac:dyDescent="0.3">
      <c r="A2722" s="3">
        <f t="shared" si="46"/>
        <v>38924</v>
      </c>
      <c r="B2722" s="4" t="s">
        <v>152</v>
      </c>
      <c r="C2722" s="5"/>
      <c r="D2722" s="2">
        <v>67.98</v>
      </c>
      <c r="E2722" s="2">
        <v>74</v>
      </c>
      <c r="F2722" s="2">
        <v>73.94</v>
      </c>
      <c r="G2722" s="2">
        <v>69.14</v>
      </c>
    </row>
    <row r="2723" spans="1:7" x14ac:dyDescent="0.3">
      <c r="A2723" s="3">
        <f t="shared" si="46"/>
        <v>38925</v>
      </c>
      <c r="B2723" s="4" t="s">
        <v>346</v>
      </c>
      <c r="C2723" s="5"/>
      <c r="D2723" s="2">
        <v>68.790000000000006</v>
      </c>
      <c r="E2723" s="2">
        <v>75.010000000000005</v>
      </c>
      <c r="F2723" s="2">
        <v>74.540000000000006</v>
      </c>
      <c r="G2723" s="2">
        <v>69.89</v>
      </c>
    </row>
    <row r="2724" spans="1:7" x14ac:dyDescent="0.3">
      <c r="A2724" s="3">
        <f t="shared" si="46"/>
        <v>38926</v>
      </c>
      <c r="B2724" s="4" t="s">
        <v>300</v>
      </c>
      <c r="C2724" s="5"/>
      <c r="D2724" s="2">
        <v>69.150000000000006</v>
      </c>
      <c r="E2724" s="2">
        <v>73.39</v>
      </c>
      <c r="F2724" s="2">
        <v>73.239999999999995</v>
      </c>
      <c r="G2724" s="2">
        <v>70.239999999999995</v>
      </c>
    </row>
    <row r="2725" spans="1:7" x14ac:dyDescent="0.3">
      <c r="A2725" s="3">
        <f t="shared" si="46"/>
        <v>38929</v>
      </c>
      <c r="B2725" s="4" t="s">
        <v>155</v>
      </c>
      <c r="C2725" s="5"/>
      <c r="D2725" s="2">
        <v>68.13</v>
      </c>
      <c r="E2725" s="2">
        <v>75.150000000000006</v>
      </c>
      <c r="F2725" s="2">
        <v>74.400000000000006</v>
      </c>
      <c r="G2725" s="2">
        <v>69.28</v>
      </c>
    </row>
    <row r="2726" spans="1:7" x14ac:dyDescent="0.3">
      <c r="A2726" s="3">
        <f t="shared" si="46"/>
        <v>38930</v>
      </c>
      <c r="B2726" s="4" t="s">
        <v>156</v>
      </c>
      <c r="C2726" s="5"/>
      <c r="D2726" s="2">
        <v>69.58</v>
      </c>
      <c r="E2726" s="2">
        <v>75.89</v>
      </c>
      <c r="F2726" s="2">
        <v>74.91</v>
      </c>
      <c r="G2726" s="2">
        <v>70.84</v>
      </c>
    </row>
    <row r="2727" spans="1:7" x14ac:dyDescent="0.3">
      <c r="A2727" s="3">
        <f t="shared" si="46"/>
        <v>38931</v>
      </c>
      <c r="B2727" s="4" t="s">
        <v>157</v>
      </c>
      <c r="C2727" s="5"/>
      <c r="D2727" s="2">
        <v>70.52</v>
      </c>
      <c r="E2727" s="2">
        <v>76.89</v>
      </c>
      <c r="F2727" s="2">
        <v>75.81</v>
      </c>
      <c r="G2727" s="2">
        <v>71.7</v>
      </c>
    </row>
    <row r="2728" spans="1:7" x14ac:dyDescent="0.3">
      <c r="A2728" s="3">
        <f t="shared" si="46"/>
        <v>38932</v>
      </c>
      <c r="B2728" s="4" t="s">
        <v>347</v>
      </c>
      <c r="C2728" s="5"/>
      <c r="D2728" s="2">
        <v>70.319999999999993</v>
      </c>
      <c r="E2728" s="2">
        <v>76.56</v>
      </c>
      <c r="F2728" s="2">
        <v>75.459999999999994</v>
      </c>
      <c r="G2728" s="2">
        <v>71.510000000000005</v>
      </c>
    </row>
    <row r="2729" spans="1:7" x14ac:dyDescent="0.3">
      <c r="A2729" s="3">
        <f t="shared" si="46"/>
        <v>38933</v>
      </c>
      <c r="B2729" s="4" t="s">
        <v>301</v>
      </c>
      <c r="C2729" s="5"/>
      <c r="D2729" s="2">
        <v>70.97</v>
      </c>
      <c r="E2729" s="2">
        <v>76.17</v>
      </c>
      <c r="F2729" s="2">
        <v>74.760000000000005</v>
      </c>
      <c r="G2729" s="2">
        <v>72.180000000000007</v>
      </c>
    </row>
    <row r="2730" spans="1:7" x14ac:dyDescent="0.3">
      <c r="A2730" s="3">
        <f t="shared" si="46"/>
        <v>38936</v>
      </c>
      <c r="B2730" s="4" t="s">
        <v>160</v>
      </c>
      <c r="C2730" s="5"/>
      <c r="D2730" s="2">
        <v>71.510000000000005</v>
      </c>
      <c r="E2730" s="2">
        <v>78.3</v>
      </c>
      <c r="F2730" s="2">
        <v>76.98</v>
      </c>
      <c r="G2730" s="2">
        <v>72.72</v>
      </c>
    </row>
    <row r="2731" spans="1:7" x14ac:dyDescent="0.3">
      <c r="A2731" s="3">
        <f t="shared" si="46"/>
        <v>38937</v>
      </c>
      <c r="B2731" s="4" t="s">
        <v>161</v>
      </c>
      <c r="C2731" s="5"/>
      <c r="D2731" s="2">
        <v>72.16</v>
      </c>
      <c r="E2731" s="2">
        <v>77.55</v>
      </c>
      <c r="F2731" s="2">
        <v>76.31</v>
      </c>
      <c r="G2731" s="2">
        <v>73.430000000000007</v>
      </c>
    </row>
    <row r="2732" spans="1:7" x14ac:dyDescent="0.3">
      <c r="A2732" s="3">
        <f t="shared" si="46"/>
        <v>38938</v>
      </c>
      <c r="B2732" s="4" t="s">
        <v>162</v>
      </c>
      <c r="C2732" s="5"/>
      <c r="D2732" s="2" t="s">
        <v>323</v>
      </c>
      <c r="E2732" s="2">
        <v>77.28</v>
      </c>
      <c r="F2732" s="2">
        <v>76.349999999999994</v>
      </c>
      <c r="G2732" s="2" t="s">
        <v>323</v>
      </c>
    </row>
    <row r="2733" spans="1:7" x14ac:dyDescent="0.3">
      <c r="A2733" s="3">
        <f t="shared" si="46"/>
        <v>38939</v>
      </c>
      <c r="B2733" s="4" t="s">
        <v>348</v>
      </c>
      <c r="C2733" s="5"/>
      <c r="D2733" s="2">
        <v>70.87</v>
      </c>
      <c r="E2733" s="2">
        <v>75.28</v>
      </c>
      <c r="F2733" s="2">
        <v>74</v>
      </c>
      <c r="G2733" s="2">
        <v>72.150000000000006</v>
      </c>
    </row>
    <row r="2734" spans="1:7" x14ac:dyDescent="0.3">
      <c r="A2734" s="3">
        <f t="shared" si="46"/>
        <v>38940</v>
      </c>
      <c r="B2734" s="4" t="s">
        <v>302</v>
      </c>
      <c r="C2734" s="5"/>
      <c r="D2734" s="2">
        <v>70.489999999999995</v>
      </c>
      <c r="E2734" s="2">
        <v>75.63</v>
      </c>
      <c r="F2734" s="2">
        <v>74.349999999999994</v>
      </c>
      <c r="G2734" s="2">
        <v>71.72</v>
      </c>
    </row>
    <row r="2735" spans="1:7" x14ac:dyDescent="0.3">
      <c r="A2735" s="3">
        <f t="shared" si="46"/>
        <v>38943</v>
      </c>
      <c r="B2735" s="4" t="s">
        <v>165</v>
      </c>
      <c r="C2735" s="5"/>
      <c r="D2735" s="2">
        <v>69.62</v>
      </c>
      <c r="E2735" s="2">
        <v>74.3</v>
      </c>
      <c r="F2735" s="2">
        <v>73.53</v>
      </c>
      <c r="G2735" s="2">
        <v>70.900000000000006</v>
      </c>
    </row>
    <row r="2736" spans="1:7" x14ac:dyDescent="0.3">
      <c r="A2736" s="3">
        <f t="shared" si="46"/>
        <v>38944</v>
      </c>
      <c r="B2736" s="4" t="s">
        <v>166</v>
      </c>
      <c r="C2736" s="5"/>
      <c r="D2736" s="2">
        <v>69.17</v>
      </c>
      <c r="E2736" s="2">
        <v>73.8</v>
      </c>
      <c r="F2736" s="2">
        <v>73.05</v>
      </c>
      <c r="G2736" s="2">
        <v>70.459999999999994</v>
      </c>
    </row>
    <row r="2737" spans="1:7" x14ac:dyDescent="0.3">
      <c r="A2737" s="3">
        <f t="shared" si="46"/>
        <v>38945</v>
      </c>
      <c r="B2737" s="4" t="s">
        <v>167</v>
      </c>
      <c r="C2737" s="5"/>
      <c r="D2737" s="2">
        <v>68.739999999999995</v>
      </c>
      <c r="E2737" s="2">
        <v>73.08</v>
      </c>
      <c r="F2737" s="2">
        <v>71.89</v>
      </c>
      <c r="G2737" s="2">
        <v>69.959999999999994</v>
      </c>
    </row>
    <row r="2738" spans="1:7" x14ac:dyDescent="0.3">
      <c r="A2738" s="3">
        <f t="shared" si="46"/>
        <v>38946</v>
      </c>
      <c r="B2738" s="4" t="s">
        <v>349</v>
      </c>
      <c r="C2738" s="5"/>
      <c r="D2738" s="2">
        <v>67.37</v>
      </c>
      <c r="E2738" s="2">
        <v>71.58</v>
      </c>
      <c r="F2738" s="2">
        <v>70.06</v>
      </c>
      <c r="G2738" s="2">
        <v>68.52</v>
      </c>
    </row>
    <row r="2739" spans="1:7" x14ac:dyDescent="0.3">
      <c r="A2739" s="3">
        <f t="shared" si="46"/>
        <v>38947</v>
      </c>
      <c r="B2739" s="4" t="s">
        <v>303</v>
      </c>
      <c r="C2739" s="5"/>
      <c r="D2739" s="2">
        <v>67.66</v>
      </c>
      <c r="E2739" s="2">
        <v>72.3</v>
      </c>
      <c r="F2739" s="2">
        <v>71.14</v>
      </c>
      <c r="G2739" s="2">
        <v>68.8</v>
      </c>
    </row>
    <row r="2740" spans="1:7" x14ac:dyDescent="0.3">
      <c r="A2740" s="3">
        <f t="shared" si="46"/>
        <v>38950</v>
      </c>
      <c r="B2740" s="4" t="s">
        <v>170</v>
      </c>
      <c r="C2740" s="5"/>
      <c r="D2740" s="2">
        <v>68.430000000000007</v>
      </c>
      <c r="E2740" s="2">
        <v>73.38</v>
      </c>
      <c r="F2740" s="2">
        <v>72.45</v>
      </c>
      <c r="G2740" s="2">
        <v>69.55</v>
      </c>
    </row>
    <row r="2741" spans="1:7" x14ac:dyDescent="0.3">
      <c r="A2741" s="3">
        <f t="shared" si="46"/>
        <v>38951</v>
      </c>
      <c r="B2741" s="4" t="s">
        <v>171</v>
      </c>
      <c r="C2741" s="5"/>
      <c r="D2741" s="2">
        <v>68.48</v>
      </c>
      <c r="E2741" s="2">
        <v>73.239999999999995</v>
      </c>
      <c r="F2741" s="2">
        <v>72.63</v>
      </c>
      <c r="G2741" s="2">
        <v>69.62</v>
      </c>
    </row>
    <row r="2742" spans="1:7" x14ac:dyDescent="0.3">
      <c r="A2742" s="3">
        <f t="shared" si="46"/>
        <v>38952</v>
      </c>
      <c r="B2742" s="4" t="s">
        <v>172</v>
      </c>
      <c r="C2742" s="5"/>
      <c r="D2742" s="2">
        <v>67.709999999999994</v>
      </c>
      <c r="E2742" s="2">
        <v>72.02</v>
      </c>
      <c r="F2742" s="2">
        <v>71.760000000000005</v>
      </c>
      <c r="G2742" s="2">
        <v>68.849999999999994</v>
      </c>
    </row>
    <row r="2743" spans="1:7" x14ac:dyDescent="0.3">
      <c r="A2743" s="3">
        <f t="shared" si="46"/>
        <v>38953</v>
      </c>
      <c r="B2743" s="4" t="s">
        <v>350</v>
      </c>
      <c r="C2743" s="5"/>
      <c r="D2743" s="2">
        <v>67.209999999999994</v>
      </c>
      <c r="E2743" s="2">
        <v>72.680000000000007</v>
      </c>
      <c r="F2743" s="2">
        <v>72.36</v>
      </c>
      <c r="G2743" s="2">
        <v>68.36</v>
      </c>
    </row>
    <row r="2744" spans="1:7" x14ac:dyDescent="0.3">
      <c r="A2744" s="3">
        <f t="shared" si="46"/>
        <v>38954</v>
      </c>
      <c r="B2744" s="4" t="s">
        <v>304</v>
      </c>
      <c r="C2744" s="5"/>
      <c r="D2744" s="2">
        <v>68.790000000000006</v>
      </c>
      <c r="E2744" s="2">
        <v>72.7</v>
      </c>
      <c r="F2744" s="2">
        <v>72.510000000000005</v>
      </c>
      <c r="G2744" s="2">
        <v>69.92</v>
      </c>
    </row>
    <row r="2745" spans="1:7" x14ac:dyDescent="0.3">
      <c r="A2745" s="3">
        <f t="shared" si="46"/>
        <v>38957</v>
      </c>
      <c r="B2745" s="4" t="s">
        <v>175</v>
      </c>
      <c r="C2745" s="5"/>
      <c r="D2745" s="2">
        <v>66.75</v>
      </c>
      <c r="E2745" s="2">
        <v>70.819999999999993</v>
      </c>
      <c r="F2745" s="2">
        <v>70.61</v>
      </c>
      <c r="G2745" s="2">
        <v>67.91</v>
      </c>
    </row>
    <row r="2746" spans="1:7" x14ac:dyDescent="0.3">
      <c r="A2746" s="3">
        <f t="shared" si="46"/>
        <v>38958</v>
      </c>
      <c r="B2746" s="4" t="s">
        <v>176</v>
      </c>
      <c r="C2746" s="5"/>
      <c r="D2746" s="2">
        <v>66.400000000000006</v>
      </c>
      <c r="E2746" s="2">
        <v>69.86</v>
      </c>
      <c r="F2746" s="2">
        <v>69.709999999999994</v>
      </c>
      <c r="G2746" s="2">
        <v>67.48</v>
      </c>
    </row>
    <row r="2747" spans="1:7" x14ac:dyDescent="0.3">
      <c r="A2747" s="3">
        <f t="shared" si="46"/>
        <v>38959</v>
      </c>
      <c r="B2747" s="4" t="s">
        <v>177</v>
      </c>
      <c r="C2747" s="5"/>
      <c r="D2747" s="2">
        <v>66.069999999999993</v>
      </c>
      <c r="E2747" s="2">
        <v>70.180000000000007</v>
      </c>
      <c r="F2747" s="2">
        <v>70.03</v>
      </c>
      <c r="G2747" s="2">
        <v>67.13</v>
      </c>
    </row>
    <row r="2748" spans="1:7" x14ac:dyDescent="0.3">
      <c r="A2748" s="3">
        <f t="shared" si="46"/>
        <v>38960</v>
      </c>
      <c r="B2748" s="4" t="s">
        <v>351</v>
      </c>
      <c r="C2748" s="5"/>
      <c r="D2748" s="2">
        <v>65.92</v>
      </c>
      <c r="E2748" s="2">
        <v>70.25</v>
      </c>
      <c r="F2748" s="2">
        <v>70.260000000000005</v>
      </c>
      <c r="G2748" s="2">
        <v>67.23</v>
      </c>
    </row>
    <row r="2749" spans="1:7" x14ac:dyDescent="0.3">
      <c r="A2749" s="3">
        <f t="shared" si="46"/>
        <v>38961</v>
      </c>
      <c r="B2749" s="4" t="s">
        <v>305</v>
      </c>
      <c r="C2749" s="5"/>
      <c r="D2749" s="2">
        <v>66.27</v>
      </c>
      <c r="E2749" s="2">
        <v>69.150000000000006</v>
      </c>
      <c r="F2749" s="2">
        <v>69.19</v>
      </c>
      <c r="G2749" s="2">
        <v>67.7</v>
      </c>
    </row>
    <row r="2750" spans="1:7" x14ac:dyDescent="0.3">
      <c r="A2750" s="3">
        <f t="shared" si="46"/>
        <v>38964</v>
      </c>
      <c r="B2750" s="4" t="s">
        <v>180</v>
      </c>
      <c r="C2750" s="5"/>
      <c r="D2750" s="2">
        <v>65.03</v>
      </c>
      <c r="E2750" s="2">
        <v>67.709999999999994</v>
      </c>
      <c r="F2750" s="2" t="s">
        <v>323</v>
      </c>
      <c r="G2750" s="2">
        <v>66.36</v>
      </c>
    </row>
    <row r="2751" spans="1:7" x14ac:dyDescent="0.3">
      <c r="A2751" s="3">
        <f t="shared" si="46"/>
        <v>38965</v>
      </c>
      <c r="B2751" s="4" t="s">
        <v>181</v>
      </c>
      <c r="C2751" s="5"/>
      <c r="D2751" s="2">
        <v>63.97</v>
      </c>
      <c r="E2751" s="2">
        <v>68.09</v>
      </c>
      <c r="F2751" s="2">
        <v>68.599999999999994</v>
      </c>
      <c r="G2751" s="2">
        <v>65.36</v>
      </c>
    </row>
    <row r="2752" spans="1:7" x14ac:dyDescent="0.3">
      <c r="A2752" s="3">
        <f t="shared" si="46"/>
        <v>38966</v>
      </c>
      <c r="B2752" s="4" t="s">
        <v>182</v>
      </c>
      <c r="C2752" s="5"/>
      <c r="D2752" s="2">
        <v>63.85</v>
      </c>
      <c r="E2752" s="2">
        <v>66.930000000000007</v>
      </c>
      <c r="F2752" s="2">
        <v>67.5</v>
      </c>
      <c r="G2752" s="2">
        <v>65.319999999999993</v>
      </c>
    </row>
    <row r="2753" spans="1:7" x14ac:dyDescent="0.3">
      <c r="A2753" s="3">
        <f t="shared" si="46"/>
        <v>38967</v>
      </c>
      <c r="B2753" s="4" t="s">
        <v>352</v>
      </c>
      <c r="C2753" s="5"/>
      <c r="D2753" s="2">
        <v>63.61</v>
      </c>
      <c r="E2753" s="2">
        <v>66.53</v>
      </c>
      <c r="F2753" s="2">
        <v>67.319999999999993</v>
      </c>
      <c r="G2753" s="2">
        <v>65.040000000000006</v>
      </c>
    </row>
    <row r="2754" spans="1:7" x14ac:dyDescent="0.3">
      <c r="A2754" s="3">
        <f t="shared" si="46"/>
        <v>38968</v>
      </c>
      <c r="B2754" s="4" t="s">
        <v>306</v>
      </c>
      <c r="C2754" s="5"/>
      <c r="D2754" s="2">
        <v>63.07</v>
      </c>
      <c r="E2754" s="2">
        <v>65.33</v>
      </c>
      <c r="F2754" s="2">
        <v>66.25</v>
      </c>
      <c r="G2754" s="2">
        <v>64.540000000000006</v>
      </c>
    </row>
    <row r="2755" spans="1:7" x14ac:dyDescent="0.3">
      <c r="A2755" s="3">
        <f t="shared" si="46"/>
        <v>38971</v>
      </c>
      <c r="B2755" s="4" t="s">
        <v>185</v>
      </c>
      <c r="C2755" s="5"/>
      <c r="D2755" s="2">
        <v>61.44</v>
      </c>
      <c r="E2755" s="2">
        <v>64.55</v>
      </c>
      <c r="F2755" s="2">
        <v>65.61</v>
      </c>
      <c r="G2755" s="2">
        <v>62.87</v>
      </c>
    </row>
    <row r="2756" spans="1:7" x14ac:dyDescent="0.3">
      <c r="A2756" s="3">
        <f t="shared" si="46"/>
        <v>38972</v>
      </c>
      <c r="B2756" s="4" t="s">
        <v>186</v>
      </c>
      <c r="C2756" s="5"/>
      <c r="D2756" s="2">
        <v>61.26</v>
      </c>
      <c r="E2756" s="2">
        <v>62.99</v>
      </c>
      <c r="F2756" s="2">
        <v>63.76</v>
      </c>
      <c r="G2756" s="2">
        <v>62.64</v>
      </c>
    </row>
    <row r="2757" spans="1:7" x14ac:dyDescent="0.3">
      <c r="A2757" s="3">
        <f t="shared" si="46"/>
        <v>38973</v>
      </c>
      <c r="B2757" s="4" t="s">
        <v>187</v>
      </c>
      <c r="C2757" s="5"/>
      <c r="D2757" s="2">
        <v>59.5</v>
      </c>
      <c r="E2757" s="2">
        <v>62.99</v>
      </c>
      <c r="F2757" s="2">
        <v>63.97</v>
      </c>
      <c r="G2757" s="2">
        <v>60.77</v>
      </c>
    </row>
    <row r="2758" spans="1:7" x14ac:dyDescent="0.3">
      <c r="A2758" s="3">
        <f t="shared" si="46"/>
        <v>38974</v>
      </c>
      <c r="B2758" s="4" t="s">
        <v>353</v>
      </c>
      <c r="C2758" s="5"/>
      <c r="D2758" s="2">
        <v>60.07</v>
      </c>
      <c r="E2758" s="2">
        <v>62.24</v>
      </c>
      <c r="F2758" s="2">
        <v>63.22</v>
      </c>
      <c r="G2758" s="2">
        <v>61.29</v>
      </c>
    </row>
    <row r="2759" spans="1:7" x14ac:dyDescent="0.3">
      <c r="A2759" s="3">
        <f t="shared" si="46"/>
        <v>38975</v>
      </c>
      <c r="B2759" s="4" t="s">
        <v>307</v>
      </c>
      <c r="C2759" s="5"/>
      <c r="D2759" s="2">
        <v>59.23</v>
      </c>
      <c r="E2759" s="2">
        <v>63.33</v>
      </c>
      <c r="F2759" s="2">
        <v>63.33</v>
      </c>
      <c r="G2759" s="2">
        <v>60.41</v>
      </c>
    </row>
    <row r="2760" spans="1:7" x14ac:dyDescent="0.3">
      <c r="A2760" s="3">
        <f t="shared" si="46"/>
        <v>38978</v>
      </c>
      <c r="B2760" s="4" t="s">
        <v>190</v>
      </c>
      <c r="C2760" s="5"/>
      <c r="D2760" s="2">
        <v>59.07</v>
      </c>
      <c r="E2760" s="2">
        <v>64.05</v>
      </c>
      <c r="F2760" s="2">
        <v>63.8</v>
      </c>
      <c r="G2760" s="2">
        <v>60.3</v>
      </c>
    </row>
    <row r="2761" spans="1:7" x14ac:dyDescent="0.3">
      <c r="A2761" s="3">
        <f t="shared" si="46"/>
        <v>38979</v>
      </c>
      <c r="B2761" s="4" t="s">
        <v>191</v>
      </c>
      <c r="C2761" s="5"/>
      <c r="D2761" s="2">
        <v>59.3</v>
      </c>
      <c r="E2761" s="2">
        <v>62.17</v>
      </c>
      <c r="F2761" s="2">
        <v>61.66</v>
      </c>
      <c r="G2761" s="2">
        <v>60.55</v>
      </c>
    </row>
    <row r="2762" spans="1:7" x14ac:dyDescent="0.3">
      <c r="A2762" s="3">
        <f t="shared" si="46"/>
        <v>38980</v>
      </c>
      <c r="B2762" s="4" t="s">
        <v>192</v>
      </c>
      <c r="C2762" s="5"/>
      <c r="D2762" s="2">
        <v>56.68</v>
      </c>
      <c r="E2762" s="2">
        <v>60.47</v>
      </c>
      <c r="F2762" s="2">
        <v>60.46</v>
      </c>
      <c r="G2762" s="2">
        <v>57.87</v>
      </c>
    </row>
    <row r="2763" spans="1:7" x14ac:dyDescent="0.3">
      <c r="A2763" s="3">
        <f t="shared" si="46"/>
        <v>38981</v>
      </c>
      <c r="B2763" s="4" t="s">
        <v>354</v>
      </c>
      <c r="C2763" s="5"/>
      <c r="D2763" s="2">
        <v>56.11</v>
      </c>
      <c r="E2763" s="2">
        <v>61.34</v>
      </c>
      <c r="F2763" s="2">
        <v>61.59</v>
      </c>
      <c r="G2763" s="2">
        <v>57.21</v>
      </c>
    </row>
    <row r="2764" spans="1:7" x14ac:dyDescent="0.3">
      <c r="A2764" s="3">
        <f t="shared" si="46"/>
        <v>38982</v>
      </c>
      <c r="B2764" s="4" t="s">
        <v>308</v>
      </c>
      <c r="C2764" s="5"/>
      <c r="D2764" s="2">
        <v>56.93</v>
      </c>
      <c r="E2764" s="2">
        <v>60.41</v>
      </c>
      <c r="F2764" s="2">
        <v>60.55</v>
      </c>
      <c r="G2764" s="2">
        <v>57.99</v>
      </c>
    </row>
    <row r="2765" spans="1:7" x14ac:dyDescent="0.3">
      <c r="A2765" s="3">
        <f t="shared" si="46"/>
        <v>38985</v>
      </c>
      <c r="B2765" s="4" t="s">
        <v>195</v>
      </c>
      <c r="C2765" s="5"/>
      <c r="D2765" s="2">
        <v>55.02</v>
      </c>
      <c r="E2765" s="2">
        <v>60.8</v>
      </c>
      <c r="F2765" s="2">
        <v>61.45</v>
      </c>
      <c r="G2765" s="2">
        <v>56.07</v>
      </c>
    </row>
    <row r="2766" spans="1:7" x14ac:dyDescent="0.3">
      <c r="A2766" s="3">
        <f t="shared" si="46"/>
        <v>38986</v>
      </c>
      <c r="B2766" s="4" t="s">
        <v>196</v>
      </c>
      <c r="C2766" s="5"/>
      <c r="D2766" s="2">
        <v>56.19</v>
      </c>
      <c r="E2766" s="2">
        <v>60.12</v>
      </c>
      <c r="F2766" s="2">
        <v>61.01</v>
      </c>
      <c r="G2766" s="2">
        <v>57.27</v>
      </c>
    </row>
    <row r="2767" spans="1:7" x14ac:dyDescent="0.3">
      <c r="A2767" s="3">
        <f t="shared" si="46"/>
        <v>38987</v>
      </c>
      <c r="B2767" s="4" t="s">
        <v>197</v>
      </c>
      <c r="C2767" s="5"/>
      <c r="D2767" s="2">
        <v>56.31</v>
      </c>
      <c r="E2767" s="2">
        <v>62.21</v>
      </c>
      <c r="F2767" s="2">
        <v>62.96</v>
      </c>
      <c r="G2767" s="2">
        <v>57.4</v>
      </c>
    </row>
    <row r="2768" spans="1:7" x14ac:dyDescent="0.3">
      <c r="A2768" s="3">
        <f t="shared" si="46"/>
        <v>38988</v>
      </c>
      <c r="B2768" s="4" t="s">
        <v>355</v>
      </c>
      <c r="C2768" s="5"/>
      <c r="D2768" s="2">
        <v>57.76</v>
      </c>
      <c r="E2768" s="2">
        <v>62.54</v>
      </c>
      <c r="F2768" s="2">
        <v>62.76</v>
      </c>
      <c r="G2768" s="2">
        <v>58.86</v>
      </c>
    </row>
    <row r="2769" spans="1:7" x14ac:dyDescent="0.3">
      <c r="A2769" s="3">
        <f t="shared" si="46"/>
        <v>38989</v>
      </c>
      <c r="B2769" s="4" t="s">
        <v>309</v>
      </c>
      <c r="C2769" s="5"/>
      <c r="D2769" s="2">
        <v>57.8</v>
      </c>
      <c r="E2769" s="2">
        <v>62.48</v>
      </c>
      <c r="F2769" s="2">
        <v>62.91</v>
      </c>
      <c r="G2769" s="2">
        <v>58.81</v>
      </c>
    </row>
    <row r="2770" spans="1:7" x14ac:dyDescent="0.3">
      <c r="A2770" s="3">
        <f t="shared" ref="A2770:A2833" si="47">DATE(2006, LEFT(B2770, FIND("월", B2770)-1), MID(B2770, FIND("월", B2770)+2, FIND("일", B2770)-FIND("월", B2770)-2))</f>
        <v>38992</v>
      </c>
      <c r="B2770" s="4" t="s">
        <v>200</v>
      </c>
      <c r="C2770" s="5"/>
      <c r="D2770" s="2">
        <v>59.01</v>
      </c>
      <c r="E2770" s="2">
        <v>60.45</v>
      </c>
      <c r="F2770" s="2">
        <v>61.03</v>
      </c>
      <c r="G2770" s="2">
        <v>60.28</v>
      </c>
    </row>
    <row r="2771" spans="1:7" x14ac:dyDescent="0.3">
      <c r="A2771" s="3">
        <f t="shared" si="47"/>
        <v>38993</v>
      </c>
      <c r="B2771" s="4" t="s">
        <v>201</v>
      </c>
      <c r="C2771" s="5"/>
      <c r="D2771" s="2">
        <v>56.97</v>
      </c>
      <c r="E2771" s="2">
        <v>58.43</v>
      </c>
      <c r="F2771" s="2">
        <v>58.68</v>
      </c>
      <c r="G2771" s="2">
        <v>58.27</v>
      </c>
    </row>
    <row r="2772" spans="1:7" x14ac:dyDescent="0.3">
      <c r="A2772" s="3">
        <f t="shared" si="47"/>
        <v>38994</v>
      </c>
      <c r="B2772" s="4" t="s">
        <v>202</v>
      </c>
      <c r="C2772" s="5"/>
      <c r="D2772" s="2">
        <v>55.64</v>
      </c>
      <c r="E2772" s="2">
        <v>59.22</v>
      </c>
      <c r="F2772" s="2">
        <v>59.41</v>
      </c>
      <c r="G2772" s="2">
        <v>57</v>
      </c>
    </row>
    <row r="2773" spans="1:7" x14ac:dyDescent="0.3">
      <c r="A2773" s="3">
        <f t="shared" si="47"/>
        <v>38995</v>
      </c>
      <c r="B2773" s="4" t="s">
        <v>356</v>
      </c>
      <c r="C2773" s="5"/>
      <c r="D2773" s="2">
        <v>56.97</v>
      </c>
      <c r="E2773" s="2">
        <v>60</v>
      </c>
      <c r="F2773" s="2">
        <v>60.03</v>
      </c>
      <c r="G2773" s="2">
        <v>58.27</v>
      </c>
    </row>
    <row r="2774" spans="1:7" x14ac:dyDescent="0.3">
      <c r="A2774" s="3">
        <f t="shared" si="47"/>
        <v>38996</v>
      </c>
      <c r="B2774" s="4" t="s">
        <v>310</v>
      </c>
      <c r="C2774" s="5"/>
      <c r="D2774" s="2">
        <v>56.64</v>
      </c>
      <c r="E2774" s="2">
        <v>59.83</v>
      </c>
      <c r="F2774" s="2">
        <v>59.76</v>
      </c>
      <c r="G2774" s="2">
        <v>57.71</v>
      </c>
    </row>
    <row r="2775" spans="1:7" x14ac:dyDescent="0.3">
      <c r="A2775" s="3">
        <f t="shared" si="47"/>
        <v>38999</v>
      </c>
      <c r="B2775" s="4" t="s">
        <v>205</v>
      </c>
      <c r="C2775" s="5"/>
      <c r="D2775" s="2">
        <v>57.04</v>
      </c>
      <c r="E2775" s="2">
        <v>60.54</v>
      </c>
      <c r="F2775" s="2">
        <v>59.96</v>
      </c>
      <c r="G2775" s="2">
        <v>58.06</v>
      </c>
    </row>
    <row r="2776" spans="1:7" x14ac:dyDescent="0.3">
      <c r="A2776" s="3">
        <f t="shared" si="47"/>
        <v>39000</v>
      </c>
      <c r="B2776" s="4" t="s">
        <v>206</v>
      </c>
      <c r="C2776" s="5"/>
      <c r="D2776" s="2">
        <v>56.76</v>
      </c>
      <c r="E2776" s="2">
        <v>59.34</v>
      </c>
      <c r="F2776" s="2">
        <v>58.52</v>
      </c>
      <c r="G2776" s="2">
        <v>57.76</v>
      </c>
    </row>
    <row r="2777" spans="1:7" x14ac:dyDescent="0.3">
      <c r="A2777" s="3">
        <f t="shared" si="47"/>
        <v>39001</v>
      </c>
      <c r="B2777" s="4" t="s">
        <v>207</v>
      </c>
      <c r="C2777" s="5"/>
      <c r="D2777" s="2">
        <v>55.57</v>
      </c>
      <c r="E2777" s="2">
        <v>58.65</v>
      </c>
      <c r="F2777" s="2">
        <v>57.59</v>
      </c>
      <c r="G2777" s="2">
        <v>56.6</v>
      </c>
    </row>
    <row r="2778" spans="1:7" x14ac:dyDescent="0.3">
      <c r="A2778" s="3">
        <f t="shared" si="47"/>
        <v>39002</v>
      </c>
      <c r="B2778" s="4" t="s">
        <v>357</v>
      </c>
      <c r="C2778" s="5"/>
      <c r="D2778" s="2">
        <v>55.36</v>
      </c>
      <c r="E2778" s="2">
        <v>58.76</v>
      </c>
      <c r="F2778" s="2">
        <v>57.86</v>
      </c>
      <c r="G2778" s="2">
        <v>56.33</v>
      </c>
    </row>
    <row r="2779" spans="1:7" x14ac:dyDescent="0.3">
      <c r="A2779" s="3">
        <f t="shared" si="47"/>
        <v>39003</v>
      </c>
      <c r="B2779" s="4" t="s">
        <v>311</v>
      </c>
      <c r="C2779" s="5"/>
      <c r="D2779" s="2">
        <v>56.28</v>
      </c>
      <c r="E2779" s="2">
        <v>59.52</v>
      </c>
      <c r="F2779" s="2">
        <v>58.57</v>
      </c>
      <c r="G2779" s="2">
        <v>57.25</v>
      </c>
    </row>
    <row r="2780" spans="1:7" x14ac:dyDescent="0.3">
      <c r="A2780" s="3">
        <f t="shared" si="47"/>
        <v>39006</v>
      </c>
      <c r="B2780" s="4" t="s">
        <v>210</v>
      </c>
      <c r="C2780" s="5"/>
      <c r="D2780" s="2">
        <v>56.71</v>
      </c>
      <c r="E2780" s="2">
        <v>59.96</v>
      </c>
      <c r="F2780" s="2">
        <v>59.94</v>
      </c>
      <c r="G2780" s="2">
        <v>57.61</v>
      </c>
    </row>
    <row r="2781" spans="1:7" x14ac:dyDescent="0.3">
      <c r="A2781" s="3">
        <f t="shared" si="47"/>
        <v>39007</v>
      </c>
      <c r="B2781" s="4" t="s">
        <v>211</v>
      </c>
      <c r="C2781" s="5"/>
      <c r="D2781" s="2">
        <v>57.88</v>
      </c>
      <c r="E2781" s="2">
        <v>60.94</v>
      </c>
      <c r="F2781" s="2">
        <v>58.93</v>
      </c>
      <c r="G2781" s="2">
        <v>58.99</v>
      </c>
    </row>
    <row r="2782" spans="1:7" x14ac:dyDescent="0.3">
      <c r="A2782" s="3">
        <f t="shared" si="47"/>
        <v>39008</v>
      </c>
      <c r="B2782" s="4" t="s">
        <v>212</v>
      </c>
      <c r="C2782" s="5"/>
      <c r="D2782" s="2">
        <v>56.86</v>
      </c>
      <c r="E2782" s="2">
        <v>59.58</v>
      </c>
      <c r="F2782" s="2">
        <v>57.65</v>
      </c>
      <c r="G2782" s="2">
        <v>57.84</v>
      </c>
    </row>
    <row r="2783" spans="1:7" x14ac:dyDescent="0.3">
      <c r="A2783" s="3">
        <f t="shared" si="47"/>
        <v>39009</v>
      </c>
      <c r="B2783" s="4" t="s">
        <v>358</v>
      </c>
      <c r="C2783" s="5"/>
      <c r="D2783" s="2">
        <v>55.92</v>
      </c>
      <c r="E2783" s="2">
        <v>60.87</v>
      </c>
      <c r="F2783" s="2">
        <v>58.5</v>
      </c>
      <c r="G2783" s="2">
        <v>56.93</v>
      </c>
    </row>
    <row r="2784" spans="1:7" x14ac:dyDescent="0.3">
      <c r="A2784" s="3">
        <f t="shared" si="47"/>
        <v>39010</v>
      </c>
      <c r="B2784" s="4" t="s">
        <v>312</v>
      </c>
      <c r="C2784" s="5"/>
      <c r="D2784" s="2">
        <v>57.04</v>
      </c>
      <c r="E2784" s="2">
        <v>59.68</v>
      </c>
      <c r="F2784" s="2">
        <v>56.82</v>
      </c>
      <c r="G2784" s="2">
        <v>58.05</v>
      </c>
    </row>
    <row r="2785" spans="1:7" x14ac:dyDescent="0.3">
      <c r="A2785" s="3">
        <f t="shared" si="47"/>
        <v>39013</v>
      </c>
      <c r="B2785" s="4" t="s">
        <v>215</v>
      </c>
      <c r="C2785" s="5"/>
      <c r="D2785" s="2">
        <v>55.17</v>
      </c>
      <c r="E2785" s="2">
        <v>59.21</v>
      </c>
      <c r="F2785" s="2">
        <v>58.81</v>
      </c>
      <c r="G2785" s="2">
        <v>56.16</v>
      </c>
    </row>
    <row r="2786" spans="1:7" x14ac:dyDescent="0.3">
      <c r="A2786" s="3">
        <f t="shared" si="47"/>
        <v>39014</v>
      </c>
      <c r="B2786" s="4" t="s">
        <v>216</v>
      </c>
      <c r="C2786" s="5"/>
      <c r="D2786" s="2" t="s">
        <v>323</v>
      </c>
      <c r="E2786" s="2">
        <v>59.86</v>
      </c>
      <c r="F2786" s="2">
        <v>59.35</v>
      </c>
      <c r="G2786" s="2" t="s">
        <v>323</v>
      </c>
    </row>
    <row r="2787" spans="1:7" x14ac:dyDescent="0.3">
      <c r="A2787" s="3">
        <f t="shared" si="47"/>
        <v>39015</v>
      </c>
      <c r="B2787" s="4" t="s">
        <v>217</v>
      </c>
      <c r="C2787" s="5"/>
      <c r="D2787" s="2">
        <v>56.24</v>
      </c>
      <c r="E2787" s="2">
        <v>62.05</v>
      </c>
      <c r="F2787" s="2">
        <v>61.4</v>
      </c>
      <c r="G2787" s="2">
        <v>57.24</v>
      </c>
    </row>
    <row r="2788" spans="1:7" x14ac:dyDescent="0.3">
      <c r="A2788" s="3">
        <f t="shared" si="47"/>
        <v>39016</v>
      </c>
      <c r="B2788" s="4" t="s">
        <v>359</v>
      </c>
      <c r="C2788" s="5"/>
      <c r="D2788" s="2">
        <v>57.76</v>
      </c>
      <c r="E2788" s="2">
        <v>60.77</v>
      </c>
      <c r="F2788" s="2">
        <v>60.36</v>
      </c>
      <c r="G2788" s="2">
        <v>58.7</v>
      </c>
    </row>
    <row r="2789" spans="1:7" x14ac:dyDescent="0.3">
      <c r="A2789" s="3">
        <f t="shared" si="47"/>
        <v>39017</v>
      </c>
      <c r="B2789" s="4" t="s">
        <v>313</v>
      </c>
      <c r="C2789" s="5"/>
      <c r="D2789" s="2">
        <v>56.73</v>
      </c>
      <c r="E2789" s="2">
        <v>61.08</v>
      </c>
      <c r="F2789" s="2">
        <v>60.75</v>
      </c>
      <c r="G2789" s="2">
        <v>57.7</v>
      </c>
    </row>
    <row r="2790" spans="1:7" x14ac:dyDescent="0.3">
      <c r="A2790" s="3">
        <f t="shared" si="47"/>
        <v>39020</v>
      </c>
      <c r="B2790" s="4" t="s">
        <v>220</v>
      </c>
      <c r="C2790" s="5"/>
      <c r="D2790" s="2">
        <v>56.53</v>
      </c>
      <c r="E2790" s="2">
        <v>58.68</v>
      </c>
      <c r="F2790" s="2">
        <v>58.36</v>
      </c>
      <c r="G2790" s="2">
        <v>57.16</v>
      </c>
    </row>
    <row r="2791" spans="1:7" x14ac:dyDescent="0.3">
      <c r="A2791" s="3">
        <f t="shared" si="47"/>
        <v>39021</v>
      </c>
      <c r="B2791" s="4" t="s">
        <v>221</v>
      </c>
      <c r="C2791" s="5"/>
      <c r="D2791" s="2">
        <v>55.02</v>
      </c>
      <c r="E2791" s="2">
        <v>59.03</v>
      </c>
      <c r="F2791" s="2">
        <v>58.73</v>
      </c>
      <c r="G2791" s="2">
        <v>55.67</v>
      </c>
    </row>
    <row r="2792" spans="1:7" x14ac:dyDescent="0.3">
      <c r="A2792" s="3">
        <f t="shared" si="47"/>
        <v>39022</v>
      </c>
      <c r="B2792" s="4" t="s">
        <v>222</v>
      </c>
      <c r="C2792" s="5"/>
      <c r="D2792" s="2">
        <v>56.14</v>
      </c>
      <c r="E2792" s="2">
        <v>58.98</v>
      </c>
      <c r="F2792" s="2">
        <v>58.71</v>
      </c>
      <c r="G2792" s="2">
        <v>57.3</v>
      </c>
    </row>
    <row r="2793" spans="1:7" x14ac:dyDescent="0.3">
      <c r="A2793" s="3">
        <f t="shared" si="47"/>
        <v>39023</v>
      </c>
      <c r="B2793" s="4" t="s">
        <v>360</v>
      </c>
      <c r="C2793" s="5"/>
      <c r="D2793" s="2">
        <v>56.11</v>
      </c>
      <c r="E2793" s="2">
        <v>57.87</v>
      </c>
      <c r="F2793" s="2">
        <v>57.88</v>
      </c>
      <c r="G2793" s="2">
        <v>57.16</v>
      </c>
    </row>
    <row r="2794" spans="1:7" x14ac:dyDescent="0.3">
      <c r="A2794" s="3">
        <f t="shared" si="47"/>
        <v>39024</v>
      </c>
      <c r="B2794" s="4" t="s">
        <v>314</v>
      </c>
      <c r="C2794" s="5"/>
      <c r="D2794" s="2">
        <v>55.62</v>
      </c>
      <c r="E2794" s="2">
        <v>59.15</v>
      </c>
      <c r="F2794" s="2">
        <v>59.14</v>
      </c>
      <c r="G2794" s="2">
        <v>56.62</v>
      </c>
    </row>
    <row r="2795" spans="1:7" x14ac:dyDescent="0.3">
      <c r="A2795" s="3">
        <f t="shared" si="47"/>
        <v>39027</v>
      </c>
      <c r="B2795" s="4" t="s">
        <v>225</v>
      </c>
      <c r="C2795" s="5"/>
      <c r="D2795" s="2">
        <v>56.42</v>
      </c>
      <c r="E2795" s="2">
        <v>59.75</v>
      </c>
      <c r="F2795" s="2">
        <v>60.02</v>
      </c>
      <c r="G2795" s="2">
        <v>57.43</v>
      </c>
    </row>
    <row r="2796" spans="1:7" x14ac:dyDescent="0.3">
      <c r="A2796" s="3">
        <f t="shared" si="47"/>
        <v>39028</v>
      </c>
      <c r="B2796" s="4" t="s">
        <v>226</v>
      </c>
      <c r="C2796" s="5"/>
      <c r="D2796" s="2">
        <v>57.65</v>
      </c>
      <c r="E2796" s="2">
        <v>58.48</v>
      </c>
      <c r="F2796" s="2">
        <v>58.93</v>
      </c>
      <c r="G2796" s="2">
        <v>58.68</v>
      </c>
    </row>
    <row r="2797" spans="1:7" x14ac:dyDescent="0.3">
      <c r="A2797" s="3">
        <f t="shared" si="47"/>
        <v>39029</v>
      </c>
      <c r="B2797" s="4" t="s">
        <v>227</v>
      </c>
      <c r="C2797" s="5"/>
      <c r="D2797" s="2">
        <v>56.44</v>
      </c>
      <c r="E2797" s="2">
        <v>59.59</v>
      </c>
      <c r="F2797" s="2">
        <v>59.83</v>
      </c>
      <c r="G2797" s="2">
        <v>57.41</v>
      </c>
    </row>
    <row r="2798" spans="1:7" x14ac:dyDescent="0.3">
      <c r="A2798" s="3">
        <f t="shared" si="47"/>
        <v>39030</v>
      </c>
      <c r="B2798" s="4" t="s">
        <v>361</v>
      </c>
      <c r="C2798" s="5"/>
      <c r="D2798" s="2">
        <v>57.65</v>
      </c>
      <c r="E2798" s="2">
        <v>61.32</v>
      </c>
      <c r="F2798" s="2">
        <v>61.16</v>
      </c>
      <c r="G2798" s="2">
        <v>58.59</v>
      </c>
    </row>
    <row r="2799" spans="1:7" x14ac:dyDescent="0.3">
      <c r="A2799" s="3">
        <f t="shared" si="47"/>
        <v>39031</v>
      </c>
      <c r="B2799" s="4" t="s">
        <v>315</v>
      </c>
      <c r="C2799" s="5"/>
      <c r="D2799" s="2">
        <v>58.72</v>
      </c>
      <c r="E2799" s="2">
        <v>59.71</v>
      </c>
      <c r="F2799" s="2">
        <v>59.59</v>
      </c>
      <c r="G2799" s="2">
        <v>59.57</v>
      </c>
    </row>
    <row r="2800" spans="1:7" x14ac:dyDescent="0.3">
      <c r="A2800" s="3">
        <f t="shared" si="47"/>
        <v>39034</v>
      </c>
      <c r="B2800" s="4" t="s">
        <v>230</v>
      </c>
      <c r="C2800" s="5"/>
      <c r="D2800" s="2">
        <v>57.41</v>
      </c>
      <c r="E2800" s="2">
        <v>59.05</v>
      </c>
      <c r="F2800" s="2">
        <v>58.58</v>
      </c>
      <c r="G2800" s="2">
        <v>58.28</v>
      </c>
    </row>
    <row r="2801" spans="1:7" x14ac:dyDescent="0.3">
      <c r="A2801" s="3">
        <f t="shared" si="47"/>
        <v>39035</v>
      </c>
      <c r="B2801" s="4" t="s">
        <v>231</v>
      </c>
      <c r="C2801" s="5"/>
      <c r="D2801" s="2">
        <v>57.01</v>
      </c>
      <c r="E2801" s="2">
        <v>58.84</v>
      </c>
      <c r="F2801" s="2">
        <v>58.28</v>
      </c>
      <c r="G2801" s="2">
        <v>57.89</v>
      </c>
    </row>
    <row r="2802" spans="1:7" x14ac:dyDescent="0.3">
      <c r="A2802" s="3">
        <f t="shared" si="47"/>
        <v>39036</v>
      </c>
      <c r="B2802" s="4" t="s">
        <v>232</v>
      </c>
      <c r="C2802" s="5"/>
      <c r="D2802" s="2">
        <v>56.66</v>
      </c>
      <c r="E2802" s="2">
        <v>59.46</v>
      </c>
      <c r="F2802" s="2">
        <v>58.76</v>
      </c>
      <c r="G2802" s="2">
        <v>57.53</v>
      </c>
    </row>
    <row r="2803" spans="1:7" x14ac:dyDescent="0.3">
      <c r="A2803" s="3">
        <f t="shared" si="47"/>
        <v>39037</v>
      </c>
      <c r="B2803" s="4" t="s">
        <v>362</v>
      </c>
      <c r="C2803" s="5"/>
      <c r="D2803" s="2">
        <v>57.14</v>
      </c>
      <c r="E2803" s="2">
        <v>58.54</v>
      </c>
      <c r="F2803" s="2">
        <v>56.26</v>
      </c>
      <c r="G2803" s="2">
        <v>57.98</v>
      </c>
    </row>
    <row r="2804" spans="1:7" x14ac:dyDescent="0.3">
      <c r="A2804" s="3">
        <f t="shared" si="47"/>
        <v>39038</v>
      </c>
      <c r="B2804" s="4" t="s">
        <v>316</v>
      </c>
      <c r="C2804" s="5"/>
      <c r="D2804" s="2">
        <v>55.21</v>
      </c>
      <c r="E2804" s="2">
        <v>58.99</v>
      </c>
      <c r="F2804" s="2">
        <v>55.81</v>
      </c>
      <c r="G2804" s="2">
        <v>56</v>
      </c>
    </row>
    <row r="2805" spans="1:7" x14ac:dyDescent="0.3">
      <c r="A2805" s="3">
        <f t="shared" si="47"/>
        <v>39041</v>
      </c>
      <c r="B2805" s="4" t="s">
        <v>235</v>
      </c>
      <c r="C2805" s="5"/>
      <c r="D2805" s="2">
        <v>55.34</v>
      </c>
      <c r="E2805" s="2">
        <v>58.98</v>
      </c>
      <c r="F2805" s="2">
        <v>58.8</v>
      </c>
      <c r="G2805" s="2">
        <v>56.13</v>
      </c>
    </row>
    <row r="2806" spans="1:7" x14ac:dyDescent="0.3">
      <c r="A2806" s="3">
        <f t="shared" si="47"/>
        <v>39042</v>
      </c>
      <c r="B2806" s="4" t="s">
        <v>236</v>
      </c>
      <c r="C2806" s="5"/>
      <c r="D2806" s="2">
        <v>55.88</v>
      </c>
      <c r="E2806" s="2">
        <v>60.39</v>
      </c>
      <c r="F2806" s="2">
        <v>60.17</v>
      </c>
      <c r="G2806" s="2">
        <v>56.79</v>
      </c>
    </row>
    <row r="2807" spans="1:7" x14ac:dyDescent="0.3">
      <c r="A2807" s="3">
        <f t="shared" si="47"/>
        <v>39043</v>
      </c>
      <c r="B2807" s="4" t="s">
        <v>237</v>
      </c>
      <c r="C2807" s="5"/>
      <c r="D2807" s="2">
        <v>56.62</v>
      </c>
      <c r="E2807" s="2">
        <v>59.49</v>
      </c>
      <c r="F2807" s="2">
        <v>59.24</v>
      </c>
      <c r="G2807" s="2">
        <v>57.44</v>
      </c>
    </row>
    <row r="2808" spans="1:7" x14ac:dyDescent="0.3">
      <c r="A2808" s="3">
        <f t="shared" si="47"/>
        <v>39044</v>
      </c>
      <c r="B2808" s="4" t="s">
        <v>363</v>
      </c>
      <c r="C2808" s="5"/>
      <c r="D2808" s="2">
        <v>55.9</v>
      </c>
      <c r="E2808" s="2">
        <v>59.35</v>
      </c>
      <c r="F2808" s="2" t="s">
        <v>323</v>
      </c>
      <c r="G2808" s="2">
        <v>56.57</v>
      </c>
    </row>
    <row r="2809" spans="1:7" x14ac:dyDescent="0.3">
      <c r="A2809" s="3">
        <f t="shared" si="47"/>
        <v>39045</v>
      </c>
      <c r="B2809" s="4" t="s">
        <v>317</v>
      </c>
      <c r="C2809" s="5"/>
      <c r="D2809" s="2">
        <v>56.23</v>
      </c>
      <c r="E2809" s="2">
        <v>60.03</v>
      </c>
      <c r="F2809" s="2" t="s">
        <v>323</v>
      </c>
      <c r="G2809" s="2">
        <v>56.91</v>
      </c>
    </row>
    <row r="2810" spans="1:7" x14ac:dyDescent="0.3">
      <c r="A2810" s="3">
        <f t="shared" si="47"/>
        <v>39048</v>
      </c>
      <c r="B2810" s="4" t="s">
        <v>240</v>
      </c>
      <c r="C2810" s="5"/>
      <c r="D2810" s="2">
        <v>57.02</v>
      </c>
      <c r="E2810" s="2">
        <v>60.44</v>
      </c>
      <c r="F2810" s="2">
        <v>60.32</v>
      </c>
      <c r="G2810" s="2">
        <v>57.63</v>
      </c>
    </row>
    <row r="2811" spans="1:7" x14ac:dyDescent="0.3">
      <c r="A2811" s="3">
        <f t="shared" si="47"/>
        <v>39049</v>
      </c>
      <c r="B2811" s="4" t="s">
        <v>241</v>
      </c>
      <c r="C2811" s="5"/>
      <c r="D2811" s="2">
        <v>57.27</v>
      </c>
      <c r="E2811" s="2">
        <v>61.21</v>
      </c>
      <c r="F2811" s="2">
        <v>60.99</v>
      </c>
      <c r="G2811" s="2">
        <v>57.92</v>
      </c>
    </row>
    <row r="2812" spans="1:7" x14ac:dyDescent="0.3">
      <c r="A2812" s="3">
        <f t="shared" si="47"/>
        <v>39050</v>
      </c>
      <c r="B2812" s="4" t="s">
        <v>242</v>
      </c>
      <c r="C2812" s="5"/>
      <c r="D2812" s="2">
        <v>57.59</v>
      </c>
      <c r="E2812" s="2">
        <v>63.07</v>
      </c>
      <c r="F2812" s="2">
        <v>62.46</v>
      </c>
      <c r="G2812" s="2">
        <v>58.31</v>
      </c>
    </row>
    <row r="2813" spans="1:7" x14ac:dyDescent="0.3">
      <c r="A2813" s="3">
        <f t="shared" si="47"/>
        <v>39051</v>
      </c>
      <c r="B2813" s="4" t="s">
        <v>364</v>
      </c>
      <c r="C2813" s="5"/>
      <c r="D2813" s="2">
        <v>58.81</v>
      </c>
      <c r="E2813" s="2">
        <v>64.260000000000005</v>
      </c>
      <c r="F2813" s="2">
        <v>63.13</v>
      </c>
      <c r="G2813" s="2">
        <v>59.47</v>
      </c>
    </row>
    <row r="2814" spans="1:7" x14ac:dyDescent="0.3">
      <c r="A2814" s="3">
        <f t="shared" si="47"/>
        <v>39052</v>
      </c>
      <c r="B2814" s="4" t="s">
        <v>318</v>
      </c>
      <c r="C2814" s="5"/>
      <c r="D2814" s="2">
        <v>60.23</v>
      </c>
      <c r="E2814" s="2">
        <v>64.62</v>
      </c>
      <c r="F2814" s="2">
        <v>63.43</v>
      </c>
      <c r="G2814" s="2">
        <v>61.05</v>
      </c>
    </row>
    <row r="2815" spans="1:7" x14ac:dyDescent="0.3">
      <c r="A2815" s="3">
        <f t="shared" si="47"/>
        <v>39055</v>
      </c>
      <c r="B2815" s="4" t="s">
        <v>245</v>
      </c>
      <c r="C2815" s="5"/>
      <c r="D2815" s="2">
        <v>60.66</v>
      </c>
      <c r="E2815" s="2">
        <v>63.45</v>
      </c>
      <c r="F2815" s="2">
        <v>62.44</v>
      </c>
      <c r="G2815" s="2">
        <v>61.55</v>
      </c>
    </row>
    <row r="2816" spans="1:7" x14ac:dyDescent="0.3">
      <c r="A2816" s="3">
        <f t="shared" si="47"/>
        <v>39056</v>
      </c>
      <c r="B2816" s="4" t="s">
        <v>246</v>
      </c>
      <c r="C2816" s="5"/>
      <c r="D2816" s="2">
        <v>60.43</v>
      </c>
      <c r="E2816" s="2">
        <v>63.32</v>
      </c>
      <c r="F2816" s="2">
        <v>62.43</v>
      </c>
      <c r="G2816" s="2">
        <v>61.3</v>
      </c>
    </row>
    <row r="2817" spans="1:7" x14ac:dyDescent="0.3">
      <c r="A2817" s="3">
        <f t="shared" si="47"/>
        <v>39057</v>
      </c>
      <c r="B2817" s="4" t="s">
        <v>247</v>
      </c>
      <c r="C2817" s="5"/>
      <c r="D2817" s="2">
        <v>60.03</v>
      </c>
      <c r="E2817" s="2">
        <v>63.07</v>
      </c>
      <c r="F2817" s="2">
        <v>62.19</v>
      </c>
      <c r="G2817" s="2">
        <v>60.86</v>
      </c>
    </row>
    <row r="2818" spans="1:7" x14ac:dyDescent="0.3">
      <c r="A2818" s="3">
        <f t="shared" si="47"/>
        <v>39058</v>
      </c>
      <c r="B2818" s="4" t="s">
        <v>365</v>
      </c>
      <c r="C2818" s="5"/>
      <c r="D2818" s="2">
        <v>59.68</v>
      </c>
      <c r="E2818" s="2">
        <v>62.57</v>
      </c>
      <c r="F2818" s="2">
        <v>62.49</v>
      </c>
      <c r="G2818" s="2">
        <v>60.48</v>
      </c>
    </row>
    <row r="2819" spans="1:7" x14ac:dyDescent="0.3">
      <c r="A2819" s="3">
        <f t="shared" si="47"/>
        <v>39059</v>
      </c>
      <c r="B2819" s="4" t="s">
        <v>319</v>
      </c>
      <c r="C2819" s="5"/>
      <c r="D2819" s="2">
        <v>59.43</v>
      </c>
      <c r="E2819" s="2">
        <v>62.2</v>
      </c>
      <c r="F2819" s="2">
        <v>62.03</v>
      </c>
      <c r="G2819" s="2">
        <v>60.13</v>
      </c>
    </row>
    <row r="2820" spans="1:7" x14ac:dyDescent="0.3">
      <c r="A2820" s="3">
        <f t="shared" si="47"/>
        <v>39062</v>
      </c>
      <c r="B2820" s="4" t="s">
        <v>250</v>
      </c>
      <c r="C2820" s="5"/>
      <c r="D2820" s="2">
        <v>58.24</v>
      </c>
      <c r="E2820" s="2">
        <v>61.84</v>
      </c>
      <c r="F2820" s="2">
        <v>61.22</v>
      </c>
      <c r="G2820" s="2">
        <v>58.78</v>
      </c>
    </row>
    <row r="2821" spans="1:7" x14ac:dyDescent="0.3">
      <c r="A2821" s="3">
        <f t="shared" si="47"/>
        <v>39063</v>
      </c>
      <c r="B2821" s="4" t="s">
        <v>251</v>
      </c>
      <c r="C2821" s="5"/>
      <c r="D2821" s="2">
        <v>57.97</v>
      </c>
      <c r="E2821" s="2">
        <v>61.52</v>
      </c>
      <c r="F2821" s="2">
        <v>61.02</v>
      </c>
      <c r="G2821" s="2">
        <v>58.49</v>
      </c>
    </row>
    <row r="2822" spans="1:7" x14ac:dyDescent="0.3">
      <c r="A2822" s="3">
        <f t="shared" si="47"/>
        <v>39064</v>
      </c>
      <c r="B2822" s="4" t="s">
        <v>252</v>
      </c>
      <c r="C2822" s="5"/>
      <c r="D2822" s="2">
        <v>57.24</v>
      </c>
      <c r="E2822" s="2">
        <v>61.33</v>
      </c>
      <c r="F2822" s="2">
        <v>61.37</v>
      </c>
      <c r="G2822" s="2">
        <v>57.82</v>
      </c>
    </row>
    <row r="2823" spans="1:7" x14ac:dyDescent="0.3">
      <c r="A2823" s="3">
        <f t="shared" si="47"/>
        <v>39065</v>
      </c>
      <c r="B2823" s="4" t="s">
        <v>366</v>
      </c>
      <c r="C2823" s="5"/>
      <c r="D2823" s="2">
        <v>57.85</v>
      </c>
      <c r="E2823" s="2">
        <v>62.12</v>
      </c>
      <c r="F2823" s="2">
        <v>62.51</v>
      </c>
      <c r="G2823" s="2">
        <v>58.4</v>
      </c>
    </row>
    <row r="2824" spans="1:7" x14ac:dyDescent="0.3">
      <c r="A2824" s="3">
        <f t="shared" si="47"/>
        <v>39066</v>
      </c>
      <c r="B2824" s="4" t="s">
        <v>320</v>
      </c>
      <c r="C2824" s="5"/>
      <c r="D2824" s="2">
        <v>59.18</v>
      </c>
      <c r="E2824" s="2">
        <v>63.49</v>
      </c>
      <c r="F2824" s="2">
        <v>63.43</v>
      </c>
      <c r="G2824" s="2">
        <v>59.76</v>
      </c>
    </row>
    <row r="2825" spans="1:7" x14ac:dyDescent="0.3">
      <c r="A2825" s="3">
        <f t="shared" si="47"/>
        <v>39069</v>
      </c>
      <c r="B2825" s="4" t="s">
        <v>255</v>
      </c>
      <c r="C2825" s="5"/>
      <c r="D2825" s="2">
        <v>59.06</v>
      </c>
      <c r="E2825" s="2">
        <v>62.13</v>
      </c>
      <c r="F2825" s="2">
        <v>62.21</v>
      </c>
      <c r="G2825" s="2">
        <v>59.74</v>
      </c>
    </row>
    <row r="2826" spans="1:7" x14ac:dyDescent="0.3">
      <c r="A2826" s="3">
        <f t="shared" si="47"/>
        <v>39070</v>
      </c>
      <c r="B2826" s="4" t="s">
        <v>256</v>
      </c>
      <c r="C2826" s="5"/>
      <c r="D2826" s="2">
        <v>57.54</v>
      </c>
      <c r="E2826" s="2">
        <v>62.81</v>
      </c>
      <c r="F2826" s="2">
        <v>63.15</v>
      </c>
      <c r="G2826" s="2">
        <v>58.26</v>
      </c>
    </row>
    <row r="2827" spans="1:7" x14ac:dyDescent="0.3">
      <c r="A2827" s="3">
        <f t="shared" si="47"/>
        <v>39071</v>
      </c>
      <c r="B2827" s="4" t="s">
        <v>257</v>
      </c>
      <c r="C2827" s="5"/>
      <c r="D2827" s="2">
        <v>58.67</v>
      </c>
      <c r="E2827" s="2">
        <v>63.23</v>
      </c>
      <c r="F2827" s="2">
        <v>63.72</v>
      </c>
      <c r="G2827" s="2">
        <v>59.5</v>
      </c>
    </row>
    <row r="2828" spans="1:7" x14ac:dyDescent="0.3">
      <c r="A2828" s="3">
        <f t="shared" si="47"/>
        <v>39072</v>
      </c>
      <c r="B2828" s="4" t="s">
        <v>367</v>
      </c>
      <c r="C2828" s="5"/>
      <c r="D2828" s="2">
        <v>58.78</v>
      </c>
      <c r="E2828" s="2">
        <v>62.46</v>
      </c>
      <c r="F2828" s="2">
        <v>62.66</v>
      </c>
      <c r="G2828" s="2">
        <v>59.61</v>
      </c>
    </row>
    <row r="2829" spans="1:7" x14ac:dyDescent="0.3">
      <c r="A2829" s="3">
        <f t="shared" si="47"/>
        <v>39073</v>
      </c>
      <c r="B2829" s="4" t="s">
        <v>321</v>
      </c>
      <c r="C2829" s="5"/>
      <c r="D2829" s="2">
        <v>58.4</v>
      </c>
      <c r="E2829" s="2">
        <v>62.42</v>
      </c>
      <c r="F2829" s="2">
        <v>62.41</v>
      </c>
      <c r="G2829" s="2">
        <v>59.2</v>
      </c>
    </row>
    <row r="2830" spans="1:7" x14ac:dyDescent="0.3">
      <c r="A2830" s="3">
        <f t="shared" si="47"/>
        <v>39077</v>
      </c>
      <c r="B2830" s="4" t="s">
        <v>260</v>
      </c>
      <c r="C2830" s="5"/>
      <c r="D2830" s="2">
        <v>58.86</v>
      </c>
      <c r="E2830" s="2">
        <v>61.1</v>
      </c>
      <c r="F2830" s="2">
        <v>61.1</v>
      </c>
      <c r="G2830" s="2">
        <v>59.63</v>
      </c>
    </row>
    <row r="2831" spans="1:7" x14ac:dyDescent="0.3">
      <c r="A2831" s="3">
        <f t="shared" si="47"/>
        <v>39078</v>
      </c>
      <c r="B2831" s="4" t="s">
        <v>261</v>
      </c>
      <c r="C2831" s="5"/>
      <c r="D2831" s="2">
        <v>57.28</v>
      </c>
      <c r="E2831" s="2">
        <v>60.52</v>
      </c>
      <c r="F2831" s="2">
        <v>60.34</v>
      </c>
      <c r="G2831" s="2">
        <v>58.04</v>
      </c>
    </row>
    <row r="2832" spans="1:7" x14ac:dyDescent="0.3">
      <c r="A2832" s="3">
        <f t="shared" si="47"/>
        <v>39079</v>
      </c>
      <c r="B2832" s="4" t="s">
        <v>368</v>
      </c>
      <c r="C2832" s="5"/>
      <c r="D2832" s="2">
        <v>56.86</v>
      </c>
      <c r="E2832" s="2">
        <v>60.67</v>
      </c>
      <c r="F2832" s="2">
        <v>60.53</v>
      </c>
      <c r="G2832" s="2">
        <v>57.61</v>
      </c>
    </row>
    <row r="2833" spans="1:7" x14ac:dyDescent="0.3">
      <c r="A2833" s="3">
        <f t="shared" si="47"/>
        <v>39080</v>
      </c>
      <c r="B2833" s="4" t="s">
        <v>322</v>
      </c>
      <c r="C2833" s="5"/>
      <c r="D2833" s="2">
        <v>56.71</v>
      </c>
      <c r="E2833" s="2">
        <v>60.86</v>
      </c>
      <c r="F2833" s="2">
        <v>61.05</v>
      </c>
      <c r="G2833" s="2">
        <v>57.47</v>
      </c>
    </row>
    <row r="2834" spans="1:7" x14ac:dyDescent="0.3">
      <c r="A2834" s="3">
        <f>DATE(2007, LEFT(B2834, FIND("월", B2834)-1), MID(B2834, FIND("월", B2834)+2, FIND("일", B2834)-FIND("월", B2834)-2))</f>
        <v>39084</v>
      </c>
      <c r="B2834" s="4" t="s">
        <v>6</v>
      </c>
      <c r="C2834" s="5"/>
      <c r="D2834" s="2" t="s">
        <v>323</v>
      </c>
      <c r="E2834" s="2">
        <v>60.44</v>
      </c>
      <c r="F2834" s="2" t="s">
        <v>323</v>
      </c>
      <c r="G2834" s="2" t="s">
        <v>323</v>
      </c>
    </row>
    <row r="2835" spans="1:7" x14ac:dyDescent="0.3">
      <c r="A2835" s="3">
        <f t="shared" ref="A2835:A2898" si="48">DATE(2007, LEFT(B2835, FIND("월", B2835)-1), MID(B2835, FIND("월", B2835)+2, FIND("일", B2835)-FIND("월", B2835)-2))</f>
        <v>39085</v>
      </c>
      <c r="B2835" s="4" t="s">
        <v>7</v>
      </c>
      <c r="C2835" s="5"/>
      <c r="D2835" s="2">
        <v>57.21</v>
      </c>
      <c r="E2835" s="2">
        <v>57.96</v>
      </c>
      <c r="F2835" s="2">
        <v>58.32</v>
      </c>
      <c r="G2835" s="2">
        <v>58.09</v>
      </c>
    </row>
    <row r="2836" spans="1:7" x14ac:dyDescent="0.3">
      <c r="A2836" s="3">
        <f t="shared" si="48"/>
        <v>39086</v>
      </c>
      <c r="B2836" s="4" t="s">
        <v>8</v>
      </c>
      <c r="C2836" s="5"/>
      <c r="D2836" s="2">
        <v>55.36</v>
      </c>
      <c r="E2836" s="2">
        <v>55.11</v>
      </c>
      <c r="F2836" s="2">
        <v>55.59</v>
      </c>
      <c r="G2836" s="2">
        <v>56.19</v>
      </c>
    </row>
    <row r="2837" spans="1:7" x14ac:dyDescent="0.3">
      <c r="A2837" s="3">
        <f t="shared" si="48"/>
        <v>39087</v>
      </c>
      <c r="B2837" s="4" t="s">
        <v>9</v>
      </c>
      <c r="C2837" s="5"/>
      <c r="D2837" s="2">
        <v>52.41</v>
      </c>
      <c r="E2837" s="2">
        <v>55.64</v>
      </c>
      <c r="F2837" s="2">
        <v>56.31</v>
      </c>
      <c r="G2837" s="2">
        <v>53.23</v>
      </c>
    </row>
    <row r="2838" spans="1:7" x14ac:dyDescent="0.3">
      <c r="A2838" s="3">
        <f t="shared" si="48"/>
        <v>39090</v>
      </c>
      <c r="B2838" s="4" t="s">
        <v>10</v>
      </c>
      <c r="C2838" s="5"/>
      <c r="D2838" s="2">
        <v>53.7</v>
      </c>
      <c r="E2838" s="2">
        <v>55.6</v>
      </c>
      <c r="F2838" s="2">
        <v>56.09</v>
      </c>
      <c r="G2838" s="2">
        <v>54.5</v>
      </c>
    </row>
    <row r="2839" spans="1:7" x14ac:dyDescent="0.3">
      <c r="A2839" s="3">
        <f t="shared" si="48"/>
        <v>39091</v>
      </c>
      <c r="B2839" s="4" t="s">
        <v>11</v>
      </c>
      <c r="C2839" s="5"/>
      <c r="D2839" s="2">
        <v>52.69</v>
      </c>
      <c r="E2839" s="2">
        <v>55.18</v>
      </c>
      <c r="F2839" s="2">
        <v>55.64</v>
      </c>
      <c r="G2839" s="2">
        <v>53.45</v>
      </c>
    </row>
    <row r="2840" spans="1:7" x14ac:dyDescent="0.3">
      <c r="A2840" s="3">
        <f t="shared" si="48"/>
        <v>39092</v>
      </c>
      <c r="B2840" s="4" t="s">
        <v>12</v>
      </c>
      <c r="C2840" s="5"/>
      <c r="D2840" s="2">
        <v>52.47</v>
      </c>
      <c r="E2840" s="2">
        <v>53.69</v>
      </c>
      <c r="F2840" s="2">
        <v>54.02</v>
      </c>
      <c r="G2840" s="2">
        <v>53.18</v>
      </c>
    </row>
    <row r="2841" spans="1:7" x14ac:dyDescent="0.3">
      <c r="A2841" s="3">
        <f t="shared" si="48"/>
        <v>39093</v>
      </c>
      <c r="B2841" s="4" t="s">
        <v>13</v>
      </c>
      <c r="C2841" s="5"/>
      <c r="D2841" s="2">
        <v>50.46</v>
      </c>
      <c r="E2841" s="2">
        <v>51.7</v>
      </c>
      <c r="F2841" s="2">
        <v>51.88</v>
      </c>
      <c r="G2841" s="2">
        <v>51.09</v>
      </c>
    </row>
    <row r="2842" spans="1:7" x14ac:dyDescent="0.3">
      <c r="A2842" s="3">
        <f t="shared" si="48"/>
        <v>39094</v>
      </c>
      <c r="B2842" s="4" t="s">
        <v>14</v>
      </c>
      <c r="C2842" s="5"/>
      <c r="D2842" s="2">
        <v>50.09</v>
      </c>
      <c r="E2842" s="2">
        <v>52.95</v>
      </c>
      <c r="F2842" s="2">
        <v>52.99</v>
      </c>
      <c r="G2842" s="2">
        <v>50.66</v>
      </c>
    </row>
    <row r="2843" spans="1:7" x14ac:dyDescent="0.3">
      <c r="A2843" s="3">
        <f t="shared" si="48"/>
        <v>39097</v>
      </c>
      <c r="B2843" s="4" t="s">
        <v>15</v>
      </c>
      <c r="C2843" s="5"/>
      <c r="D2843" s="2">
        <v>50.69</v>
      </c>
      <c r="E2843" s="2">
        <v>53.12</v>
      </c>
      <c r="F2843" s="2" t="s">
        <v>323</v>
      </c>
      <c r="G2843" s="2">
        <v>51.16</v>
      </c>
    </row>
    <row r="2844" spans="1:7" x14ac:dyDescent="0.3">
      <c r="A2844" s="3">
        <f t="shared" si="48"/>
        <v>39098</v>
      </c>
      <c r="B2844" s="4" t="s">
        <v>16</v>
      </c>
      <c r="C2844" s="5"/>
      <c r="D2844" s="2">
        <v>50.38</v>
      </c>
      <c r="E2844" s="2">
        <v>52.26</v>
      </c>
      <c r="F2844" s="2">
        <v>51.21</v>
      </c>
      <c r="G2844" s="2">
        <v>50.81</v>
      </c>
    </row>
    <row r="2845" spans="1:7" x14ac:dyDescent="0.3">
      <c r="A2845" s="3">
        <f t="shared" si="48"/>
        <v>39099</v>
      </c>
      <c r="B2845" s="4" t="s">
        <v>17</v>
      </c>
      <c r="C2845" s="5"/>
      <c r="D2845" s="2">
        <v>49.07</v>
      </c>
      <c r="E2845" s="2">
        <v>52.78</v>
      </c>
      <c r="F2845" s="2">
        <v>52.24</v>
      </c>
      <c r="G2845" s="2">
        <v>49.51</v>
      </c>
    </row>
    <row r="2846" spans="1:7" x14ac:dyDescent="0.3">
      <c r="A2846" s="3">
        <f t="shared" si="48"/>
        <v>39100</v>
      </c>
      <c r="B2846" s="4" t="s">
        <v>18</v>
      </c>
      <c r="C2846" s="5"/>
      <c r="D2846" s="2">
        <v>50</v>
      </c>
      <c r="E2846" s="2">
        <v>51.75</v>
      </c>
      <c r="F2846" s="2">
        <v>50.48</v>
      </c>
      <c r="G2846" s="2">
        <v>50.42</v>
      </c>
    </row>
    <row r="2847" spans="1:7" x14ac:dyDescent="0.3">
      <c r="A2847" s="3">
        <f t="shared" si="48"/>
        <v>39101</v>
      </c>
      <c r="B2847" s="4" t="s">
        <v>19</v>
      </c>
      <c r="C2847" s="5"/>
      <c r="D2847" s="2">
        <v>49.06</v>
      </c>
      <c r="E2847" s="2">
        <v>53.44</v>
      </c>
      <c r="F2847" s="2">
        <v>51.99</v>
      </c>
      <c r="G2847" s="2">
        <v>49.47</v>
      </c>
    </row>
    <row r="2848" spans="1:7" x14ac:dyDescent="0.3">
      <c r="A2848" s="3">
        <f t="shared" si="48"/>
        <v>39104</v>
      </c>
      <c r="B2848" s="4" t="s">
        <v>20</v>
      </c>
      <c r="C2848" s="5"/>
      <c r="D2848" s="2">
        <v>50.79</v>
      </c>
      <c r="E2848" s="2">
        <v>52.7</v>
      </c>
      <c r="F2848" s="2">
        <v>51.13</v>
      </c>
      <c r="G2848" s="2">
        <v>51.26</v>
      </c>
    </row>
    <row r="2849" spans="1:7" x14ac:dyDescent="0.3">
      <c r="A2849" s="3">
        <f t="shared" si="48"/>
        <v>39105</v>
      </c>
      <c r="B2849" s="4" t="s">
        <v>21</v>
      </c>
      <c r="C2849" s="5"/>
      <c r="D2849" s="2">
        <v>50.44</v>
      </c>
      <c r="E2849" s="2">
        <v>55.1</v>
      </c>
      <c r="F2849" s="2">
        <v>55.04</v>
      </c>
      <c r="G2849" s="2">
        <v>51.24</v>
      </c>
    </row>
    <row r="2850" spans="1:7" x14ac:dyDescent="0.3">
      <c r="A2850" s="3">
        <f t="shared" si="48"/>
        <v>39106</v>
      </c>
      <c r="B2850" s="4" t="s">
        <v>22</v>
      </c>
      <c r="C2850" s="5"/>
      <c r="D2850" s="2">
        <v>51.73</v>
      </c>
      <c r="E2850" s="2">
        <v>55.43</v>
      </c>
      <c r="F2850" s="2">
        <v>55.37</v>
      </c>
      <c r="G2850" s="2">
        <v>51.14</v>
      </c>
    </row>
    <row r="2851" spans="1:7" x14ac:dyDescent="0.3">
      <c r="A2851" s="3">
        <f t="shared" si="48"/>
        <v>39107</v>
      </c>
      <c r="B2851" s="4" t="s">
        <v>23</v>
      </c>
      <c r="C2851" s="5"/>
      <c r="D2851" s="2">
        <v>52.28</v>
      </c>
      <c r="E2851" s="2">
        <v>54.12</v>
      </c>
      <c r="F2851" s="2">
        <v>54.23</v>
      </c>
      <c r="G2851" s="2">
        <v>52.46</v>
      </c>
    </row>
    <row r="2852" spans="1:7" x14ac:dyDescent="0.3">
      <c r="A2852" s="3">
        <f t="shared" si="48"/>
        <v>39108</v>
      </c>
      <c r="B2852" s="4" t="s">
        <v>24</v>
      </c>
      <c r="C2852" s="5"/>
      <c r="D2852" s="2">
        <v>51.52</v>
      </c>
      <c r="E2852" s="2">
        <v>55.29</v>
      </c>
      <c r="F2852" s="2">
        <v>55.42</v>
      </c>
      <c r="G2852" s="2">
        <v>51.7</v>
      </c>
    </row>
    <row r="2853" spans="1:7" x14ac:dyDescent="0.3">
      <c r="A2853" s="3">
        <f t="shared" si="48"/>
        <v>39111</v>
      </c>
      <c r="B2853" s="4" t="s">
        <v>25</v>
      </c>
      <c r="C2853" s="5"/>
      <c r="D2853" s="2">
        <v>52.33</v>
      </c>
      <c r="E2853" s="2">
        <v>53.68</v>
      </c>
      <c r="F2853" s="2">
        <v>54.01</v>
      </c>
      <c r="G2853" s="2">
        <v>52.52</v>
      </c>
    </row>
    <row r="2854" spans="1:7" x14ac:dyDescent="0.3">
      <c r="A2854" s="3">
        <f t="shared" si="48"/>
        <v>39112</v>
      </c>
      <c r="B2854" s="4" t="s">
        <v>26</v>
      </c>
      <c r="C2854" s="5"/>
      <c r="D2854" s="2">
        <v>50.81</v>
      </c>
      <c r="E2854" s="2">
        <v>56.39</v>
      </c>
      <c r="F2854" s="2">
        <v>56.97</v>
      </c>
      <c r="G2854" s="2">
        <v>51.19</v>
      </c>
    </row>
    <row r="2855" spans="1:7" x14ac:dyDescent="0.3">
      <c r="A2855" s="3">
        <f t="shared" si="48"/>
        <v>39113</v>
      </c>
      <c r="B2855" s="4" t="s">
        <v>27</v>
      </c>
      <c r="C2855" s="5"/>
      <c r="D2855" s="2">
        <v>53.16</v>
      </c>
      <c r="E2855" s="2">
        <v>57.4</v>
      </c>
      <c r="F2855" s="2">
        <v>58.14</v>
      </c>
      <c r="G2855" s="2">
        <v>53.24</v>
      </c>
    </row>
    <row r="2856" spans="1:7" x14ac:dyDescent="0.3">
      <c r="A2856" s="3">
        <f t="shared" si="48"/>
        <v>39114</v>
      </c>
      <c r="B2856" s="4" t="s">
        <v>28</v>
      </c>
      <c r="C2856" s="5"/>
      <c r="D2856" s="2">
        <v>54.86</v>
      </c>
      <c r="E2856" s="2">
        <v>56.72</v>
      </c>
      <c r="F2856" s="2">
        <v>57.3</v>
      </c>
      <c r="G2856" s="2">
        <v>55.19</v>
      </c>
    </row>
    <row r="2857" spans="1:7" x14ac:dyDescent="0.3">
      <c r="A2857" s="3">
        <f t="shared" si="48"/>
        <v>39115</v>
      </c>
      <c r="B2857" s="4" t="s">
        <v>29</v>
      </c>
      <c r="C2857" s="5"/>
      <c r="D2857" s="2">
        <v>55.91</v>
      </c>
      <c r="E2857" s="2">
        <v>58.41</v>
      </c>
      <c r="F2857" s="2">
        <v>59.02</v>
      </c>
      <c r="G2857" s="2">
        <v>55.21</v>
      </c>
    </row>
    <row r="2858" spans="1:7" x14ac:dyDescent="0.3">
      <c r="A2858" s="3">
        <f t="shared" si="48"/>
        <v>39118</v>
      </c>
      <c r="B2858" s="4" t="s">
        <v>30</v>
      </c>
      <c r="C2858" s="5"/>
      <c r="D2858" s="2">
        <v>55.64</v>
      </c>
      <c r="E2858" s="2">
        <v>58.1</v>
      </c>
      <c r="F2858" s="2">
        <v>58.74</v>
      </c>
      <c r="G2858" s="2">
        <v>56.1</v>
      </c>
    </row>
    <row r="2859" spans="1:7" x14ac:dyDescent="0.3">
      <c r="A2859" s="3">
        <f t="shared" si="48"/>
        <v>39119</v>
      </c>
      <c r="B2859" s="4" t="s">
        <v>31</v>
      </c>
      <c r="C2859" s="5"/>
      <c r="D2859" s="2">
        <v>56.09</v>
      </c>
      <c r="E2859" s="2">
        <v>58.42</v>
      </c>
      <c r="F2859" s="2">
        <v>58.88</v>
      </c>
      <c r="G2859" s="2">
        <v>56.57</v>
      </c>
    </row>
    <row r="2860" spans="1:7" x14ac:dyDescent="0.3">
      <c r="A2860" s="3">
        <f t="shared" si="48"/>
        <v>39120</v>
      </c>
      <c r="B2860" s="4" t="s">
        <v>32</v>
      </c>
      <c r="C2860" s="5"/>
      <c r="D2860" s="2">
        <v>55.67</v>
      </c>
      <c r="E2860" s="2">
        <v>57.23</v>
      </c>
      <c r="F2860" s="2">
        <v>57.71</v>
      </c>
      <c r="G2860" s="2">
        <v>56.15</v>
      </c>
    </row>
    <row r="2861" spans="1:7" x14ac:dyDescent="0.3">
      <c r="A2861" s="3">
        <f t="shared" si="48"/>
        <v>39121</v>
      </c>
      <c r="B2861" s="4" t="s">
        <v>33</v>
      </c>
      <c r="C2861" s="5"/>
      <c r="D2861" s="2">
        <v>54.51</v>
      </c>
      <c r="E2861" s="2">
        <v>59.03</v>
      </c>
      <c r="F2861" s="2">
        <v>59.71</v>
      </c>
      <c r="G2861" s="2">
        <v>54.7</v>
      </c>
    </row>
    <row r="2862" spans="1:7" x14ac:dyDescent="0.3">
      <c r="A2862" s="3">
        <f t="shared" si="48"/>
        <v>39122</v>
      </c>
      <c r="B2862" s="4" t="s">
        <v>34</v>
      </c>
      <c r="C2862" s="5"/>
      <c r="D2862" s="2">
        <v>56.38</v>
      </c>
      <c r="E2862" s="2">
        <v>59.01</v>
      </c>
      <c r="F2862" s="2">
        <v>59.89</v>
      </c>
      <c r="G2862" s="2">
        <v>56.64</v>
      </c>
    </row>
    <row r="2863" spans="1:7" x14ac:dyDescent="0.3">
      <c r="A2863" s="3">
        <f t="shared" si="48"/>
        <v>39125</v>
      </c>
      <c r="B2863" s="4" t="s">
        <v>35</v>
      </c>
      <c r="C2863" s="5"/>
      <c r="D2863" s="2">
        <v>55.95</v>
      </c>
      <c r="E2863" s="2">
        <v>56.6</v>
      </c>
      <c r="F2863" s="2">
        <v>57.81</v>
      </c>
      <c r="G2863" s="2">
        <v>56.16</v>
      </c>
    </row>
    <row r="2864" spans="1:7" x14ac:dyDescent="0.3">
      <c r="A2864" s="3">
        <f t="shared" si="48"/>
        <v>39126</v>
      </c>
      <c r="B2864" s="4" t="s">
        <v>36</v>
      </c>
      <c r="C2864" s="5"/>
      <c r="D2864" s="2">
        <v>54.36</v>
      </c>
      <c r="E2864" s="2">
        <v>57.03</v>
      </c>
      <c r="F2864" s="2">
        <v>59.06</v>
      </c>
      <c r="G2864" s="2">
        <v>54.48</v>
      </c>
    </row>
    <row r="2865" spans="1:7" x14ac:dyDescent="0.3">
      <c r="A2865" s="3">
        <f t="shared" si="48"/>
        <v>39127</v>
      </c>
      <c r="B2865" s="4" t="s">
        <v>37</v>
      </c>
      <c r="C2865" s="5"/>
      <c r="D2865" s="2">
        <v>55.41</v>
      </c>
      <c r="E2865" s="2">
        <v>57.43</v>
      </c>
      <c r="F2865" s="2">
        <v>58</v>
      </c>
      <c r="G2865" s="2">
        <v>55.36</v>
      </c>
    </row>
    <row r="2866" spans="1:7" x14ac:dyDescent="0.3">
      <c r="A2866" s="3">
        <f t="shared" si="48"/>
        <v>39128</v>
      </c>
      <c r="B2866" s="4" t="s">
        <v>38</v>
      </c>
      <c r="C2866" s="5"/>
      <c r="D2866" s="2">
        <v>54.5</v>
      </c>
      <c r="E2866" s="2">
        <v>57.6</v>
      </c>
      <c r="F2866" s="2">
        <v>57.99</v>
      </c>
      <c r="G2866" s="2">
        <v>54.58</v>
      </c>
    </row>
    <row r="2867" spans="1:7" x14ac:dyDescent="0.3">
      <c r="A2867" s="3">
        <f t="shared" si="48"/>
        <v>39129</v>
      </c>
      <c r="B2867" s="4" t="s">
        <v>39</v>
      </c>
      <c r="C2867" s="5"/>
      <c r="D2867" s="2">
        <v>54.24</v>
      </c>
      <c r="E2867" s="2">
        <v>58.95</v>
      </c>
      <c r="F2867" s="2">
        <v>59.39</v>
      </c>
      <c r="G2867" s="2">
        <v>54.39</v>
      </c>
    </row>
    <row r="2868" spans="1:7" x14ac:dyDescent="0.3">
      <c r="A2868" s="3">
        <f t="shared" si="48"/>
        <v>39132</v>
      </c>
      <c r="B2868" s="4" t="s">
        <v>40</v>
      </c>
      <c r="C2868" s="5"/>
      <c r="D2868" s="2" t="s">
        <v>323</v>
      </c>
      <c r="E2868" s="2">
        <v>58.14</v>
      </c>
      <c r="F2868" s="2" t="s">
        <v>323</v>
      </c>
      <c r="G2868" s="2" t="s">
        <v>323</v>
      </c>
    </row>
    <row r="2869" spans="1:7" x14ac:dyDescent="0.3">
      <c r="A2869" s="3">
        <f t="shared" si="48"/>
        <v>39133</v>
      </c>
      <c r="B2869" s="4" t="s">
        <v>41</v>
      </c>
      <c r="C2869" s="5"/>
      <c r="D2869" s="2" t="s">
        <v>323</v>
      </c>
      <c r="E2869" s="2">
        <v>57.98</v>
      </c>
      <c r="F2869" s="2">
        <v>58.07</v>
      </c>
      <c r="G2869" s="2" t="s">
        <v>323</v>
      </c>
    </row>
    <row r="2870" spans="1:7" x14ac:dyDescent="0.3">
      <c r="A2870" s="3">
        <f t="shared" si="48"/>
        <v>39134</v>
      </c>
      <c r="B2870" s="4" t="s">
        <v>42</v>
      </c>
      <c r="C2870" s="5"/>
      <c r="D2870" s="2">
        <v>54.36</v>
      </c>
      <c r="E2870" s="2">
        <v>59.35</v>
      </c>
      <c r="F2870" s="2">
        <v>60.07</v>
      </c>
      <c r="G2870" s="2">
        <v>54.5</v>
      </c>
    </row>
    <row r="2871" spans="1:7" x14ac:dyDescent="0.3">
      <c r="A2871" s="3">
        <f t="shared" si="48"/>
        <v>39135</v>
      </c>
      <c r="B2871" s="4" t="s">
        <v>43</v>
      </c>
      <c r="C2871" s="5"/>
      <c r="D2871" s="2">
        <v>55.87</v>
      </c>
      <c r="E2871" s="2">
        <v>60.62</v>
      </c>
      <c r="F2871" s="2">
        <v>60.95</v>
      </c>
      <c r="G2871" s="2">
        <v>56.03</v>
      </c>
    </row>
    <row r="2872" spans="1:7" x14ac:dyDescent="0.3">
      <c r="A2872" s="3">
        <f t="shared" si="48"/>
        <v>39136</v>
      </c>
      <c r="B2872" s="4" t="s">
        <v>44</v>
      </c>
      <c r="C2872" s="5"/>
      <c r="D2872" s="2">
        <v>57.96</v>
      </c>
      <c r="E2872" s="2">
        <v>60.88</v>
      </c>
      <c r="F2872" s="2">
        <v>61.14</v>
      </c>
      <c r="G2872" s="2">
        <v>58.06</v>
      </c>
    </row>
    <row r="2873" spans="1:7" x14ac:dyDescent="0.3">
      <c r="A2873" s="3">
        <f t="shared" si="48"/>
        <v>39139</v>
      </c>
      <c r="B2873" s="4" t="s">
        <v>45</v>
      </c>
      <c r="C2873" s="5"/>
      <c r="D2873" s="2">
        <v>58.39</v>
      </c>
      <c r="E2873" s="2">
        <v>61.33</v>
      </c>
      <c r="F2873" s="2">
        <v>61.39</v>
      </c>
      <c r="G2873" s="2">
        <v>58.51</v>
      </c>
    </row>
    <row r="2874" spans="1:7" x14ac:dyDescent="0.3">
      <c r="A2874" s="3">
        <f t="shared" si="48"/>
        <v>39140</v>
      </c>
      <c r="B2874" s="4" t="s">
        <v>46</v>
      </c>
      <c r="C2874" s="5"/>
      <c r="D2874" s="2">
        <v>58.23</v>
      </c>
      <c r="E2874" s="2">
        <v>61.36</v>
      </c>
      <c r="F2874" s="2">
        <v>61.46</v>
      </c>
      <c r="G2874" s="2">
        <v>58.42</v>
      </c>
    </row>
    <row r="2875" spans="1:7" x14ac:dyDescent="0.3">
      <c r="A2875" s="3">
        <f t="shared" si="48"/>
        <v>39141</v>
      </c>
      <c r="B2875" s="4" t="s">
        <v>47</v>
      </c>
      <c r="C2875" s="5"/>
      <c r="D2875" s="2">
        <v>57.66</v>
      </c>
      <c r="E2875" s="2">
        <v>61.89</v>
      </c>
      <c r="F2875" s="2">
        <v>61.79</v>
      </c>
      <c r="G2875" s="2">
        <v>57.94</v>
      </c>
    </row>
    <row r="2876" spans="1:7" x14ac:dyDescent="0.3">
      <c r="A2876" s="3">
        <f t="shared" si="48"/>
        <v>39142</v>
      </c>
      <c r="B2876" s="4" t="s">
        <v>49</v>
      </c>
      <c r="C2876" s="5"/>
      <c r="D2876" s="2">
        <v>59.3</v>
      </c>
      <c r="E2876" s="2">
        <v>62.11</v>
      </c>
      <c r="F2876" s="2">
        <v>62</v>
      </c>
      <c r="G2876" s="2">
        <v>59.62</v>
      </c>
    </row>
    <row r="2877" spans="1:7" x14ac:dyDescent="0.3">
      <c r="A2877" s="3">
        <f t="shared" si="48"/>
        <v>39143</v>
      </c>
      <c r="B2877" s="4" t="s">
        <v>324</v>
      </c>
      <c r="C2877" s="5"/>
      <c r="D2877" s="2">
        <v>59.36</v>
      </c>
      <c r="E2877" s="2">
        <v>62.08</v>
      </c>
      <c r="F2877" s="2">
        <v>61.64</v>
      </c>
      <c r="G2877" s="2">
        <v>59.73</v>
      </c>
    </row>
    <row r="2878" spans="1:7" x14ac:dyDescent="0.3">
      <c r="A2878" s="3">
        <f t="shared" si="48"/>
        <v>39146</v>
      </c>
      <c r="B2878" s="4" t="s">
        <v>51</v>
      </c>
      <c r="C2878" s="5"/>
      <c r="D2878" s="2">
        <v>58.1</v>
      </c>
      <c r="E2878" s="2">
        <v>60.54</v>
      </c>
      <c r="F2878" s="2">
        <v>60.07</v>
      </c>
      <c r="G2878" s="2">
        <v>58.44</v>
      </c>
    </row>
    <row r="2879" spans="1:7" x14ac:dyDescent="0.3">
      <c r="A2879" s="3">
        <f t="shared" si="48"/>
        <v>39147</v>
      </c>
      <c r="B2879" s="4" t="s">
        <v>52</v>
      </c>
      <c r="C2879" s="5"/>
      <c r="D2879" s="2">
        <v>58.11</v>
      </c>
      <c r="E2879" s="2">
        <v>61.39</v>
      </c>
      <c r="F2879" s="2">
        <v>60.69</v>
      </c>
      <c r="G2879" s="2">
        <v>58.45</v>
      </c>
    </row>
    <row r="2880" spans="1:7" x14ac:dyDescent="0.3">
      <c r="A2880" s="3">
        <f t="shared" si="48"/>
        <v>39148</v>
      </c>
      <c r="B2880" s="4" t="s">
        <v>53</v>
      </c>
      <c r="C2880" s="5"/>
      <c r="D2880" s="2">
        <v>58.59</v>
      </c>
      <c r="E2880" s="2">
        <v>62.5</v>
      </c>
      <c r="F2880" s="2">
        <v>61.82</v>
      </c>
      <c r="G2880" s="2">
        <v>58.99</v>
      </c>
    </row>
    <row r="2881" spans="1:7" x14ac:dyDescent="0.3">
      <c r="A2881" s="3">
        <f t="shared" si="48"/>
        <v>39149</v>
      </c>
      <c r="B2881" s="4" t="s">
        <v>54</v>
      </c>
      <c r="C2881" s="5"/>
      <c r="D2881" s="2">
        <v>59.57</v>
      </c>
      <c r="E2881" s="2">
        <v>62.33</v>
      </c>
      <c r="F2881" s="2">
        <v>61.64</v>
      </c>
      <c r="G2881" s="2">
        <v>59.97</v>
      </c>
    </row>
    <row r="2882" spans="1:7" x14ac:dyDescent="0.3">
      <c r="A2882" s="3">
        <f t="shared" si="48"/>
        <v>39150</v>
      </c>
      <c r="B2882" s="4" t="s">
        <v>325</v>
      </c>
      <c r="C2882" s="5"/>
      <c r="D2882" s="2">
        <v>59.38</v>
      </c>
      <c r="E2882" s="2">
        <v>61.13</v>
      </c>
      <c r="F2882" s="2">
        <v>60.05</v>
      </c>
      <c r="G2882" s="2">
        <v>59.74</v>
      </c>
    </row>
    <row r="2883" spans="1:7" x14ac:dyDescent="0.3">
      <c r="A2883" s="3">
        <f t="shared" si="48"/>
        <v>39153</v>
      </c>
      <c r="B2883" s="4" t="s">
        <v>56</v>
      </c>
      <c r="C2883" s="5"/>
      <c r="D2883" s="2">
        <v>57.73</v>
      </c>
      <c r="E2883" s="2">
        <v>60.74</v>
      </c>
      <c r="F2883" s="2">
        <v>58.91</v>
      </c>
      <c r="G2883" s="2">
        <v>58.13</v>
      </c>
    </row>
    <row r="2884" spans="1:7" x14ac:dyDescent="0.3">
      <c r="A2884" s="3">
        <f t="shared" si="48"/>
        <v>39154</v>
      </c>
      <c r="B2884" s="4" t="s">
        <v>57</v>
      </c>
      <c r="C2884" s="5"/>
      <c r="D2884" s="2">
        <v>57.88</v>
      </c>
      <c r="E2884" s="2">
        <v>60.9</v>
      </c>
      <c r="F2884" s="2">
        <v>57.93</v>
      </c>
      <c r="G2884" s="2">
        <v>58.3</v>
      </c>
    </row>
    <row r="2885" spans="1:7" x14ac:dyDescent="0.3">
      <c r="A2885" s="3">
        <f t="shared" si="48"/>
        <v>39155</v>
      </c>
      <c r="B2885" s="4" t="s">
        <v>58</v>
      </c>
      <c r="C2885" s="5"/>
      <c r="D2885" s="2">
        <v>57.74</v>
      </c>
      <c r="E2885" s="2">
        <v>61.06</v>
      </c>
      <c r="F2885" s="2">
        <v>58.16</v>
      </c>
      <c r="G2885" s="2">
        <v>58.17</v>
      </c>
    </row>
    <row r="2886" spans="1:7" x14ac:dyDescent="0.3">
      <c r="A2886" s="3">
        <f t="shared" si="48"/>
        <v>39156</v>
      </c>
      <c r="B2886" s="4" t="s">
        <v>59</v>
      </c>
      <c r="C2886" s="5"/>
      <c r="D2886" s="2">
        <v>58.12</v>
      </c>
      <c r="E2886" s="2">
        <v>60.98</v>
      </c>
      <c r="F2886" s="2">
        <v>57.55</v>
      </c>
      <c r="G2886" s="2">
        <v>58.59</v>
      </c>
    </row>
    <row r="2887" spans="1:7" x14ac:dyDescent="0.3">
      <c r="A2887" s="3">
        <f t="shared" si="48"/>
        <v>39157</v>
      </c>
      <c r="B2887" s="4" t="s">
        <v>326</v>
      </c>
      <c r="C2887" s="5"/>
      <c r="D2887" s="2">
        <v>57.09</v>
      </c>
      <c r="E2887" s="2">
        <v>60.3</v>
      </c>
      <c r="F2887" s="2">
        <v>57.11</v>
      </c>
      <c r="G2887" s="2">
        <v>57.58</v>
      </c>
    </row>
    <row r="2888" spans="1:7" x14ac:dyDescent="0.3">
      <c r="A2888" s="3">
        <f t="shared" si="48"/>
        <v>39160</v>
      </c>
      <c r="B2888" s="4" t="s">
        <v>61</v>
      </c>
      <c r="C2888" s="5"/>
      <c r="D2888" s="2">
        <v>56.94</v>
      </c>
      <c r="E2888" s="2">
        <v>60.52</v>
      </c>
      <c r="F2888" s="2">
        <v>56.59</v>
      </c>
      <c r="G2888" s="2">
        <v>57.49</v>
      </c>
    </row>
    <row r="2889" spans="1:7" x14ac:dyDescent="0.3">
      <c r="A2889" s="3">
        <f t="shared" si="48"/>
        <v>39161</v>
      </c>
      <c r="B2889" s="4" t="s">
        <v>62</v>
      </c>
      <c r="C2889" s="5"/>
      <c r="D2889" s="2">
        <v>57.41</v>
      </c>
      <c r="E2889" s="2">
        <v>60.2</v>
      </c>
      <c r="F2889" s="2">
        <v>56.73</v>
      </c>
      <c r="G2889" s="2">
        <v>57.99</v>
      </c>
    </row>
    <row r="2890" spans="1:7" x14ac:dyDescent="0.3">
      <c r="A2890" s="3">
        <f t="shared" si="48"/>
        <v>39162</v>
      </c>
      <c r="B2890" s="4" t="s">
        <v>63</v>
      </c>
      <c r="C2890" s="5"/>
      <c r="D2890" s="2">
        <v>57.23</v>
      </c>
      <c r="E2890" s="2">
        <v>60.77</v>
      </c>
      <c r="F2890" s="2">
        <v>59.61</v>
      </c>
      <c r="G2890" s="2">
        <v>57.87</v>
      </c>
    </row>
    <row r="2891" spans="1:7" x14ac:dyDescent="0.3">
      <c r="A2891" s="3">
        <f t="shared" si="48"/>
        <v>39163</v>
      </c>
      <c r="B2891" s="4" t="s">
        <v>64</v>
      </c>
      <c r="C2891" s="5"/>
      <c r="D2891" s="2">
        <v>57.94</v>
      </c>
      <c r="E2891" s="2">
        <v>62.51</v>
      </c>
      <c r="F2891" s="2">
        <v>61.69</v>
      </c>
      <c r="G2891" s="2">
        <v>58.6</v>
      </c>
    </row>
    <row r="2892" spans="1:7" x14ac:dyDescent="0.3">
      <c r="A2892" s="3">
        <f t="shared" si="48"/>
        <v>39164</v>
      </c>
      <c r="B2892" s="4" t="s">
        <v>327</v>
      </c>
      <c r="C2892" s="5"/>
      <c r="D2892" s="2">
        <v>58.6</v>
      </c>
      <c r="E2892" s="2">
        <v>63.18</v>
      </c>
      <c r="F2892" s="2">
        <v>62.28</v>
      </c>
      <c r="G2892" s="2">
        <v>59.27</v>
      </c>
    </row>
    <row r="2893" spans="1:7" x14ac:dyDescent="0.3">
      <c r="A2893" s="3">
        <f t="shared" si="48"/>
        <v>39167</v>
      </c>
      <c r="B2893" s="4" t="s">
        <v>66</v>
      </c>
      <c r="C2893" s="5"/>
      <c r="D2893" s="2">
        <v>59.72</v>
      </c>
      <c r="E2893" s="2">
        <v>64.41</v>
      </c>
      <c r="F2893" s="2">
        <v>62.91</v>
      </c>
      <c r="G2893" s="2">
        <v>60.35</v>
      </c>
    </row>
    <row r="2894" spans="1:7" x14ac:dyDescent="0.3">
      <c r="A2894" s="3">
        <f t="shared" si="48"/>
        <v>39168</v>
      </c>
      <c r="B2894" s="4" t="s">
        <v>67</v>
      </c>
      <c r="C2894" s="5"/>
      <c r="D2894" s="2">
        <v>60.57</v>
      </c>
      <c r="E2894" s="2">
        <v>64.599999999999994</v>
      </c>
      <c r="F2894" s="2">
        <v>62.93</v>
      </c>
      <c r="G2894" s="2">
        <v>61.32</v>
      </c>
    </row>
    <row r="2895" spans="1:7" x14ac:dyDescent="0.3">
      <c r="A2895" s="3">
        <f t="shared" si="48"/>
        <v>39169</v>
      </c>
      <c r="B2895" s="4" t="s">
        <v>68</v>
      </c>
      <c r="C2895" s="5"/>
      <c r="D2895" s="2">
        <v>61.73</v>
      </c>
      <c r="E2895" s="2">
        <v>65.78</v>
      </c>
      <c r="F2895" s="2">
        <v>64.08</v>
      </c>
      <c r="G2895" s="2">
        <v>62.34</v>
      </c>
    </row>
    <row r="2896" spans="1:7" x14ac:dyDescent="0.3">
      <c r="A2896" s="3">
        <f t="shared" si="48"/>
        <v>39170</v>
      </c>
      <c r="B2896" s="4" t="s">
        <v>69</v>
      </c>
      <c r="C2896" s="5"/>
      <c r="D2896" s="2">
        <v>61.78</v>
      </c>
      <c r="E2896" s="2">
        <v>67.88</v>
      </c>
      <c r="F2896" s="2">
        <v>66.03</v>
      </c>
      <c r="G2896" s="2">
        <v>62.35</v>
      </c>
    </row>
    <row r="2897" spans="1:7" x14ac:dyDescent="0.3">
      <c r="A2897" s="3">
        <f t="shared" si="48"/>
        <v>39171</v>
      </c>
      <c r="B2897" s="4" t="s">
        <v>328</v>
      </c>
      <c r="C2897" s="5"/>
      <c r="D2897" s="2">
        <v>63.32</v>
      </c>
      <c r="E2897" s="2">
        <v>68.099999999999994</v>
      </c>
      <c r="F2897" s="2">
        <v>65.87</v>
      </c>
      <c r="G2897" s="2">
        <v>63.61</v>
      </c>
    </row>
    <row r="2898" spans="1:7" x14ac:dyDescent="0.3">
      <c r="A2898" s="3">
        <f t="shared" si="48"/>
        <v>39174</v>
      </c>
      <c r="B2898" s="4" t="s">
        <v>71</v>
      </c>
      <c r="C2898" s="5"/>
      <c r="D2898" s="2">
        <v>63.67</v>
      </c>
      <c r="E2898" s="2">
        <v>68.739999999999995</v>
      </c>
      <c r="F2898" s="2">
        <v>65.94</v>
      </c>
      <c r="G2898" s="2">
        <v>63.77</v>
      </c>
    </row>
    <row r="2899" spans="1:7" x14ac:dyDescent="0.3">
      <c r="A2899" s="3">
        <f t="shared" ref="A2899:A2962" si="49">DATE(2007, LEFT(B2899, FIND("월", B2899)-1), MID(B2899, FIND("월", B2899)+2, FIND("일", B2899)-FIND("월", B2899)-2))</f>
        <v>39175</v>
      </c>
      <c r="B2899" s="4" t="s">
        <v>72</v>
      </c>
      <c r="C2899" s="5"/>
      <c r="D2899" s="2">
        <v>63.93</v>
      </c>
      <c r="E2899" s="2">
        <v>67.81</v>
      </c>
      <c r="F2899" s="2">
        <v>64.64</v>
      </c>
      <c r="G2899" s="2">
        <v>64.09</v>
      </c>
    </row>
    <row r="2900" spans="1:7" x14ac:dyDescent="0.3">
      <c r="A2900" s="3">
        <f t="shared" si="49"/>
        <v>39176</v>
      </c>
      <c r="B2900" s="4" t="s">
        <v>73</v>
      </c>
      <c r="C2900" s="5"/>
      <c r="D2900" s="2">
        <v>63.54</v>
      </c>
      <c r="E2900" s="2">
        <v>68.400000000000006</v>
      </c>
      <c r="F2900" s="2">
        <v>64.38</v>
      </c>
      <c r="G2900" s="2">
        <v>63.75</v>
      </c>
    </row>
    <row r="2901" spans="1:7" x14ac:dyDescent="0.3">
      <c r="A2901" s="3">
        <f t="shared" si="49"/>
        <v>39177</v>
      </c>
      <c r="B2901" s="4" t="s">
        <v>369</v>
      </c>
      <c r="C2901" s="5"/>
      <c r="D2901" s="2">
        <v>64.489999999999995</v>
      </c>
      <c r="E2901" s="2">
        <v>68.239999999999995</v>
      </c>
      <c r="F2901" s="2">
        <v>64.28</v>
      </c>
      <c r="G2901" s="2">
        <v>64.81</v>
      </c>
    </row>
    <row r="2902" spans="1:7" x14ac:dyDescent="0.3">
      <c r="A2902" s="3">
        <f t="shared" si="49"/>
        <v>39181</v>
      </c>
      <c r="B2902" s="4" t="s">
        <v>75</v>
      </c>
      <c r="C2902" s="5"/>
      <c r="D2902" s="2">
        <v>64.150000000000006</v>
      </c>
      <c r="E2902" s="2">
        <v>66.59</v>
      </c>
      <c r="F2902" s="2">
        <v>61.51</v>
      </c>
      <c r="G2902" s="2">
        <v>64.5</v>
      </c>
    </row>
    <row r="2903" spans="1:7" x14ac:dyDescent="0.3">
      <c r="A2903" s="3">
        <f t="shared" si="49"/>
        <v>39182</v>
      </c>
      <c r="B2903" s="4" t="s">
        <v>76</v>
      </c>
      <c r="C2903" s="5"/>
      <c r="D2903" s="2">
        <v>63.39</v>
      </c>
      <c r="E2903" s="2">
        <v>67.42</v>
      </c>
      <c r="F2903" s="2">
        <v>61.89</v>
      </c>
      <c r="G2903" s="2">
        <v>63.78</v>
      </c>
    </row>
    <row r="2904" spans="1:7" x14ac:dyDescent="0.3">
      <c r="A2904" s="3">
        <f t="shared" si="49"/>
        <v>39183</v>
      </c>
      <c r="B2904" s="4" t="s">
        <v>77</v>
      </c>
      <c r="C2904" s="5"/>
      <c r="D2904" s="2">
        <v>64.260000000000005</v>
      </c>
      <c r="E2904" s="2">
        <v>67.84</v>
      </c>
      <c r="F2904" s="2">
        <v>62.01</v>
      </c>
      <c r="G2904" s="2">
        <v>64.73</v>
      </c>
    </row>
    <row r="2905" spans="1:7" x14ac:dyDescent="0.3">
      <c r="A2905" s="3">
        <f t="shared" si="49"/>
        <v>39184</v>
      </c>
      <c r="B2905" s="4" t="s">
        <v>78</v>
      </c>
      <c r="C2905" s="5"/>
      <c r="D2905" s="2">
        <v>64.34</v>
      </c>
      <c r="E2905" s="2">
        <v>68.72</v>
      </c>
      <c r="F2905" s="2">
        <v>63.85</v>
      </c>
      <c r="G2905" s="2">
        <v>64.83</v>
      </c>
    </row>
    <row r="2906" spans="1:7" x14ac:dyDescent="0.3">
      <c r="A2906" s="3">
        <f t="shared" si="49"/>
        <v>39185</v>
      </c>
      <c r="B2906" s="4" t="s">
        <v>330</v>
      </c>
      <c r="C2906" s="5"/>
      <c r="D2906" s="2">
        <v>65.45</v>
      </c>
      <c r="E2906" s="2">
        <v>68.97</v>
      </c>
      <c r="F2906" s="2">
        <v>63.63</v>
      </c>
      <c r="G2906" s="2">
        <v>65.97</v>
      </c>
    </row>
    <row r="2907" spans="1:7" x14ac:dyDescent="0.3">
      <c r="A2907" s="3">
        <f t="shared" si="49"/>
        <v>39188</v>
      </c>
      <c r="B2907" s="4" t="s">
        <v>80</v>
      </c>
      <c r="C2907" s="5"/>
      <c r="D2907" s="2">
        <v>65.19</v>
      </c>
      <c r="E2907" s="2">
        <v>67.25</v>
      </c>
      <c r="F2907" s="2">
        <v>63.61</v>
      </c>
      <c r="G2907" s="2">
        <v>65.8</v>
      </c>
    </row>
    <row r="2908" spans="1:7" x14ac:dyDescent="0.3">
      <c r="A2908" s="3">
        <f t="shared" si="49"/>
        <v>39189</v>
      </c>
      <c r="B2908" s="4" t="s">
        <v>81</v>
      </c>
      <c r="C2908" s="5"/>
      <c r="D2908" s="2">
        <v>63.91</v>
      </c>
      <c r="E2908" s="2">
        <v>65.930000000000007</v>
      </c>
      <c r="F2908" s="2">
        <v>63.1</v>
      </c>
      <c r="G2908" s="2">
        <v>64.56</v>
      </c>
    </row>
    <row r="2909" spans="1:7" x14ac:dyDescent="0.3">
      <c r="A2909" s="3">
        <f t="shared" si="49"/>
        <v>39190</v>
      </c>
      <c r="B2909" s="4" t="s">
        <v>82</v>
      </c>
      <c r="C2909" s="5"/>
      <c r="D2909" s="2">
        <v>62.23</v>
      </c>
      <c r="E2909" s="2">
        <v>66.040000000000006</v>
      </c>
      <c r="F2909" s="2">
        <v>63.13</v>
      </c>
      <c r="G2909" s="2">
        <v>62.95</v>
      </c>
    </row>
    <row r="2910" spans="1:7" x14ac:dyDescent="0.3">
      <c r="A2910" s="3">
        <f t="shared" si="49"/>
        <v>39191</v>
      </c>
      <c r="B2910" s="4" t="s">
        <v>83</v>
      </c>
      <c r="C2910" s="5"/>
      <c r="D2910" s="2">
        <v>62.72</v>
      </c>
      <c r="E2910" s="2">
        <v>65.94</v>
      </c>
      <c r="F2910" s="2">
        <v>61.83</v>
      </c>
      <c r="G2910" s="2">
        <v>63.4</v>
      </c>
    </row>
    <row r="2911" spans="1:7" x14ac:dyDescent="0.3">
      <c r="A2911" s="3">
        <f t="shared" si="49"/>
        <v>39192</v>
      </c>
      <c r="B2911" s="4" t="s">
        <v>331</v>
      </c>
      <c r="C2911" s="5"/>
      <c r="D2911" s="2">
        <v>62.76</v>
      </c>
      <c r="E2911" s="2">
        <v>66.489999999999995</v>
      </c>
      <c r="F2911" s="2">
        <v>63.38</v>
      </c>
      <c r="G2911" s="2">
        <v>63.37</v>
      </c>
    </row>
    <row r="2912" spans="1:7" x14ac:dyDescent="0.3">
      <c r="A2912" s="3">
        <f t="shared" si="49"/>
        <v>39195</v>
      </c>
      <c r="B2912" s="4" t="s">
        <v>85</v>
      </c>
      <c r="C2912" s="5"/>
      <c r="D2912" s="2">
        <v>63.34</v>
      </c>
      <c r="E2912" s="2">
        <v>68.150000000000006</v>
      </c>
      <c r="F2912" s="2">
        <v>65.89</v>
      </c>
      <c r="G2912" s="2">
        <v>63.93</v>
      </c>
    </row>
    <row r="2913" spans="1:7" x14ac:dyDescent="0.3">
      <c r="A2913" s="3">
        <f t="shared" si="49"/>
        <v>39196</v>
      </c>
      <c r="B2913" s="4" t="s">
        <v>86</v>
      </c>
      <c r="C2913" s="5"/>
      <c r="D2913" s="2">
        <v>64.64</v>
      </c>
      <c r="E2913" s="2">
        <v>67.16</v>
      </c>
      <c r="F2913" s="2">
        <v>64.58</v>
      </c>
      <c r="G2913" s="2">
        <v>65.22</v>
      </c>
    </row>
    <row r="2914" spans="1:7" x14ac:dyDescent="0.3">
      <c r="A2914" s="3">
        <f t="shared" si="49"/>
        <v>39197</v>
      </c>
      <c r="B2914" s="4" t="s">
        <v>87</v>
      </c>
      <c r="C2914" s="5"/>
      <c r="D2914" s="2">
        <v>63.95</v>
      </c>
      <c r="E2914" s="2">
        <v>68.569999999999993</v>
      </c>
      <c r="F2914" s="2">
        <v>65.84</v>
      </c>
      <c r="G2914" s="2">
        <v>64.569999999999993</v>
      </c>
    </row>
    <row r="2915" spans="1:7" x14ac:dyDescent="0.3">
      <c r="A2915" s="3">
        <f t="shared" si="49"/>
        <v>39198</v>
      </c>
      <c r="B2915" s="4" t="s">
        <v>88</v>
      </c>
      <c r="C2915" s="5"/>
      <c r="D2915" s="2">
        <v>64.61</v>
      </c>
      <c r="E2915" s="2">
        <v>67.650000000000006</v>
      </c>
      <c r="F2915" s="2">
        <v>65.06</v>
      </c>
      <c r="G2915" s="2">
        <v>65.099999999999994</v>
      </c>
    </row>
    <row r="2916" spans="1:7" x14ac:dyDescent="0.3">
      <c r="A2916" s="3">
        <f t="shared" si="49"/>
        <v>39199</v>
      </c>
      <c r="B2916" s="4" t="s">
        <v>332</v>
      </c>
      <c r="C2916" s="5"/>
      <c r="D2916" s="2">
        <v>64.16</v>
      </c>
      <c r="E2916" s="2">
        <v>68.41</v>
      </c>
      <c r="F2916" s="2">
        <v>66.459999999999994</v>
      </c>
      <c r="G2916" s="2">
        <v>64.53</v>
      </c>
    </row>
    <row r="2917" spans="1:7" x14ac:dyDescent="0.3">
      <c r="A2917" s="3">
        <f t="shared" si="49"/>
        <v>39202</v>
      </c>
      <c r="B2917" s="4" t="s">
        <v>90</v>
      </c>
      <c r="C2917" s="5"/>
      <c r="D2917" s="2">
        <v>64.88</v>
      </c>
      <c r="E2917" s="2">
        <v>67.650000000000006</v>
      </c>
      <c r="F2917" s="2">
        <v>65.709999999999994</v>
      </c>
      <c r="G2917" s="2">
        <v>65.36</v>
      </c>
    </row>
    <row r="2918" spans="1:7" x14ac:dyDescent="0.3">
      <c r="A2918" s="3">
        <f t="shared" si="49"/>
        <v>39203</v>
      </c>
      <c r="B2918" s="4" t="s">
        <v>91</v>
      </c>
      <c r="C2918" s="5"/>
      <c r="D2918" s="2" t="s">
        <v>323</v>
      </c>
      <c r="E2918" s="2">
        <v>67</v>
      </c>
      <c r="F2918" s="2">
        <v>64.400000000000006</v>
      </c>
      <c r="G2918" s="2" t="s">
        <v>323</v>
      </c>
    </row>
    <row r="2919" spans="1:7" x14ac:dyDescent="0.3">
      <c r="A2919" s="3">
        <f t="shared" si="49"/>
        <v>39204</v>
      </c>
      <c r="B2919" s="4" t="s">
        <v>92</v>
      </c>
      <c r="C2919" s="5"/>
      <c r="D2919" s="2">
        <v>64.099999999999994</v>
      </c>
      <c r="E2919" s="2">
        <v>66.25</v>
      </c>
      <c r="F2919" s="2">
        <v>63.68</v>
      </c>
      <c r="G2919" s="2">
        <v>64.540000000000006</v>
      </c>
    </row>
    <row r="2920" spans="1:7" x14ac:dyDescent="0.3">
      <c r="A2920" s="3">
        <f t="shared" si="49"/>
        <v>39205</v>
      </c>
      <c r="B2920" s="4" t="s">
        <v>93</v>
      </c>
      <c r="C2920" s="5"/>
      <c r="D2920" s="2">
        <v>63.92</v>
      </c>
      <c r="E2920" s="2">
        <v>66.05</v>
      </c>
      <c r="F2920" s="2">
        <v>63.19</v>
      </c>
      <c r="G2920" s="2">
        <v>64.400000000000006</v>
      </c>
    </row>
    <row r="2921" spans="1:7" x14ac:dyDescent="0.3">
      <c r="A2921" s="3">
        <f t="shared" si="49"/>
        <v>39206</v>
      </c>
      <c r="B2921" s="4" t="s">
        <v>333</v>
      </c>
      <c r="C2921" s="5"/>
      <c r="D2921" s="2">
        <v>63.62</v>
      </c>
      <c r="E2921" s="2">
        <v>65.31</v>
      </c>
      <c r="F2921" s="2">
        <v>61.93</v>
      </c>
      <c r="G2921" s="2">
        <v>64.040000000000006</v>
      </c>
    </row>
    <row r="2922" spans="1:7" x14ac:dyDescent="0.3">
      <c r="A2922" s="3">
        <f t="shared" si="49"/>
        <v>39209</v>
      </c>
      <c r="B2922" s="4" t="s">
        <v>95</v>
      </c>
      <c r="C2922" s="5"/>
      <c r="D2922" s="2">
        <v>62.92</v>
      </c>
      <c r="E2922" s="2">
        <v>64.44</v>
      </c>
      <c r="F2922" s="2">
        <v>61.47</v>
      </c>
      <c r="G2922" s="2">
        <v>63.31</v>
      </c>
    </row>
    <row r="2923" spans="1:7" x14ac:dyDescent="0.3">
      <c r="A2923" s="3">
        <f t="shared" si="49"/>
        <v>39210</v>
      </c>
      <c r="B2923" s="4" t="s">
        <v>96</v>
      </c>
      <c r="C2923" s="5"/>
      <c r="D2923" s="2">
        <v>62.37</v>
      </c>
      <c r="E2923" s="2">
        <v>65.540000000000006</v>
      </c>
      <c r="F2923" s="2">
        <v>62.26</v>
      </c>
      <c r="G2923" s="2">
        <v>62.83</v>
      </c>
    </row>
    <row r="2924" spans="1:7" x14ac:dyDescent="0.3">
      <c r="A2924" s="3">
        <f t="shared" si="49"/>
        <v>39211</v>
      </c>
      <c r="B2924" s="4" t="s">
        <v>97</v>
      </c>
      <c r="C2924" s="5"/>
      <c r="D2924" s="2">
        <v>62.87</v>
      </c>
      <c r="E2924" s="2">
        <v>65.2</v>
      </c>
      <c r="F2924" s="2">
        <v>61.55</v>
      </c>
      <c r="G2924" s="2">
        <v>63.33</v>
      </c>
    </row>
    <row r="2925" spans="1:7" x14ac:dyDescent="0.3">
      <c r="A2925" s="3">
        <f t="shared" si="49"/>
        <v>39212</v>
      </c>
      <c r="B2925" s="4" t="s">
        <v>98</v>
      </c>
      <c r="C2925" s="5"/>
      <c r="D2925" s="2">
        <v>62.71</v>
      </c>
      <c r="E2925" s="2">
        <v>65.790000000000006</v>
      </c>
      <c r="F2925" s="2">
        <v>61.81</v>
      </c>
      <c r="G2925" s="2">
        <v>63.24</v>
      </c>
    </row>
    <row r="2926" spans="1:7" x14ac:dyDescent="0.3">
      <c r="A2926" s="3">
        <f t="shared" si="49"/>
        <v>39213</v>
      </c>
      <c r="B2926" s="4" t="s">
        <v>334</v>
      </c>
      <c r="C2926" s="5"/>
      <c r="D2926" s="2">
        <v>63.73</v>
      </c>
      <c r="E2926" s="2">
        <v>66.83</v>
      </c>
      <c r="F2926" s="2">
        <v>62.37</v>
      </c>
      <c r="G2926" s="2">
        <v>64.19</v>
      </c>
    </row>
    <row r="2927" spans="1:7" x14ac:dyDescent="0.3">
      <c r="A2927" s="3">
        <f t="shared" si="49"/>
        <v>39216</v>
      </c>
      <c r="B2927" s="4" t="s">
        <v>100</v>
      </c>
      <c r="C2927" s="5"/>
      <c r="D2927" s="2">
        <v>64.61</v>
      </c>
      <c r="E2927" s="2">
        <v>66.83</v>
      </c>
      <c r="F2927" s="2">
        <v>62.46</v>
      </c>
      <c r="G2927" s="2">
        <v>65.11</v>
      </c>
    </row>
    <row r="2928" spans="1:7" x14ac:dyDescent="0.3">
      <c r="A2928" s="3">
        <f t="shared" si="49"/>
        <v>39217</v>
      </c>
      <c r="B2928" s="4" t="s">
        <v>101</v>
      </c>
      <c r="C2928" s="5"/>
      <c r="D2928" s="2">
        <v>63.76</v>
      </c>
      <c r="E2928" s="2">
        <v>68.11</v>
      </c>
      <c r="F2928" s="2">
        <v>63.17</v>
      </c>
      <c r="G2928" s="2">
        <v>64.180000000000007</v>
      </c>
    </row>
    <row r="2929" spans="1:7" x14ac:dyDescent="0.3">
      <c r="A2929" s="3">
        <f t="shared" si="49"/>
        <v>39218</v>
      </c>
      <c r="B2929" s="4" t="s">
        <v>102</v>
      </c>
      <c r="C2929" s="5"/>
      <c r="D2929" s="2">
        <v>64.7</v>
      </c>
      <c r="E2929" s="2">
        <v>68.010000000000005</v>
      </c>
      <c r="F2929" s="2">
        <v>62.55</v>
      </c>
      <c r="G2929" s="2">
        <v>65.22</v>
      </c>
    </row>
    <row r="2930" spans="1:7" x14ac:dyDescent="0.3">
      <c r="A2930" s="3">
        <f t="shared" si="49"/>
        <v>39219</v>
      </c>
      <c r="B2930" s="4" t="s">
        <v>103</v>
      </c>
      <c r="C2930" s="5"/>
      <c r="D2930" s="2">
        <v>65.069999999999993</v>
      </c>
      <c r="E2930" s="2">
        <v>70.27</v>
      </c>
      <c r="F2930" s="2">
        <v>64.86</v>
      </c>
      <c r="G2930" s="2">
        <v>65.55</v>
      </c>
    </row>
    <row r="2931" spans="1:7" x14ac:dyDescent="0.3">
      <c r="A2931" s="3">
        <f t="shared" si="49"/>
        <v>39220</v>
      </c>
      <c r="B2931" s="4" t="s">
        <v>335</v>
      </c>
      <c r="C2931" s="5"/>
      <c r="D2931" s="2">
        <v>66.13</v>
      </c>
      <c r="E2931" s="2">
        <v>69.42</v>
      </c>
      <c r="F2931" s="2">
        <v>64.94</v>
      </c>
      <c r="G2931" s="2">
        <v>66.59</v>
      </c>
    </row>
    <row r="2932" spans="1:7" x14ac:dyDescent="0.3">
      <c r="A2932" s="3">
        <f t="shared" si="49"/>
        <v>39223</v>
      </c>
      <c r="B2932" s="4" t="s">
        <v>105</v>
      </c>
      <c r="C2932" s="5"/>
      <c r="D2932" s="2">
        <v>66.150000000000006</v>
      </c>
      <c r="E2932" s="2">
        <v>70.489999999999995</v>
      </c>
      <c r="F2932" s="2">
        <v>66.27</v>
      </c>
      <c r="G2932" s="2">
        <v>66.62</v>
      </c>
    </row>
    <row r="2933" spans="1:7" x14ac:dyDescent="0.3">
      <c r="A2933" s="3">
        <f t="shared" si="49"/>
        <v>39224</v>
      </c>
      <c r="B2933" s="4" t="s">
        <v>106</v>
      </c>
      <c r="C2933" s="5"/>
      <c r="D2933" s="2">
        <v>66.7</v>
      </c>
      <c r="E2933" s="2">
        <v>69.52</v>
      </c>
      <c r="F2933" s="2">
        <v>64.97</v>
      </c>
      <c r="G2933" s="2">
        <v>67.13</v>
      </c>
    </row>
    <row r="2934" spans="1:7" x14ac:dyDescent="0.3">
      <c r="A2934" s="3">
        <f t="shared" si="49"/>
        <v>39225</v>
      </c>
      <c r="B2934" s="4" t="s">
        <v>107</v>
      </c>
      <c r="C2934" s="5"/>
      <c r="D2934" s="2">
        <v>65.790000000000006</v>
      </c>
      <c r="E2934" s="2">
        <v>70.599999999999994</v>
      </c>
      <c r="F2934" s="2">
        <v>65.77</v>
      </c>
      <c r="G2934" s="2">
        <v>66.25</v>
      </c>
    </row>
    <row r="2935" spans="1:7" x14ac:dyDescent="0.3">
      <c r="A2935" s="3">
        <f t="shared" si="49"/>
        <v>39226</v>
      </c>
      <c r="B2935" s="4" t="s">
        <v>108</v>
      </c>
      <c r="C2935" s="5"/>
      <c r="D2935" s="2">
        <v>66.760000000000005</v>
      </c>
      <c r="E2935" s="2">
        <v>70.72</v>
      </c>
      <c r="F2935" s="2">
        <v>64.180000000000007</v>
      </c>
      <c r="G2935" s="2">
        <v>67.180000000000007</v>
      </c>
    </row>
    <row r="2936" spans="1:7" x14ac:dyDescent="0.3">
      <c r="A2936" s="3">
        <f t="shared" si="49"/>
        <v>39227</v>
      </c>
      <c r="B2936" s="4" t="s">
        <v>370</v>
      </c>
      <c r="C2936" s="5"/>
      <c r="D2936" s="2">
        <v>66.61</v>
      </c>
      <c r="E2936" s="2">
        <v>70.69</v>
      </c>
      <c r="F2936" s="2">
        <v>65.2</v>
      </c>
      <c r="G2936" s="2">
        <v>67.08</v>
      </c>
    </row>
    <row r="2937" spans="1:7" x14ac:dyDescent="0.3">
      <c r="A2937" s="3">
        <f t="shared" si="49"/>
        <v>39230</v>
      </c>
      <c r="B2937" s="4" t="s">
        <v>109</v>
      </c>
      <c r="C2937" s="5"/>
      <c r="D2937" s="2">
        <v>65.87</v>
      </c>
      <c r="E2937" s="2">
        <v>69.709999999999994</v>
      </c>
      <c r="F2937" s="2" t="s">
        <v>323</v>
      </c>
      <c r="G2937" s="2">
        <v>66.41</v>
      </c>
    </row>
    <row r="2938" spans="1:7" x14ac:dyDescent="0.3">
      <c r="A2938" s="3">
        <f t="shared" si="49"/>
        <v>39231</v>
      </c>
      <c r="B2938" s="4" t="s">
        <v>110</v>
      </c>
      <c r="C2938" s="5"/>
      <c r="D2938" s="2">
        <v>65.319999999999993</v>
      </c>
      <c r="E2938" s="2">
        <v>68.13</v>
      </c>
      <c r="F2938" s="2">
        <v>63.15</v>
      </c>
      <c r="G2938" s="2">
        <v>65.83</v>
      </c>
    </row>
    <row r="2939" spans="1:7" x14ac:dyDescent="0.3">
      <c r="A2939" s="3">
        <f t="shared" si="49"/>
        <v>39232</v>
      </c>
      <c r="B2939" s="4" t="s">
        <v>111</v>
      </c>
      <c r="C2939" s="5"/>
      <c r="D2939" s="2">
        <v>63.89</v>
      </c>
      <c r="E2939" s="2">
        <v>67.84</v>
      </c>
      <c r="F2939" s="2">
        <v>63.49</v>
      </c>
      <c r="G2939" s="2">
        <v>64.45</v>
      </c>
    </row>
    <row r="2940" spans="1:7" x14ac:dyDescent="0.3">
      <c r="A2940" s="3">
        <f t="shared" si="49"/>
        <v>39233</v>
      </c>
      <c r="B2940" s="4" t="s">
        <v>112</v>
      </c>
      <c r="C2940" s="5"/>
      <c r="D2940" s="2" t="s">
        <v>323</v>
      </c>
      <c r="E2940" s="2">
        <v>68.040000000000006</v>
      </c>
      <c r="F2940" s="2">
        <v>64.010000000000005</v>
      </c>
      <c r="G2940" s="2" t="s">
        <v>323</v>
      </c>
    </row>
    <row r="2941" spans="1:7" x14ac:dyDescent="0.3">
      <c r="A2941" s="3">
        <f t="shared" si="49"/>
        <v>39234</v>
      </c>
      <c r="B2941" s="4" t="s">
        <v>337</v>
      </c>
      <c r="C2941" s="5"/>
      <c r="D2941" s="2">
        <v>63.77</v>
      </c>
      <c r="E2941" s="2">
        <v>69.069999999999993</v>
      </c>
      <c r="F2941" s="2">
        <v>65.08</v>
      </c>
      <c r="G2941" s="2">
        <v>64.28</v>
      </c>
    </row>
    <row r="2942" spans="1:7" x14ac:dyDescent="0.3">
      <c r="A2942" s="3">
        <f t="shared" si="49"/>
        <v>39237</v>
      </c>
      <c r="B2942" s="4" t="s">
        <v>114</v>
      </c>
      <c r="C2942" s="5"/>
      <c r="D2942" s="2">
        <v>64.8</v>
      </c>
      <c r="E2942" s="2">
        <v>70.400000000000006</v>
      </c>
      <c r="F2942" s="2">
        <v>66.209999999999994</v>
      </c>
      <c r="G2942" s="2">
        <v>65.23</v>
      </c>
    </row>
    <row r="2943" spans="1:7" x14ac:dyDescent="0.3">
      <c r="A2943" s="3">
        <f t="shared" si="49"/>
        <v>39238</v>
      </c>
      <c r="B2943" s="4" t="s">
        <v>115</v>
      </c>
      <c r="C2943" s="5"/>
      <c r="D2943" s="2">
        <v>65.349999999999994</v>
      </c>
      <c r="E2943" s="2">
        <v>70.45</v>
      </c>
      <c r="F2943" s="2">
        <v>65.61</v>
      </c>
      <c r="G2943" s="2">
        <v>65.7</v>
      </c>
    </row>
    <row r="2944" spans="1:7" x14ac:dyDescent="0.3">
      <c r="A2944" s="3">
        <f t="shared" si="49"/>
        <v>39239</v>
      </c>
      <c r="B2944" s="4" t="s">
        <v>116</v>
      </c>
      <c r="C2944" s="5"/>
      <c r="D2944" s="2">
        <v>65.37</v>
      </c>
      <c r="E2944" s="2">
        <v>71.02</v>
      </c>
      <c r="F2944" s="2">
        <v>65.959999999999994</v>
      </c>
      <c r="G2944" s="2">
        <v>65.86</v>
      </c>
    </row>
    <row r="2945" spans="1:7" x14ac:dyDescent="0.3">
      <c r="A2945" s="3">
        <f t="shared" si="49"/>
        <v>39240</v>
      </c>
      <c r="B2945" s="4" t="s">
        <v>117</v>
      </c>
      <c r="C2945" s="5"/>
      <c r="D2945" s="2">
        <v>65.91</v>
      </c>
      <c r="E2945" s="2">
        <v>71.22</v>
      </c>
      <c r="F2945" s="2">
        <v>66.930000000000007</v>
      </c>
      <c r="G2945" s="2">
        <v>66.38</v>
      </c>
    </row>
    <row r="2946" spans="1:7" x14ac:dyDescent="0.3">
      <c r="A2946" s="3">
        <f t="shared" si="49"/>
        <v>39241</v>
      </c>
      <c r="B2946" s="4" t="s">
        <v>338</v>
      </c>
      <c r="C2946" s="5"/>
      <c r="D2946" s="2">
        <v>65.77</v>
      </c>
      <c r="E2946" s="2">
        <v>68.599999999999994</v>
      </c>
      <c r="F2946" s="2">
        <v>64.760000000000005</v>
      </c>
      <c r="G2946" s="2">
        <v>66.25</v>
      </c>
    </row>
    <row r="2947" spans="1:7" x14ac:dyDescent="0.3">
      <c r="A2947" s="3">
        <f t="shared" si="49"/>
        <v>39244</v>
      </c>
      <c r="B2947" s="4" t="s">
        <v>119</v>
      </c>
      <c r="C2947" s="5"/>
      <c r="D2947" s="2">
        <v>64.37</v>
      </c>
      <c r="E2947" s="2">
        <v>69.56</v>
      </c>
      <c r="F2947" s="2">
        <v>65.97</v>
      </c>
      <c r="G2947" s="2">
        <v>64.75</v>
      </c>
    </row>
    <row r="2948" spans="1:7" x14ac:dyDescent="0.3">
      <c r="A2948" s="3">
        <f t="shared" si="49"/>
        <v>39245</v>
      </c>
      <c r="B2948" s="4" t="s">
        <v>120</v>
      </c>
      <c r="C2948" s="5"/>
      <c r="D2948" s="2">
        <v>65.05</v>
      </c>
      <c r="E2948" s="2">
        <v>68.790000000000006</v>
      </c>
      <c r="F2948" s="2">
        <v>65.349999999999994</v>
      </c>
      <c r="G2948" s="2">
        <v>65.5</v>
      </c>
    </row>
    <row r="2949" spans="1:7" x14ac:dyDescent="0.3">
      <c r="A2949" s="3">
        <f t="shared" si="49"/>
        <v>39246</v>
      </c>
      <c r="B2949" s="4" t="s">
        <v>121</v>
      </c>
      <c r="C2949" s="5"/>
      <c r="D2949" s="2">
        <v>64.81</v>
      </c>
      <c r="E2949" s="2">
        <v>69.94</v>
      </c>
      <c r="F2949" s="2">
        <v>66.260000000000005</v>
      </c>
      <c r="G2949" s="2">
        <v>65.22</v>
      </c>
    </row>
    <row r="2950" spans="1:7" x14ac:dyDescent="0.3">
      <c r="A2950" s="3">
        <f t="shared" si="49"/>
        <v>39247</v>
      </c>
      <c r="B2950" s="4" t="s">
        <v>122</v>
      </c>
      <c r="C2950" s="5"/>
      <c r="D2950" s="2">
        <v>65.95</v>
      </c>
      <c r="E2950" s="2">
        <v>70.959999999999994</v>
      </c>
      <c r="F2950" s="2">
        <v>67.650000000000006</v>
      </c>
      <c r="G2950" s="2">
        <v>66.41</v>
      </c>
    </row>
    <row r="2951" spans="1:7" x14ac:dyDescent="0.3">
      <c r="A2951" s="3">
        <f t="shared" si="49"/>
        <v>39248</v>
      </c>
      <c r="B2951" s="4" t="s">
        <v>339</v>
      </c>
      <c r="C2951" s="5"/>
      <c r="D2951" s="2">
        <v>66.27</v>
      </c>
      <c r="E2951" s="2">
        <v>71.47</v>
      </c>
      <c r="F2951" s="2">
        <v>68</v>
      </c>
      <c r="G2951" s="2">
        <v>66.739999999999995</v>
      </c>
    </row>
    <row r="2952" spans="1:7" x14ac:dyDescent="0.3">
      <c r="A2952" s="3">
        <f t="shared" si="49"/>
        <v>39251</v>
      </c>
      <c r="B2952" s="4" t="s">
        <v>124</v>
      </c>
      <c r="C2952" s="5"/>
      <c r="D2952" s="2">
        <v>66.64</v>
      </c>
      <c r="E2952" s="2">
        <v>72.180000000000007</v>
      </c>
      <c r="F2952" s="2">
        <v>69.09</v>
      </c>
      <c r="G2952" s="2">
        <v>67.08</v>
      </c>
    </row>
    <row r="2953" spans="1:7" x14ac:dyDescent="0.3">
      <c r="A2953" s="3">
        <f t="shared" si="49"/>
        <v>39252</v>
      </c>
      <c r="B2953" s="4" t="s">
        <v>125</v>
      </c>
      <c r="C2953" s="5"/>
      <c r="D2953" s="2">
        <v>67.38</v>
      </c>
      <c r="E2953" s="2">
        <v>71.84</v>
      </c>
      <c r="F2953" s="2">
        <v>69.099999999999994</v>
      </c>
      <c r="G2953" s="2">
        <v>67.64</v>
      </c>
    </row>
    <row r="2954" spans="1:7" x14ac:dyDescent="0.3">
      <c r="A2954" s="3">
        <f t="shared" si="49"/>
        <v>39253</v>
      </c>
      <c r="B2954" s="4" t="s">
        <v>126</v>
      </c>
      <c r="C2954" s="5"/>
      <c r="D2954" s="2">
        <v>66.849999999999994</v>
      </c>
      <c r="E2954" s="2">
        <v>70.42</v>
      </c>
      <c r="F2954" s="2">
        <v>68.19</v>
      </c>
      <c r="G2954" s="2">
        <v>67.19</v>
      </c>
    </row>
    <row r="2955" spans="1:7" x14ac:dyDescent="0.3">
      <c r="A2955" s="3">
        <f t="shared" si="49"/>
        <v>39254</v>
      </c>
      <c r="B2955" s="4" t="s">
        <v>127</v>
      </c>
      <c r="C2955" s="5"/>
      <c r="D2955" s="2">
        <v>66.95</v>
      </c>
      <c r="E2955" s="2">
        <v>70.22</v>
      </c>
      <c r="F2955" s="2">
        <v>68.650000000000006</v>
      </c>
      <c r="G2955" s="2">
        <v>67.28</v>
      </c>
    </row>
    <row r="2956" spans="1:7" x14ac:dyDescent="0.3">
      <c r="A2956" s="3">
        <f t="shared" si="49"/>
        <v>39255</v>
      </c>
      <c r="B2956" s="4" t="s">
        <v>340</v>
      </c>
      <c r="C2956" s="5"/>
      <c r="D2956" s="2">
        <v>65.95</v>
      </c>
      <c r="E2956" s="2">
        <v>71.180000000000007</v>
      </c>
      <c r="F2956" s="2">
        <v>69.14</v>
      </c>
      <c r="G2956" s="2">
        <v>66.28</v>
      </c>
    </row>
    <row r="2957" spans="1:7" x14ac:dyDescent="0.3">
      <c r="A2957" s="3">
        <f t="shared" si="49"/>
        <v>39258</v>
      </c>
      <c r="B2957" s="4" t="s">
        <v>129</v>
      </c>
      <c r="C2957" s="5"/>
      <c r="D2957" s="2">
        <v>66.28</v>
      </c>
      <c r="E2957" s="2">
        <v>71.36</v>
      </c>
      <c r="F2957" s="2">
        <v>69.180000000000007</v>
      </c>
      <c r="G2957" s="2">
        <v>66.56</v>
      </c>
    </row>
    <row r="2958" spans="1:7" x14ac:dyDescent="0.3">
      <c r="A2958" s="3">
        <f t="shared" si="49"/>
        <v>39259</v>
      </c>
      <c r="B2958" s="4" t="s">
        <v>130</v>
      </c>
      <c r="C2958" s="5"/>
      <c r="D2958" s="2">
        <v>66.849999999999994</v>
      </c>
      <c r="E2958" s="2">
        <v>70.17</v>
      </c>
      <c r="F2958" s="2">
        <v>67.77</v>
      </c>
      <c r="G2958" s="2">
        <v>67.55</v>
      </c>
    </row>
    <row r="2959" spans="1:7" x14ac:dyDescent="0.3">
      <c r="A2959" s="3">
        <f t="shared" si="49"/>
        <v>39260</v>
      </c>
      <c r="B2959" s="4" t="s">
        <v>131</v>
      </c>
      <c r="C2959" s="5"/>
      <c r="D2959" s="2">
        <v>65.83</v>
      </c>
      <c r="E2959" s="2">
        <v>70.53</v>
      </c>
      <c r="F2959" s="2">
        <v>68.97</v>
      </c>
      <c r="G2959" s="2">
        <v>66.53</v>
      </c>
    </row>
    <row r="2960" spans="1:7" x14ac:dyDescent="0.3">
      <c r="A2960" s="3">
        <f t="shared" si="49"/>
        <v>39261</v>
      </c>
      <c r="B2960" s="4" t="s">
        <v>132</v>
      </c>
      <c r="C2960" s="5"/>
      <c r="D2960" s="2">
        <v>66.22</v>
      </c>
      <c r="E2960" s="2">
        <v>70.52</v>
      </c>
      <c r="F2960" s="2">
        <v>69.569999999999993</v>
      </c>
      <c r="G2960" s="2">
        <v>67</v>
      </c>
    </row>
    <row r="2961" spans="1:7" x14ac:dyDescent="0.3">
      <c r="A2961" s="3">
        <f t="shared" si="49"/>
        <v>39262</v>
      </c>
      <c r="B2961" s="4" t="s">
        <v>341</v>
      </c>
      <c r="C2961" s="5"/>
      <c r="D2961" s="2">
        <v>66.540000000000006</v>
      </c>
      <c r="E2961" s="2">
        <v>71.41</v>
      </c>
      <c r="F2961" s="2">
        <v>70.680000000000007</v>
      </c>
      <c r="G2961" s="2">
        <v>66.989999999999995</v>
      </c>
    </row>
    <row r="2962" spans="1:7" x14ac:dyDescent="0.3">
      <c r="A2962" s="3">
        <f t="shared" si="49"/>
        <v>39265</v>
      </c>
      <c r="B2962" s="4" t="s">
        <v>134</v>
      </c>
      <c r="C2962" s="5"/>
      <c r="D2962" s="2">
        <v>67.12</v>
      </c>
      <c r="E2962" s="2">
        <v>72.63</v>
      </c>
      <c r="F2962" s="2">
        <v>71.09</v>
      </c>
      <c r="G2962" s="2">
        <v>67.59</v>
      </c>
    </row>
    <row r="2963" spans="1:7" x14ac:dyDescent="0.3">
      <c r="A2963" s="3">
        <f t="shared" ref="A2963:A3026" si="50">DATE(2007, LEFT(B2963, FIND("월", B2963)-1), MID(B2963, FIND("월", B2963)+2, FIND("일", B2963)-FIND("월", B2963)-2))</f>
        <v>39266</v>
      </c>
      <c r="B2963" s="4" t="s">
        <v>135</v>
      </c>
      <c r="C2963" s="5"/>
      <c r="D2963" s="2">
        <v>68.19</v>
      </c>
      <c r="E2963" s="2">
        <v>72.930000000000007</v>
      </c>
      <c r="F2963" s="2">
        <v>71.41</v>
      </c>
      <c r="G2963" s="2">
        <v>68.67</v>
      </c>
    </row>
    <row r="2964" spans="1:7" x14ac:dyDescent="0.3">
      <c r="A2964" s="3">
        <f t="shared" si="50"/>
        <v>39267</v>
      </c>
      <c r="B2964" s="4" t="s">
        <v>136</v>
      </c>
      <c r="C2964" s="5"/>
      <c r="D2964" s="2">
        <v>68.34</v>
      </c>
      <c r="E2964" s="2">
        <v>73.05</v>
      </c>
      <c r="F2964" s="2" t="s">
        <v>323</v>
      </c>
      <c r="G2964" s="2">
        <v>69.06</v>
      </c>
    </row>
    <row r="2965" spans="1:7" x14ac:dyDescent="0.3">
      <c r="A2965" s="3">
        <f t="shared" si="50"/>
        <v>39268</v>
      </c>
      <c r="B2965" s="4" t="s">
        <v>137</v>
      </c>
      <c r="C2965" s="5"/>
      <c r="D2965" s="2">
        <v>68.569999999999993</v>
      </c>
      <c r="E2965" s="2">
        <v>74.75</v>
      </c>
      <c r="F2965" s="2">
        <v>71.81</v>
      </c>
      <c r="G2965" s="2">
        <v>69.38</v>
      </c>
    </row>
    <row r="2966" spans="1:7" x14ac:dyDescent="0.3">
      <c r="A2966" s="3">
        <f t="shared" si="50"/>
        <v>39269</v>
      </c>
      <c r="B2966" s="4" t="s">
        <v>342</v>
      </c>
      <c r="C2966" s="5"/>
      <c r="D2966" s="2">
        <v>68.95</v>
      </c>
      <c r="E2966" s="2">
        <v>75.62</v>
      </c>
      <c r="F2966" s="2">
        <v>72.81</v>
      </c>
      <c r="G2966" s="2">
        <v>69.5</v>
      </c>
    </row>
    <row r="2967" spans="1:7" x14ac:dyDescent="0.3">
      <c r="A2967" s="3">
        <f t="shared" si="50"/>
        <v>39272</v>
      </c>
      <c r="B2967" s="4" t="s">
        <v>139</v>
      </c>
      <c r="C2967" s="5"/>
      <c r="D2967" s="2">
        <v>69.45</v>
      </c>
      <c r="E2967" s="2">
        <v>75.78</v>
      </c>
      <c r="F2967" s="2">
        <v>72.19</v>
      </c>
      <c r="G2967" s="2">
        <v>70</v>
      </c>
    </row>
    <row r="2968" spans="1:7" x14ac:dyDescent="0.3">
      <c r="A2968" s="3">
        <f t="shared" si="50"/>
        <v>39273</v>
      </c>
      <c r="B2968" s="4" t="s">
        <v>140</v>
      </c>
      <c r="C2968" s="5"/>
      <c r="D2968" s="2">
        <v>69.72</v>
      </c>
      <c r="E2968" s="2">
        <v>76.400000000000006</v>
      </c>
      <c r="F2968" s="2">
        <v>72.81</v>
      </c>
      <c r="G2968" s="2">
        <v>70.45</v>
      </c>
    </row>
    <row r="2969" spans="1:7" x14ac:dyDescent="0.3">
      <c r="A2969" s="3">
        <f t="shared" si="50"/>
        <v>39274</v>
      </c>
      <c r="B2969" s="4" t="s">
        <v>141</v>
      </c>
      <c r="C2969" s="5"/>
      <c r="D2969" s="2">
        <v>70.3</v>
      </c>
      <c r="E2969" s="2">
        <v>75.44</v>
      </c>
      <c r="F2969" s="2">
        <v>72.56</v>
      </c>
      <c r="G2969" s="2">
        <v>71.11</v>
      </c>
    </row>
    <row r="2970" spans="1:7" x14ac:dyDescent="0.3">
      <c r="A2970" s="3">
        <f t="shared" si="50"/>
        <v>39275</v>
      </c>
      <c r="B2970" s="4" t="s">
        <v>142</v>
      </c>
      <c r="C2970" s="5"/>
      <c r="D2970" s="2">
        <v>70.12</v>
      </c>
      <c r="E2970" s="2">
        <v>76.400000000000006</v>
      </c>
      <c r="F2970" s="2">
        <v>72.5</v>
      </c>
      <c r="G2970" s="2">
        <v>70.959999999999994</v>
      </c>
    </row>
    <row r="2971" spans="1:7" x14ac:dyDescent="0.3">
      <c r="A2971" s="3">
        <f t="shared" si="50"/>
        <v>39276</v>
      </c>
      <c r="B2971" s="4" t="s">
        <v>344</v>
      </c>
      <c r="C2971" s="5"/>
      <c r="D2971" s="2">
        <v>70.06</v>
      </c>
      <c r="E2971" s="2">
        <v>77.569999999999993</v>
      </c>
      <c r="F2971" s="2">
        <v>73.930000000000007</v>
      </c>
      <c r="G2971" s="2">
        <v>70.95</v>
      </c>
    </row>
    <row r="2972" spans="1:7" x14ac:dyDescent="0.3">
      <c r="A2972" s="3">
        <f t="shared" si="50"/>
        <v>39279</v>
      </c>
      <c r="B2972" s="4" t="s">
        <v>144</v>
      </c>
      <c r="C2972" s="5"/>
      <c r="D2972" s="2">
        <v>70.38</v>
      </c>
      <c r="E2972" s="2">
        <v>77.33</v>
      </c>
      <c r="F2972" s="2">
        <v>74.150000000000006</v>
      </c>
      <c r="G2972" s="2">
        <v>71.400000000000006</v>
      </c>
    </row>
    <row r="2973" spans="1:7" x14ac:dyDescent="0.3">
      <c r="A2973" s="3">
        <f t="shared" si="50"/>
        <v>39280</v>
      </c>
      <c r="B2973" s="4" t="s">
        <v>145</v>
      </c>
      <c r="C2973" s="5"/>
      <c r="D2973" s="2">
        <v>69.42</v>
      </c>
      <c r="E2973" s="2">
        <v>75.53</v>
      </c>
      <c r="F2973" s="2">
        <v>74.02</v>
      </c>
      <c r="G2973" s="2">
        <v>70.39</v>
      </c>
    </row>
    <row r="2974" spans="1:7" x14ac:dyDescent="0.3">
      <c r="A2974" s="3">
        <f t="shared" si="50"/>
        <v>39281</v>
      </c>
      <c r="B2974" s="4" t="s">
        <v>146</v>
      </c>
      <c r="C2974" s="5"/>
      <c r="D2974" s="2">
        <v>69.040000000000006</v>
      </c>
      <c r="E2974" s="2">
        <v>76.760000000000005</v>
      </c>
      <c r="F2974" s="2">
        <v>75.05</v>
      </c>
      <c r="G2974" s="2">
        <v>69.989999999999995</v>
      </c>
    </row>
    <row r="2975" spans="1:7" x14ac:dyDescent="0.3">
      <c r="A2975" s="3">
        <f t="shared" si="50"/>
        <v>39282</v>
      </c>
      <c r="B2975" s="4" t="s">
        <v>147</v>
      </c>
      <c r="C2975" s="5"/>
      <c r="D2975" s="2">
        <v>70.84</v>
      </c>
      <c r="E2975" s="2">
        <v>77.67</v>
      </c>
      <c r="F2975" s="2">
        <v>75.92</v>
      </c>
      <c r="G2975" s="2">
        <v>71.72</v>
      </c>
    </row>
    <row r="2976" spans="1:7" x14ac:dyDescent="0.3">
      <c r="A2976" s="3">
        <f t="shared" si="50"/>
        <v>39283</v>
      </c>
      <c r="B2976" s="4" t="s">
        <v>345</v>
      </c>
      <c r="C2976" s="5"/>
      <c r="D2976" s="2">
        <v>71.400000000000006</v>
      </c>
      <c r="E2976" s="2">
        <v>77.64</v>
      </c>
      <c r="F2976" s="2">
        <v>75.569999999999993</v>
      </c>
      <c r="G2976" s="2">
        <v>72.3</v>
      </c>
    </row>
    <row r="2977" spans="1:7" x14ac:dyDescent="0.3">
      <c r="A2977" s="3">
        <f t="shared" si="50"/>
        <v>39286</v>
      </c>
      <c r="B2977" s="4" t="s">
        <v>149</v>
      </c>
      <c r="C2977" s="5"/>
      <c r="D2977" s="2">
        <v>71.040000000000006</v>
      </c>
      <c r="E2977" s="2">
        <v>76.86</v>
      </c>
      <c r="F2977" s="2">
        <v>74.89</v>
      </c>
      <c r="G2977" s="2">
        <v>71.97</v>
      </c>
    </row>
    <row r="2978" spans="1:7" x14ac:dyDescent="0.3">
      <c r="A2978" s="3">
        <f t="shared" si="50"/>
        <v>39287</v>
      </c>
      <c r="B2978" s="4" t="s">
        <v>150</v>
      </c>
      <c r="C2978" s="5"/>
      <c r="D2978" s="2">
        <v>70.209999999999994</v>
      </c>
      <c r="E2978" s="2">
        <v>75.08</v>
      </c>
      <c r="F2978" s="2">
        <v>73.56</v>
      </c>
      <c r="G2978" s="2">
        <v>71.099999999999994</v>
      </c>
    </row>
    <row r="2979" spans="1:7" x14ac:dyDescent="0.3">
      <c r="A2979" s="3">
        <f t="shared" si="50"/>
        <v>39288</v>
      </c>
      <c r="B2979" s="4" t="s">
        <v>151</v>
      </c>
      <c r="C2979" s="5"/>
      <c r="D2979" s="2">
        <v>69.53</v>
      </c>
      <c r="E2979" s="2">
        <v>76.319999999999993</v>
      </c>
      <c r="F2979" s="2">
        <v>75.88</v>
      </c>
      <c r="G2979" s="2">
        <v>70.34</v>
      </c>
    </row>
    <row r="2980" spans="1:7" x14ac:dyDescent="0.3">
      <c r="A2980" s="3">
        <f t="shared" si="50"/>
        <v>39289</v>
      </c>
      <c r="B2980" s="4" t="s">
        <v>152</v>
      </c>
      <c r="C2980" s="5"/>
      <c r="D2980" s="2">
        <v>71.209999999999994</v>
      </c>
      <c r="E2980" s="2">
        <v>75.180000000000007</v>
      </c>
      <c r="F2980" s="2">
        <v>74.95</v>
      </c>
      <c r="G2980" s="2">
        <v>71.95</v>
      </c>
    </row>
    <row r="2981" spans="1:7" x14ac:dyDescent="0.3">
      <c r="A2981" s="3">
        <f t="shared" si="50"/>
        <v>39290</v>
      </c>
      <c r="B2981" s="4" t="s">
        <v>346</v>
      </c>
      <c r="C2981" s="5"/>
      <c r="D2981" s="2">
        <v>69.709999999999994</v>
      </c>
      <c r="E2981" s="2">
        <v>76.260000000000005</v>
      </c>
      <c r="F2981" s="2">
        <v>77.02</v>
      </c>
      <c r="G2981" s="2">
        <v>70.66</v>
      </c>
    </row>
    <row r="2982" spans="1:7" x14ac:dyDescent="0.3">
      <c r="A2982" s="3">
        <f t="shared" si="50"/>
        <v>39293</v>
      </c>
      <c r="B2982" s="4" t="s">
        <v>154</v>
      </c>
      <c r="C2982" s="5"/>
      <c r="D2982" s="2">
        <v>69.94</v>
      </c>
      <c r="E2982" s="2">
        <v>75.739999999999995</v>
      </c>
      <c r="F2982" s="2">
        <v>76.83</v>
      </c>
      <c r="G2982" s="2">
        <v>70.66</v>
      </c>
    </row>
    <row r="2983" spans="1:7" x14ac:dyDescent="0.3">
      <c r="A2983" s="3">
        <f t="shared" si="50"/>
        <v>39294</v>
      </c>
      <c r="B2983" s="4" t="s">
        <v>155</v>
      </c>
      <c r="C2983" s="5"/>
      <c r="D2983" s="2">
        <v>69.45</v>
      </c>
      <c r="E2983" s="2">
        <v>77.05</v>
      </c>
      <c r="F2983" s="2">
        <v>78.209999999999994</v>
      </c>
      <c r="G2983" s="2">
        <v>70.44</v>
      </c>
    </row>
    <row r="2984" spans="1:7" x14ac:dyDescent="0.3">
      <c r="A2984" s="3">
        <f t="shared" si="50"/>
        <v>39295</v>
      </c>
      <c r="B2984" s="4" t="s">
        <v>156</v>
      </c>
      <c r="C2984" s="5"/>
      <c r="D2984" s="2">
        <v>70.760000000000005</v>
      </c>
      <c r="E2984" s="2">
        <v>75.349999999999994</v>
      </c>
      <c r="F2984" s="2">
        <v>76.53</v>
      </c>
      <c r="G2984" s="2">
        <v>71.19</v>
      </c>
    </row>
    <row r="2985" spans="1:7" x14ac:dyDescent="0.3">
      <c r="A2985" s="3">
        <f t="shared" si="50"/>
        <v>39296</v>
      </c>
      <c r="B2985" s="4" t="s">
        <v>157</v>
      </c>
      <c r="C2985" s="5"/>
      <c r="D2985" s="2">
        <v>69.2</v>
      </c>
      <c r="E2985" s="2">
        <v>75.760000000000005</v>
      </c>
      <c r="F2985" s="2">
        <v>76.86</v>
      </c>
      <c r="G2985" s="2">
        <v>69.819999999999993</v>
      </c>
    </row>
    <row r="2986" spans="1:7" x14ac:dyDescent="0.3">
      <c r="A2986" s="3">
        <f t="shared" si="50"/>
        <v>39297</v>
      </c>
      <c r="B2986" s="4" t="s">
        <v>347</v>
      </c>
      <c r="C2986" s="5"/>
      <c r="D2986" s="2">
        <v>69.790000000000006</v>
      </c>
      <c r="E2986" s="2">
        <v>74.75</v>
      </c>
      <c r="F2986" s="2">
        <v>75.48</v>
      </c>
      <c r="G2986" s="2">
        <v>70.510000000000005</v>
      </c>
    </row>
    <row r="2987" spans="1:7" x14ac:dyDescent="0.3">
      <c r="A2987" s="3">
        <f t="shared" si="50"/>
        <v>39300</v>
      </c>
      <c r="B2987" s="4" t="s">
        <v>159</v>
      </c>
      <c r="C2987" s="5"/>
      <c r="D2987" s="2">
        <v>68.66</v>
      </c>
      <c r="E2987" s="2">
        <v>71.17</v>
      </c>
      <c r="F2987" s="2">
        <v>72.06</v>
      </c>
      <c r="G2987" s="2">
        <v>69.31</v>
      </c>
    </row>
    <row r="2988" spans="1:7" x14ac:dyDescent="0.3">
      <c r="A2988" s="3">
        <f t="shared" si="50"/>
        <v>39301</v>
      </c>
      <c r="B2988" s="4" t="s">
        <v>160</v>
      </c>
      <c r="C2988" s="5"/>
      <c r="D2988" s="2">
        <v>66.59</v>
      </c>
      <c r="E2988" s="2">
        <v>71.8</v>
      </c>
      <c r="F2988" s="2">
        <v>72.42</v>
      </c>
      <c r="G2988" s="2">
        <v>67.349999999999994</v>
      </c>
    </row>
    <row r="2989" spans="1:7" x14ac:dyDescent="0.3">
      <c r="A2989" s="3">
        <f t="shared" si="50"/>
        <v>39302</v>
      </c>
      <c r="B2989" s="4" t="s">
        <v>161</v>
      </c>
      <c r="C2989" s="5"/>
      <c r="D2989" s="2">
        <v>66.92</v>
      </c>
      <c r="E2989" s="2">
        <v>70.989999999999995</v>
      </c>
      <c r="F2989" s="2">
        <v>72.150000000000006</v>
      </c>
      <c r="G2989" s="2">
        <v>67.739999999999995</v>
      </c>
    </row>
    <row r="2990" spans="1:7" x14ac:dyDescent="0.3">
      <c r="A2990" s="3">
        <f t="shared" si="50"/>
        <v>39303</v>
      </c>
      <c r="B2990" s="4" t="s">
        <v>162</v>
      </c>
      <c r="C2990" s="5"/>
      <c r="D2990" s="2" t="s">
        <v>323</v>
      </c>
      <c r="E2990" s="2">
        <v>70.209999999999994</v>
      </c>
      <c r="F2990" s="2">
        <v>71.59</v>
      </c>
      <c r="G2990" s="2" t="s">
        <v>323</v>
      </c>
    </row>
    <row r="2991" spans="1:7" x14ac:dyDescent="0.3">
      <c r="A2991" s="3">
        <f t="shared" si="50"/>
        <v>39304</v>
      </c>
      <c r="B2991" s="4" t="s">
        <v>348</v>
      </c>
      <c r="C2991" s="5"/>
      <c r="D2991" s="2">
        <v>65.94</v>
      </c>
      <c r="E2991" s="2">
        <v>70.39</v>
      </c>
      <c r="F2991" s="2">
        <v>71.47</v>
      </c>
      <c r="G2991" s="2">
        <v>66.78</v>
      </c>
    </row>
    <row r="2992" spans="1:7" x14ac:dyDescent="0.3">
      <c r="A2992" s="3">
        <f t="shared" si="50"/>
        <v>39307</v>
      </c>
      <c r="B2992" s="4" t="s">
        <v>164</v>
      </c>
      <c r="C2992" s="5"/>
      <c r="D2992" s="2">
        <v>66.61</v>
      </c>
      <c r="E2992" s="2">
        <v>70.23</v>
      </c>
      <c r="F2992" s="2">
        <v>71.62</v>
      </c>
      <c r="G2992" s="2">
        <v>67.650000000000006</v>
      </c>
    </row>
    <row r="2993" spans="1:7" x14ac:dyDescent="0.3">
      <c r="A2993" s="3">
        <f t="shared" si="50"/>
        <v>39308</v>
      </c>
      <c r="B2993" s="4" t="s">
        <v>165</v>
      </c>
      <c r="C2993" s="5"/>
      <c r="D2993" s="2">
        <v>66.36</v>
      </c>
      <c r="E2993" s="2">
        <v>70.510000000000005</v>
      </c>
      <c r="F2993" s="2">
        <v>72.38</v>
      </c>
      <c r="G2993" s="2">
        <v>67.34</v>
      </c>
    </row>
    <row r="2994" spans="1:7" x14ac:dyDescent="0.3">
      <c r="A2994" s="3">
        <f t="shared" si="50"/>
        <v>39309</v>
      </c>
      <c r="B2994" s="4" t="s">
        <v>166</v>
      </c>
      <c r="C2994" s="5"/>
      <c r="D2994" s="2">
        <v>66.91</v>
      </c>
      <c r="E2994" s="2">
        <v>71.64</v>
      </c>
      <c r="F2994" s="2">
        <v>73.33</v>
      </c>
      <c r="G2994" s="2">
        <v>67.86</v>
      </c>
    </row>
    <row r="2995" spans="1:7" x14ac:dyDescent="0.3">
      <c r="A2995" s="3">
        <f t="shared" si="50"/>
        <v>39310</v>
      </c>
      <c r="B2995" s="4" t="s">
        <v>167</v>
      </c>
      <c r="C2995" s="5"/>
      <c r="D2995" s="2">
        <v>66.58</v>
      </c>
      <c r="E2995" s="2">
        <v>69.42</v>
      </c>
      <c r="F2995" s="2">
        <v>71</v>
      </c>
      <c r="G2995" s="2">
        <v>67.56</v>
      </c>
    </row>
    <row r="2996" spans="1:7" x14ac:dyDescent="0.3">
      <c r="A2996" s="3">
        <f t="shared" si="50"/>
        <v>39311</v>
      </c>
      <c r="B2996" s="4" t="s">
        <v>349</v>
      </c>
      <c r="C2996" s="5"/>
      <c r="D2996" s="2">
        <v>66.81</v>
      </c>
      <c r="E2996" s="2">
        <v>70.44</v>
      </c>
      <c r="F2996" s="2">
        <v>71.98</v>
      </c>
      <c r="G2996" s="2">
        <v>67.78</v>
      </c>
    </row>
    <row r="2997" spans="1:7" x14ac:dyDescent="0.3">
      <c r="A2997" s="3">
        <f t="shared" si="50"/>
        <v>39314</v>
      </c>
      <c r="B2997" s="4" t="s">
        <v>169</v>
      </c>
      <c r="C2997" s="5"/>
      <c r="D2997" s="2">
        <v>67.010000000000005</v>
      </c>
      <c r="E2997" s="2">
        <v>69.849999999999994</v>
      </c>
      <c r="F2997" s="2">
        <v>71.12</v>
      </c>
      <c r="G2997" s="2">
        <v>67.900000000000006</v>
      </c>
    </row>
    <row r="2998" spans="1:7" x14ac:dyDescent="0.3">
      <c r="A2998" s="3">
        <f t="shared" si="50"/>
        <v>39315</v>
      </c>
      <c r="B2998" s="4" t="s">
        <v>170</v>
      </c>
      <c r="C2998" s="5"/>
      <c r="D2998" s="2">
        <v>66.98</v>
      </c>
      <c r="E2998" s="2">
        <v>68.69</v>
      </c>
      <c r="F2998" s="2">
        <v>69.47</v>
      </c>
      <c r="G2998" s="2">
        <v>67.819999999999993</v>
      </c>
    </row>
    <row r="2999" spans="1:7" x14ac:dyDescent="0.3">
      <c r="A2999" s="3">
        <f t="shared" si="50"/>
        <v>39316</v>
      </c>
      <c r="B2999" s="4" t="s">
        <v>171</v>
      </c>
      <c r="C2999" s="5"/>
      <c r="D2999" s="2">
        <v>66.37</v>
      </c>
      <c r="E2999" s="2">
        <v>68.7</v>
      </c>
      <c r="F2999" s="2">
        <v>69.260000000000005</v>
      </c>
      <c r="G2999" s="2">
        <v>67.17</v>
      </c>
    </row>
    <row r="3000" spans="1:7" x14ac:dyDescent="0.3">
      <c r="A3000" s="3">
        <f t="shared" si="50"/>
        <v>39317</v>
      </c>
      <c r="B3000" s="4" t="s">
        <v>172</v>
      </c>
      <c r="C3000" s="5"/>
      <c r="D3000" s="2">
        <v>66.44</v>
      </c>
      <c r="E3000" s="2">
        <v>69.86</v>
      </c>
      <c r="F3000" s="2">
        <v>69.83</v>
      </c>
      <c r="G3000" s="2">
        <v>67.180000000000007</v>
      </c>
    </row>
    <row r="3001" spans="1:7" x14ac:dyDescent="0.3">
      <c r="A3001" s="3">
        <f t="shared" si="50"/>
        <v>39318</v>
      </c>
      <c r="B3001" s="4" t="s">
        <v>350</v>
      </c>
      <c r="C3001" s="5"/>
      <c r="D3001" s="2">
        <v>66.569999999999993</v>
      </c>
      <c r="E3001" s="2">
        <v>70.62</v>
      </c>
      <c r="F3001" s="2">
        <v>71.09</v>
      </c>
      <c r="G3001" s="2">
        <v>67.11</v>
      </c>
    </row>
    <row r="3002" spans="1:7" x14ac:dyDescent="0.3">
      <c r="A3002" s="3">
        <f t="shared" si="50"/>
        <v>39321</v>
      </c>
      <c r="B3002" s="4" t="s">
        <v>174</v>
      </c>
      <c r="C3002" s="5"/>
      <c r="D3002" s="2">
        <v>67.27</v>
      </c>
      <c r="E3002" s="2">
        <v>70.95</v>
      </c>
      <c r="F3002" s="2">
        <v>71.97</v>
      </c>
      <c r="G3002" s="2">
        <v>67.86</v>
      </c>
    </row>
    <row r="3003" spans="1:7" x14ac:dyDescent="0.3">
      <c r="A3003" s="3">
        <f t="shared" si="50"/>
        <v>39322</v>
      </c>
      <c r="B3003" s="4" t="s">
        <v>175</v>
      </c>
      <c r="C3003" s="5"/>
      <c r="D3003" s="2">
        <v>67.69</v>
      </c>
      <c r="E3003" s="2">
        <v>70.55</v>
      </c>
      <c r="F3003" s="2">
        <v>71.73</v>
      </c>
      <c r="G3003" s="2">
        <v>68.19</v>
      </c>
    </row>
    <row r="3004" spans="1:7" x14ac:dyDescent="0.3">
      <c r="A3004" s="3">
        <f t="shared" si="50"/>
        <v>39323</v>
      </c>
      <c r="B3004" s="4" t="s">
        <v>176</v>
      </c>
      <c r="C3004" s="5"/>
      <c r="D3004" s="2">
        <v>67.16</v>
      </c>
      <c r="E3004" s="2">
        <v>72.13</v>
      </c>
      <c r="F3004" s="2">
        <v>73.510000000000005</v>
      </c>
      <c r="G3004" s="2">
        <v>67.56</v>
      </c>
    </row>
    <row r="3005" spans="1:7" x14ac:dyDescent="0.3">
      <c r="A3005" s="3">
        <f t="shared" si="50"/>
        <v>39324</v>
      </c>
      <c r="B3005" s="4" t="s">
        <v>177</v>
      </c>
      <c r="C3005" s="5"/>
      <c r="D3005" s="2">
        <v>68</v>
      </c>
      <c r="E3005" s="2">
        <v>71.900000000000006</v>
      </c>
      <c r="F3005" s="2">
        <v>73.36</v>
      </c>
      <c r="G3005" s="2">
        <v>68.510000000000005</v>
      </c>
    </row>
    <row r="3006" spans="1:7" x14ac:dyDescent="0.3">
      <c r="A3006" s="3">
        <f t="shared" si="50"/>
        <v>39325</v>
      </c>
      <c r="B3006" s="4" t="s">
        <v>351</v>
      </c>
      <c r="C3006" s="5"/>
      <c r="D3006" s="2">
        <v>68.19</v>
      </c>
      <c r="E3006" s="2">
        <v>72.69</v>
      </c>
      <c r="F3006" s="2">
        <v>74.040000000000006</v>
      </c>
      <c r="G3006" s="2">
        <v>68.900000000000006</v>
      </c>
    </row>
    <row r="3007" spans="1:7" x14ac:dyDescent="0.3">
      <c r="A3007" s="3">
        <f t="shared" si="50"/>
        <v>39328</v>
      </c>
      <c r="B3007" s="4" t="s">
        <v>179</v>
      </c>
      <c r="C3007" s="5"/>
      <c r="D3007" s="2">
        <v>69</v>
      </c>
      <c r="E3007" s="2">
        <v>73.41</v>
      </c>
      <c r="F3007" s="2" t="s">
        <v>323</v>
      </c>
      <c r="G3007" s="2">
        <v>69.48</v>
      </c>
    </row>
    <row r="3008" spans="1:7" x14ac:dyDescent="0.3">
      <c r="A3008" s="3">
        <f t="shared" si="50"/>
        <v>39329</v>
      </c>
      <c r="B3008" s="4" t="s">
        <v>180</v>
      </c>
      <c r="C3008" s="5"/>
      <c r="D3008" s="2">
        <v>69.239999999999995</v>
      </c>
      <c r="E3008" s="2">
        <v>73.92</v>
      </c>
      <c r="F3008" s="2">
        <v>75.08</v>
      </c>
      <c r="G3008" s="2">
        <v>69.89</v>
      </c>
    </row>
    <row r="3009" spans="1:7" x14ac:dyDescent="0.3">
      <c r="A3009" s="3">
        <f t="shared" si="50"/>
        <v>39330</v>
      </c>
      <c r="B3009" s="4" t="s">
        <v>181</v>
      </c>
      <c r="C3009" s="5"/>
      <c r="D3009" s="2">
        <v>70.319999999999993</v>
      </c>
      <c r="E3009" s="2">
        <v>74.34</v>
      </c>
      <c r="F3009" s="2">
        <v>75.73</v>
      </c>
      <c r="G3009" s="2">
        <v>70.72</v>
      </c>
    </row>
    <row r="3010" spans="1:7" x14ac:dyDescent="0.3">
      <c r="A3010" s="3">
        <f t="shared" si="50"/>
        <v>39331</v>
      </c>
      <c r="B3010" s="4" t="s">
        <v>182</v>
      </c>
      <c r="C3010" s="5"/>
      <c r="D3010" s="2">
        <v>70.78</v>
      </c>
      <c r="E3010" s="2">
        <v>74.77</v>
      </c>
      <c r="F3010" s="2">
        <v>76.3</v>
      </c>
      <c r="G3010" s="2">
        <v>71.069999999999993</v>
      </c>
    </row>
    <row r="3011" spans="1:7" x14ac:dyDescent="0.3">
      <c r="A3011" s="3">
        <f t="shared" si="50"/>
        <v>39332</v>
      </c>
      <c r="B3011" s="4" t="s">
        <v>352</v>
      </c>
      <c r="C3011" s="5"/>
      <c r="D3011" s="2">
        <v>71.13</v>
      </c>
      <c r="E3011" s="2">
        <v>75.069999999999993</v>
      </c>
      <c r="F3011" s="2">
        <v>76.7</v>
      </c>
      <c r="G3011" s="2">
        <v>71.62</v>
      </c>
    </row>
    <row r="3012" spans="1:7" x14ac:dyDescent="0.3">
      <c r="A3012" s="3">
        <f t="shared" si="50"/>
        <v>39335</v>
      </c>
      <c r="B3012" s="4" t="s">
        <v>184</v>
      </c>
      <c r="C3012" s="5"/>
      <c r="D3012" s="2">
        <v>71.45</v>
      </c>
      <c r="E3012" s="2">
        <v>75.48</v>
      </c>
      <c r="F3012" s="2">
        <v>77.489999999999995</v>
      </c>
      <c r="G3012" s="2">
        <v>71.569999999999993</v>
      </c>
    </row>
    <row r="3013" spans="1:7" x14ac:dyDescent="0.3">
      <c r="A3013" s="3">
        <f t="shared" si="50"/>
        <v>39336</v>
      </c>
      <c r="B3013" s="4" t="s">
        <v>185</v>
      </c>
      <c r="C3013" s="5"/>
      <c r="D3013" s="2">
        <v>72.209999999999994</v>
      </c>
      <c r="E3013" s="2">
        <v>76.38</v>
      </c>
      <c r="F3013" s="2">
        <v>78.23</v>
      </c>
      <c r="G3013" s="2">
        <v>72.260000000000005</v>
      </c>
    </row>
    <row r="3014" spans="1:7" x14ac:dyDescent="0.3">
      <c r="A3014" s="3">
        <f t="shared" si="50"/>
        <v>39337</v>
      </c>
      <c r="B3014" s="4" t="s">
        <v>186</v>
      </c>
      <c r="C3014" s="5"/>
      <c r="D3014" s="2">
        <v>73.34</v>
      </c>
      <c r="E3014" s="2">
        <v>77.680000000000007</v>
      </c>
      <c r="F3014" s="2">
        <v>79.91</v>
      </c>
      <c r="G3014" s="2">
        <v>73.33</v>
      </c>
    </row>
    <row r="3015" spans="1:7" x14ac:dyDescent="0.3">
      <c r="A3015" s="3">
        <f t="shared" si="50"/>
        <v>39338</v>
      </c>
      <c r="B3015" s="4" t="s">
        <v>187</v>
      </c>
      <c r="C3015" s="5"/>
      <c r="D3015" s="2">
        <v>73.790000000000006</v>
      </c>
      <c r="E3015" s="2">
        <v>77.400000000000006</v>
      </c>
      <c r="F3015" s="2">
        <v>80.09</v>
      </c>
      <c r="G3015" s="2">
        <v>73.77</v>
      </c>
    </row>
    <row r="3016" spans="1:7" x14ac:dyDescent="0.3">
      <c r="A3016" s="3">
        <f t="shared" si="50"/>
        <v>39339</v>
      </c>
      <c r="B3016" s="4" t="s">
        <v>353</v>
      </c>
      <c r="C3016" s="5"/>
      <c r="D3016" s="2">
        <v>73.55</v>
      </c>
      <c r="E3016" s="2">
        <v>76.22</v>
      </c>
      <c r="F3016" s="2">
        <v>79.099999999999994</v>
      </c>
      <c r="G3016" s="2">
        <v>73.540000000000006</v>
      </c>
    </row>
    <row r="3017" spans="1:7" x14ac:dyDescent="0.3">
      <c r="A3017" s="3">
        <f t="shared" si="50"/>
        <v>39342</v>
      </c>
      <c r="B3017" s="4" t="s">
        <v>189</v>
      </c>
      <c r="C3017" s="5"/>
      <c r="D3017" s="2">
        <v>72.989999999999995</v>
      </c>
      <c r="E3017" s="2">
        <v>76.98</v>
      </c>
      <c r="F3017" s="2">
        <v>80.569999999999993</v>
      </c>
      <c r="G3017" s="2">
        <v>73.05</v>
      </c>
    </row>
    <row r="3018" spans="1:7" x14ac:dyDescent="0.3">
      <c r="A3018" s="3">
        <f t="shared" si="50"/>
        <v>39343</v>
      </c>
      <c r="B3018" s="4" t="s">
        <v>190</v>
      </c>
      <c r="C3018" s="5"/>
      <c r="D3018" s="2">
        <v>74.12</v>
      </c>
      <c r="E3018" s="2">
        <v>77.59</v>
      </c>
      <c r="F3018" s="2">
        <v>81.510000000000005</v>
      </c>
      <c r="G3018" s="2">
        <v>74.17</v>
      </c>
    </row>
    <row r="3019" spans="1:7" x14ac:dyDescent="0.3">
      <c r="A3019" s="3">
        <f t="shared" si="50"/>
        <v>39344</v>
      </c>
      <c r="B3019" s="4" t="s">
        <v>191</v>
      </c>
      <c r="C3019" s="5"/>
      <c r="D3019" s="2">
        <v>74.87</v>
      </c>
      <c r="E3019" s="2">
        <v>78.47</v>
      </c>
      <c r="F3019" s="2">
        <v>81.93</v>
      </c>
      <c r="G3019" s="2">
        <v>75</v>
      </c>
    </row>
    <row r="3020" spans="1:7" x14ac:dyDescent="0.3">
      <c r="A3020" s="3">
        <f t="shared" si="50"/>
        <v>39345</v>
      </c>
      <c r="B3020" s="4" t="s">
        <v>192</v>
      </c>
      <c r="C3020" s="5"/>
      <c r="D3020" s="2">
        <v>75.09</v>
      </c>
      <c r="E3020" s="2">
        <v>79.09</v>
      </c>
      <c r="F3020" s="2">
        <v>83.32</v>
      </c>
      <c r="G3020" s="2">
        <v>75.14</v>
      </c>
    </row>
    <row r="3021" spans="1:7" x14ac:dyDescent="0.3">
      <c r="A3021" s="3">
        <f t="shared" si="50"/>
        <v>39346</v>
      </c>
      <c r="B3021" s="4" t="s">
        <v>354</v>
      </c>
      <c r="C3021" s="5"/>
      <c r="D3021" s="2">
        <v>76.069999999999993</v>
      </c>
      <c r="E3021" s="2">
        <v>79.3</v>
      </c>
      <c r="F3021" s="2">
        <v>81.62</v>
      </c>
      <c r="G3021" s="2">
        <v>76.150000000000006</v>
      </c>
    </row>
    <row r="3022" spans="1:7" x14ac:dyDescent="0.3">
      <c r="A3022" s="3">
        <f t="shared" si="50"/>
        <v>39349</v>
      </c>
      <c r="B3022" s="4" t="s">
        <v>194</v>
      </c>
      <c r="C3022" s="5"/>
      <c r="D3022" s="2">
        <v>76.09</v>
      </c>
      <c r="E3022" s="2">
        <v>78.91</v>
      </c>
      <c r="F3022" s="2">
        <v>80.95</v>
      </c>
      <c r="G3022" s="2">
        <v>76.17</v>
      </c>
    </row>
    <row r="3023" spans="1:7" x14ac:dyDescent="0.3">
      <c r="A3023" s="3">
        <f t="shared" si="50"/>
        <v>39350</v>
      </c>
      <c r="B3023" s="4" t="s">
        <v>195</v>
      </c>
      <c r="C3023" s="5"/>
      <c r="D3023" s="2">
        <v>75.900000000000006</v>
      </c>
      <c r="E3023" s="2">
        <v>77.62</v>
      </c>
      <c r="F3023" s="2">
        <v>79.53</v>
      </c>
      <c r="G3023" s="2">
        <v>75.930000000000007</v>
      </c>
    </row>
    <row r="3024" spans="1:7" x14ac:dyDescent="0.3">
      <c r="A3024" s="3">
        <f t="shared" si="50"/>
        <v>39351</v>
      </c>
      <c r="B3024" s="4" t="s">
        <v>196</v>
      </c>
      <c r="C3024" s="5"/>
      <c r="D3024" s="2">
        <v>75.11</v>
      </c>
      <c r="E3024" s="2">
        <v>77.430000000000007</v>
      </c>
      <c r="F3024" s="2">
        <v>80.3</v>
      </c>
      <c r="G3024" s="2">
        <v>75.13</v>
      </c>
    </row>
    <row r="3025" spans="1:7" x14ac:dyDescent="0.3">
      <c r="A3025" s="3">
        <f t="shared" si="50"/>
        <v>39352</v>
      </c>
      <c r="B3025" s="4" t="s">
        <v>197</v>
      </c>
      <c r="C3025" s="5"/>
      <c r="D3025" s="2">
        <v>74.88</v>
      </c>
      <c r="E3025" s="2">
        <v>80.03</v>
      </c>
      <c r="F3025" s="2">
        <v>82.88</v>
      </c>
      <c r="G3025" s="2">
        <v>74.87</v>
      </c>
    </row>
    <row r="3026" spans="1:7" x14ac:dyDescent="0.3">
      <c r="A3026" s="3">
        <f t="shared" si="50"/>
        <v>39353</v>
      </c>
      <c r="B3026" s="4" t="s">
        <v>355</v>
      </c>
      <c r="C3026" s="5"/>
      <c r="D3026" s="2">
        <v>76.56</v>
      </c>
      <c r="E3026" s="2">
        <v>79.17</v>
      </c>
      <c r="F3026" s="2">
        <v>81.66</v>
      </c>
      <c r="G3026" s="2">
        <v>76.55</v>
      </c>
    </row>
    <row r="3027" spans="1:7" x14ac:dyDescent="0.3">
      <c r="A3027" s="3">
        <f t="shared" ref="A3027:A3090" si="51">DATE(2007, LEFT(B3027, FIND("월", B3027)-1), MID(B3027, FIND("월", B3027)+2, FIND("일", B3027)-FIND("월", B3027)-2))</f>
        <v>39356</v>
      </c>
      <c r="B3027" s="4" t="s">
        <v>199</v>
      </c>
      <c r="C3027" s="5"/>
      <c r="D3027" s="2">
        <v>74.53</v>
      </c>
      <c r="E3027" s="2">
        <v>77.64</v>
      </c>
      <c r="F3027" s="2">
        <v>80.239999999999995</v>
      </c>
      <c r="G3027" s="2">
        <v>75.3</v>
      </c>
    </row>
    <row r="3028" spans="1:7" x14ac:dyDescent="0.3">
      <c r="A3028" s="3">
        <f t="shared" si="51"/>
        <v>39357</v>
      </c>
      <c r="B3028" s="4" t="s">
        <v>200</v>
      </c>
      <c r="C3028" s="5"/>
      <c r="D3028" s="2">
        <v>72.709999999999994</v>
      </c>
      <c r="E3028" s="2">
        <v>77.38</v>
      </c>
      <c r="F3028" s="2">
        <v>80.05</v>
      </c>
      <c r="G3028" s="2">
        <v>73.41</v>
      </c>
    </row>
    <row r="3029" spans="1:7" x14ac:dyDescent="0.3">
      <c r="A3029" s="3">
        <f t="shared" si="51"/>
        <v>39358</v>
      </c>
      <c r="B3029" s="4" t="s">
        <v>201</v>
      </c>
      <c r="C3029" s="5"/>
      <c r="D3029" s="2">
        <v>73.12</v>
      </c>
      <c r="E3029" s="2">
        <v>77.19</v>
      </c>
      <c r="F3029" s="2">
        <v>79.94</v>
      </c>
      <c r="G3029" s="2">
        <v>73.77</v>
      </c>
    </row>
    <row r="3030" spans="1:7" x14ac:dyDescent="0.3">
      <c r="A3030" s="3">
        <f t="shared" si="51"/>
        <v>39359</v>
      </c>
      <c r="B3030" s="4" t="s">
        <v>202</v>
      </c>
      <c r="C3030" s="5"/>
      <c r="D3030" s="2">
        <v>72.56</v>
      </c>
      <c r="E3030" s="2">
        <v>78.97</v>
      </c>
      <c r="F3030" s="2">
        <v>81.44</v>
      </c>
      <c r="G3030" s="2">
        <v>73.33</v>
      </c>
    </row>
    <row r="3031" spans="1:7" x14ac:dyDescent="0.3">
      <c r="A3031" s="3">
        <f t="shared" si="51"/>
        <v>39360</v>
      </c>
      <c r="B3031" s="4" t="s">
        <v>356</v>
      </c>
      <c r="C3031" s="5"/>
      <c r="D3031" s="2">
        <v>74.52</v>
      </c>
      <c r="E3031" s="2">
        <v>78.900000000000006</v>
      </c>
      <c r="F3031" s="2">
        <v>81.22</v>
      </c>
      <c r="G3031" s="2">
        <v>75.17</v>
      </c>
    </row>
    <row r="3032" spans="1:7" x14ac:dyDescent="0.3">
      <c r="A3032" s="3">
        <f t="shared" si="51"/>
        <v>39363</v>
      </c>
      <c r="B3032" s="4" t="s">
        <v>204</v>
      </c>
      <c r="C3032" s="5"/>
      <c r="D3032" s="2">
        <v>74.48</v>
      </c>
      <c r="E3032" s="2">
        <v>76.58</v>
      </c>
      <c r="F3032" s="2">
        <v>79.02</v>
      </c>
      <c r="G3032" s="2">
        <v>75.069999999999993</v>
      </c>
    </row>
    <row r="3033" spans="1:7" x14ac:dyDescent="0.3">
      <c r="A3033" s="3">
        <f t="shared" si="51"/>
        <v>39364</v>
      </c>
      <c r="B3033" s="4" t="s">
        <v>205</v>
      </c>
      <c r="C3033" s="5"/>
      <c r="D3033" s="2">
        <v>72.25</v>
      </c>
      <c r="E3033" s="2">
        <v>77.489999999999995</v>
      </c>
      <c r="F3033" s="2">
        <v>80.260000000000005</v>
      </c>
      <c r="G3033" s="2">
        <v>72.89</v>
      </c>
    </row>
    <row r="3034" spans="1:7" x14ac:dyDescent="0.3">
      <c r="A3034" s="3">
        <f t="shared" si="51"/>
        <v>39365</v>
      </c>
      <c r="B3034" s="4" t="s">
        <v>206</v>
      </c>
      <c r="C3034" s="5"/>
      <c r="D3034" s="2">
        <v>73.63</v>
      </c>
      <c r="E3034" s="2">
        <v>78.599999999999994</v>
      </c>
      <c r="F3034" s="2">
        <v>81.3</v>
      </c>
      <c r="G3034" s="2">
        <v>74.290000000000006</v>
      </c>
    </row>
    <row r="3035" spans="1:7" x14ac:dyDescent="0.3">
      <c r="A3035" s="3">
        <f t="shared" si="51"/>
        <v>39366</v>
      </c>
      <c r="B3035" s="4" t="s">
        <v>207</v>
      </c>
      <c r="C3035" s="5"/>
      <c r="D3035" s="2">
        <v>74.819999999999993</v>
      </c>
      <c r="E3035" s="2">
        <v>80.150000000000006</v>
      </c>
      <c r="F3035" s="2">
        <v>83.08</v>
      </c>
      <c r="G3035" s="2">
        <v>75.290000000000006</v>
      </c>
    </row>
    <row r="3036" spans="1:7" x14ac:dyDescent="0.3">
      <c r="A3036" s="3">
        <f t="shared" si="51"/>
        <v>39367</v>
      </c>
      <c r="B3036" s="4" t="s">
        <v>357</v>
      </c>
      <c r="C3036" s="5"/>
      <c r="D3036" s="2">
        <v>75.45</v>
      </c>
      <c r="E3036" s="2">
        <v>80.55</v>
      </c>
      <c r="F3036" s="2">
        <v>83.69</v>
      </c>
      <c r="G3036" s="2">
        <v>76.209999999999994</v>
      </c>
    </row>
    <row r="3037" spans="1:7" x14ac:dyDescent="0.3">
      <c r="A3037" s="3">
        <f t="shared" si="51"/>
        <v>39370</v>
      </c>
      <c r="B3037" s="4" t="s">
        <v>209</v>
      </c>
      <c r="C3037" s="5"/>
      <c r="D3037" s="2">
        <v>76.569999999999993</v>
      </c>
      <c r="E3037" s="2">
        <v>82.75</v>
      </c>
      <c r="F3037" s="2">
        <v>86.13</v>
      </c>
      <c r="G3037" s="2">
        <v>77.3</v>
      </c>
    </row>
    <row r="3038" spans="1:7" x14ac:dyDescent="0.3">
      <c r="A3038" s="3">
        <f t="shared" si="51"/>
        <v>39371</v>
      </c>
      <c r="B3038" s="4" t="s">
        <v>210</v>
      </c>
      <c r="C3038" s="5"/>
      <c r="D3038" s="2">
        <v>78.59</v>
      </c>
      <c r="E3038" s="2">
        <v>84.16</v>
      </c>
      <c r="F3038" s="2">
        <v>87.61</v>
      </c>
      <c r="G3038" s="2">
        <v>79.239999999999995</v>
      </c>
    </row>
    <row r="3039" spans="1:7" x14ac:dyDescent="0.3">
      <c r="A3039" s="3">
        <f t="shared" si="51"/>
        <v>39372</v>
      </c>
      <c r="B3039" s="4" t="s">
        <v>211</v>
      </c>
      <c r="C3039" s="5"/>
      <c r="D3039" s="2">
        <v>78.37</v>
      </c>
      <c r="E3039" s="2">
        <v>83.13</v>
      </c>
      <c r="F3039" s="2">
        <v>87.4</v>
      </c>
      <c r="G3039" s="2">
        <v>79.05</v>
      </c>
    </row>
    <row r="3040" spans="1:7" x14ac:dyDescent="0.3">
      <c r="A3040" s="3">
        <f t="shared" si="51"/>
        <v>39373</v>
      </c>
      <c r="B3040" s="4" t="s">
        <v>212</v>
      </c>
      <c r="C3040" s="5"/>
      <c r="D3040" s="2">
        <v>78.2</v>
      </c>
      <c r="E3040" s="2">
        <v>84.6</v>
      </c>
      <c r="F3040" s="2">
        <v>89.47</v>
      </c>
      <c r="G3040" s="2">
        <v>78.849999999999994</v>
      </c>
    </row>
    <row r="3041" spans="1:7" x14ac:dyDescent="0.3">
      <c r="A3041" s="3">
        <f t="shared" si="51"/>
        <v>39374</v>
      </c>
      <c r="B3041" s="4" t="s">
        <v>358</v>
      </c>
      <c r="C3041" s="5"/>
      <c r="D3041" s="2">
        <v>79.59</v>
      </c>
      <c r="E3041" s="2">
        <v>83.79</v>
      </c>
      <c r="F3041" s="2">
        <v>88.6</v>
      </c>
      <c r="G3041" s="2">
        <v>80.260000000000005</v>
      </c>
    </row>
    <row r="3042" spans="1:7" x14ac:dyDescent="0.3">
      <c r="A3042" s="3">
        <f t="shared" si="51"/>
        <v>39377</v>
      </c>
      <c r="B3042" s="4" t="s">
        <v>214</v>
      </c>
      <c r="C3042" s="5"/>
      <c r="D3042" s="2">
        <v>78.27</v>
      </c>
      <c r="E3042" s="2">
        <v>83.27</v>
      </c>
      <c r="F3042" s="2">
        <v>87.56</v>
      </c>
      <c r="G3042" s="2">
        <v>78.8</v>
      </c>
    </row>
    <row r="3043" spans="1:7" x14ac:dyDescent="0.3">
      <c r="A3043" s="3">
        <f t="shared" si="51"/>
        <v>39378</v>
      </c>
      <c r="B3043" s="4" t="s">
        <v>215</v>
      </c>
      <c r="C3043" s="5"/>
      <c r="D3043" s="2">
        <v>78.87</v>
      </c>
      <c r="E3043" s="2">
        <v>82.85</v>
      </c>
      <c r="F3043" s="2">
        <v>85.27</v>
      </c>
      <c r="G3043" s="2">
        <v>79.42</v>
      </c>
    </row>
    <row r="3044" spans="1:7" x14ac:dyDescent="0.3">
      <c r="A3044" s="3">
        <f t="shared" si="51"/>
        <v>39379</v>
      </c>
      <c r="B3044" s="4" t="s">
        <v>216</v>
      </c>
      <c r="C3044" s="5"/>
      <c r="D3044" s="2">
        <v>78.39</v>
      </c>
      <c r="E3044" s="2">
        <v>84.37</v>
      </c>
      <c r="F3044" s="2">
        <v>87.1</v>
      </c>
      <c r="G3044" s="2">
        <v>78.7</v>
      </c>
    </row>
    <row r="3045" spans="1:7" x14ac:dyDescent="0.3">
      <c r="A3045" s="3">
        <f t="shared" si="51"/>
        <v>39380</v>
      </c>
      <c r="B3045" s="4" t="s">
        <v>217</v>
      </c>
      <c r="C3045" s="5"/>
      <c r="D3045" s="2">
        <v>80.53</v>
      </c>
      <c r="E3045" s="2">
        <v>87.48</v>
      </c>
      <c r="F3045" s="2">
        <v>90.46</v>
      </c>
      <c r="G3045" s="2">
        <v>80.739999999999995</v>
      </c>
    </row>
    <row r="3046" spans="1:7" x14ac:dyDescent="0.3">
      <c r="A3046" s="3">
        <f t="shared" si="51"/>
        <v>39381</v>
      </c>
      <c r="B3046" s="4" t="s">
        <v>359</v>
      </c>
      <c r="C3046" s="5"/>
      <c r="D3046" s="2">
        <v>82.6</v>
      </c>
      <c r="E3046" s="2">
        <v>88.69</v>
      </c>
      <c r="F3046" s="2">
        <v>91.86</v>
      </c>
      <c r="G3046" s="2">
        <v>82.9</v>
      </c>
    </row>
    <row r="3047" spans="1:7" x14ac:dyDescent="0.3">
      <c r="A3047" s="3">
        <f t="shared" si="51"/>
        <v>39384</v>
      </c>
      <c r="B3047" s="4" t="s">
        <v>219</v>
      </c>
      <c r="C3047" s="5"/>
      <c r="D3047" s="2">
        <v>83.41</v>
      </c>
      <c r="E3047" s="2">
        <v>90.32</v>
      </c>
      <c r="F3047" s="2">
        <v>93.53</v>
      </c>
      <c r="G3047" s="2">
        <v>83.64</v>
      </c>
    </row>
    <row r="3048" spans="1:7" x14ac:dyDescent="0.3">
      <c r="A3048" s="3">
        <f t="shared" si="51"/>
        <v>39385</v>
      </c>
      <c r="B3048" s="4" t="s">
        <v>220</v>
      </c>
      <c r="C3048" s="5"/>
      <c r="D3048" s="2">
        <v>83.64</v>
      </c>
      <c r="E3048" s="2">
        <v>87.44</v>
      </c>
      <c r="F3048" s="2">
        <v>90.38</v>
      </c>
      <c r="G3048" s="2">
        <v>83.81</v>
      </c>
    </row>
    <row r="3049" spans="1:7" x14ac:dyDescent="0.3">
      <c r="A3049" s="3">
        <f t="shared" si="51"/>
        <v>39386</v>
      </c>
      <c r="B3049" s="4" t="s">
        <v>221</v>
      </c>
      <c r="C3049" s="5"/>
      <c r="D3049" s="2">
        <v>81.3</v>
      </c>
      <c r="E3049" s="2">
        <v>90.63</v>
      </c>
      <c r="F3049" s="2">
        <v>94.53</v>
      </c>
      <c r="G3049" s="2">
        <v>81.45</v>
      </c>
    </row>
    <row r="3050" spans="1:7" x14ac:dyDescent="0.3">
      <c r="A3050" s="3">
        <f t="shared" si="51"/>
        <v>39387</v>
      </c>
      <c r="B3050" s="4" t="s">
        <v>222</v>
      </c>
      <c r="C3050" s="5"/>
      <c r="D3050" s="2">
        <v>85.69</v>
      </c>
      <c r="E3050" s="2">
        <v>89.72</v>
      </c>
      <c r="F3050" s="2">
        <v>93.49</v>
      </c>
      <c r="G3050" s="2">
        <v>86.13</v>
      </c>
    </row>
    <row r="3051" spans="1:7" x14ac:dyDescent="0.3">
      <c r="A3051" s="3">
        <f t="shared" si="51"/>
        <v>39388</v>
      </c>
      <c r="B3051" s="4" t="s">
        <v>360</v>
      </c>
      <c r="C3051" s="5"/>
      <c r="D3051" s="2">
        <v>85.05</v>
      </c>
      <c r="E3051" s="2">
        <v>92.08</v>
      </c>
      <c r="F3051" s="2">
        <v>95.93</v>
      </c>
      <c r="G3051" s="2">
        <v>85.34</v>
      </c>
    </row>
    <row r="3052" spans="1:7" x14ac:dyDescent="0.3">
      <c r="A3052" s="3">
        <f t="shared" si="51"/>
        <v>39391</v>
      </c>
      <c r="B3052" s="4" t="s">
        <v>224</v>
      </c>
      <c r="C3052" s="5"/>
      <c r="D3052" s="2">
        <v>85.53</v>
      </c>
      <c r="E3052" s="2">
        <v>90.49</v>
      </c>
      <c r="F3052" s="2">
        <v>93.98</v>
      </c>
      <c r="G3052" s="2">
        <v>85.75</v>
      </c>
    </row>
    <row r="3053" spans="1:7" x14ac:dyDescent="0.3">
      <c r="A3053" s="3">
        <f t="shared" si="51"/>
        <v>39392</v>
      </c>
      <c r="B3053" s="4" t="s">
        <v>225</v>
      </c>
      <c r="C3053" s="5"/>
      <c r="D3053" s="2">
        <v>86.53</v>
      </c>
      <c r="E3053" s="2">
        <v>93.26</v>
      </c>
      <c r="F3053" s="2">
        <v>96.7</v>
      </c>
      <c r="G3053" s="2">
        <v>86.79</v>
      </c>
    </row>
    <row r="3054" spans="1:7" x14ac:dyDescent="0.3">
      <c r="A3054" s="3">
        <f t="shared" si="51"/>
        <v>39393</v>
      </c>
      <c r="B3054" s="4" t="s">
        <v>226</v>
      </c>
      <c r="C3054" s="5"/>
      <c r="D3054" s="2">
        <v>88.83</v>
      </c>
      <c r="E3054" s="2">
        <v>93.24</v>
      </c>
      <c r="F3054" s="2">
        <v>96.37</v>
      </c>
      <c r="G3054" s="2">
        <v>89.05</v>
      </c>
    </row>
    <row r="3055" spans="1:7" x14ac:dyDescent="0.3">
      <c r="A3055" s="3">
        <f t="shared" si="51"/>
        <v>39394</v>
      </c>
      <c r="B3055" s="4" t="s">
        <v>227</v>
      </c>
      <c r="C3055" s="5"/>
      <c r="D3055" s="2" t="s">
        <v>323</v>
      </c>
      <c r="E3055" s="2">
        <v>92.79</v>
      </c>
      <c r="F3055" s="2">
        <v>95.46</v>
      </c>
      <c r="G3055" s="2" t="s">
        <v>323</v>
      </c>
    </row>
    <row r="3056" spans="1:7" x14ac:dyDescent="0.3">
      <c r="A3056" s="3">
        <f t="shared" si="51"/>
        <v>39395</v>
      </c>
      <c r="B3056" s="4" t="s">
        <v>361</v>
      </c>
      <c r="C3056" s="5"/>
      <c r="D3056" s="2">
        <v>87.54</v>
      </c>
      <c r="E3056" s="2">
        <v>93.18</v>
      </c>
      <c r="F3056" s="2">
        <v>96.32</v>
      </c>
      <c r="G3056" s="2">
        <v>87.71</v>
      </c>
    </row>
    <row r="3057" spans="1:7" x14ac:dyDescent="0.3">
      <c r="A3057" s="3">
        <f t="shared" si="51"/>
        <v>39398</v>
      </c>
      <c r="B3057" s="4" t="s">
        <v>229</v>
      </c>
      <c r="C3057" s="5"/>
      <c r="D3057" s="2">
        <v>87.26</v>
      </c>
      <c r="E3057" s="2">
        <v>91.98</v>
      </c>
      <c r="F3057" s="2">
        <v>94.62</v>
      </c>
      <c r="G3057" s="2">
        <v>87.44</v>
      </c>
    </row>
    <row r="3058" spans="1:7" x14ac:dyDescent="0.3">
      <c r="A3058" s="3">
        <f t="shared" si="51"/>
        <v>39399</v>
      </c>
      <c r="B3058" s="4" t="s">
        <v>230</v>
      </c>
      <c r="C3058" s="5"/>
      <c r="D3058" s="2">
        <v>85.44</v>
      </c>
      <c r="E3058" s="2">
        <v>88.83</v>
      </c>
      <c r="F3058" s="2">
        <v>91.17</v>
      </c>
      <c r="G3058" s="2">
        <v>85.33</v>
      </c>
    </row>
    <row r="3059" spans="1:7" x14ac:dyDescent="0.3">
      <c r="A3059" s="3">
        <f t="shared" si="51"/>
        <v>39400</v>
      </c>
      <c r="B3059" s="4" t="s">
        <v>231</v>
      </c>
      <c r="C3059" s="5"/>
      <c r="D3059" s="2">
        <v>84.18</v>
      </c>
      <c r="E3059" s="2">
        <v>91.36</v>
      </c>
      <c r="F3059" s="2">
        <v>94.09</v>
      </c>
      <c r="G3059" s="2">
        <v>84.37</v>
      </c>
    </row>
    <row r="3060" spans="1:7" x14ac:dyDescent="0.3">
      <c r="A3060" s="3">
        <f t="shared" si="51"/>
        <v>39401</v>
      </c>
      <c r="B3060" s="4" t="s">
        <v>232</v>
      </c>
      <c r="C3060" s="5"/>
      <c r="D3060" s="2">
        <v>84.94</v>
      </c>
      <c r="E3060" s="2">
        <v>90.94</v>
      </c>
      <c r="F3060" s="2">
        <v>93.43</v>
      </c>
      <c r="G3060" s="2">
        <v>85.09</v>
      </c>
    </row>
    <row r="3061" spans="1:7" x14ac:dyDescent="0.3">
      <c r="A3061" s="3">
        <f t="shared" si="51"/>
        <v>39402</v>
      </c>
      <c r="B3061" s="4" t="s">
        <v>362</v>
      </c>
      <c r="C3061" s="5"/>
      <c r="D3061" s="2">
        <v>85.15</v>
      </c>
      <c r="E3061" s="2">
        <v>91.62</v>
      </c>
      <c r="F3061" s="2">
        <v>95.1</v>
      </c>
      <c r="G3061" s="2">
        <v>85.33</v>
      </c>
    </row>
    <row r="3062" spans="1:7" x14ac:dyDescent="0.3">
      <c r="A3062" s="3">
        <f t="shared" si="51"/>
        <v>39405</v>
      </c>
      <c r="B3062" s="4" t="s">
        <v>234</v>
      </c>
      <c r="C3062" s="5"/>
      <c r="D3062" s="2">
        <v>86.78</v>
      </c>
      <c r="E3062" s="2">
        <v>92.28</v>
      </c>
      <c r="F3062" s="2">
        <v>94.64</v>
      </c>
      <c r="G3062" s="2">
        <v>86.96</v>
      </c>
    </row>
    <row r="3063" spans="1:7" x14ac:dyDescent="0.3">
      <c r="A3063" s="3">
        <f t="shared" si="51"/>
        <v>39406</v>
      </c>
      <c r="B3063" s="4" t="s">
        <v>235</v>
      </c>
      <c r="C3063" s="5"/>
      <c r="D3063" s="2">
        <v>87.4</v>
      </c>
      <c r="E3063" s="2">
        <v>95.49</v>
      </c>
      <c r="F3063" s="2">
        <v>98.03</v>
      </c>
      <c r="G3063" s="2">
        <v>87.62</v>
      </c>
    </row>
    <row r="3064" spans="1:7" x14ac:dyDescent="0.3">
      <c r="A3064" s="3">
        <f t="shared" si="51"/>
        <v>39407</v>
      </c>
      <c r="B3064" s="4" t="s">
        <v>236</v>
      </c>
      <c r="C3064" s="5"/>
      <c r="D3064" s="2">
        <v>89.69</v>
      </c>
      <c r="E3064" s="2">
        <v>94.84</v>
      </c>
      <c r="F3064" s="2">
        <v>97.29</v>
      </c>
      <c r="G3064" s="2">
        <v>89.91</v>
      </c>
    </row>
    <row r="3065" spans="1:7" x14ac:dyDescent="0.3">
      <c r="A3065" s="3">
        <f t="shared" si="51"/>
        <v>39408</v>
      </c>
      <c r="B3065" s="4" t="s">
        <v>237</v>
      </c>
      <c r="C3065" s="5"/>
      <c r="D3065" s="2">
        <v>89.07</v>
      </c>
      <c r="E3065" s="2">
        <v>94.5</v>
      </c>
      <c r="F3065" s="2" t="s">
        <v>323</v>
      </c>
      <c r="G3065" s="2">
        <v>89.24</v>
      </c>
    </row>
    <row r="3066" spans="1:7" x14ac:dyDescent="0.3">
      <c r="A3066" s="3">
        <f t="shared" si="51"/>
        <v>39409</v>
      </c>
      <c r="B3066" s="4" t="s">
        <v>363</v>
      </c>
      <c r="C3066" s="5"/>
      <c r="D3066" s="2">
        <v>88.67</v>
      </c>
      <c r="E3066" s="2">
        <v>95.76</v>
      </c>
      <c r="F3066" s="2">
        <v>98.18</v>
      </c>
      <c r="G3066" s="2">
        <v>88.78</v>
      </c>
    </row>
    <row r="3067" spans="1:7" x14ac:dyDescent="0.3">
      <c r="A3067" s="3">
        <f t="shared" si="51"/>
        <v>39412</v>
      </c>
      <c r="B3067" s="4" t="s">
        <v>239</v>
      </c>
      <c r="C3067" s="5"/>
      <c r="D3067" s="2">
        <v>90.1</v>
      </c>
      <c r="E3067" s="2">
        <v>95.32</v>
      </c>
      <c r="F3067" s="2">
        <v>97.7</v>
      </c>
      <c r="G3067" s="2">
        <v>90.23</v>
      </c>
    </row>
    <row r="3068" spans="1:7" x14ac:dyDescent="0.3">
      <c r="A3068" s="3">
        <f t="shared" si="51"/>
        <v>39413</v>
      </c>
      <c r="B3068" s="4" t="s">
        <v>240</v>
      </c>
      <c r="C3068" s="5"/>
      <c r="D3068" s="2">
        <v>88.53</v>
      </c>
      <c r="E3068" s="2">
        <v>92.52</v>
      </c>
      <c r="F3068" s="2">
        <v>94.42</v>
      </c>
      <c r="G3068" s="2">
        <v>88.68</v>
      </c>
    </row>
    <row r="3069" spans="1:7" x14ac:dyDescent="0.3">
      <c r="A3069" s="3">
        <f t="shared" si="51"/>
        <v>39414</v>
      </c>
      <c r="B3069" s="4" t="s">
        <v>241</v>
      </c>
      <c r="C3069" s="5"/>
      <c r="D3069" s="2">
        <v>86.85</v>
      </c>
      <c r="E3069" s="2">
        <v>89.81</v>
      </c>
      <c r="F3069" s="2">
        <v>90.62</v>
      </c>
      <c r="G3069" s="2">
        <v>86.97</v>
      </c>
    </row>
    <row r="3070" spans="1:7" x14ac:dyDescent="0.3">
      <c r="A3070" s="3">
        <f t="shared" si="51"/>
        <v>39415</v>
      </c>
      <c r="B3070" s="4" t="s">
        <v>242</v>
      </c>
      <c r="C3070" s="5"/>
      <c r="D3070" s="2">
        <v>86.52</v>
      </c>
      <c r="E3070" s="2">
        <v>90.22</v>
      </c>
      <c r="F3070" s="2">
        <v>91.01</v>
      </c>
      <c r="G3070" s="2">
        <v>86.64</v>
      </c>
    </row>
    <row r="3071" spans="1:7" x14ac:dyDescent="0.3">
      <c r="A3071" s="3">
        <f t="shared" si="51"/>
        <v>39416</v>
      </c>
      <c r="B3071" s="4" t="s">
        <v>364</v>
      </c>
      <c r="C3071" s="5"/>
      <c r="D3071" s="2">
        <v>84.06</v>
      </c>
      <c r="E3071" s="2">
        <v>88.26</v>
      </c>
      <c r="F3071" s="2">
        <v>88.71</v>
      </c>
      <c r="G3071" s="2">
        <v>84.34</v>
      </c>
    </row>
    <row r="3072" spans="1:7" x14ac:dyDescent="0.3">
      <c r="A3072" s="3">
        <f t="shared" si="51"/>
        <v>39419</v>
      </c>
      <c r="B3072" s="4" t="s">
        <v>244</v>
      </c>
      <c r="C3072" s="5"/>
      <c r="D3072" s="2">
        <v>82.95</v>
      </c>
      <c r="E3072" s="2">
        <v>89.8</v>
      </c>
      <c r="F3072" s="2">
        <v>89.31</v>
      </c>
      <c r="G3072" s="2">
        <v>83.26</v>
      </c>
    </row>
    <row r="3073" spans="1:7" x14ac:dyDescent="0.3">
      <c r="A3073" s="3">
        <f t="shared" si="51"/>
        <v>39420</v>
      </c>
      <c r="B3073" s="4" t="s">
        <v>245</v>
      </c>
      <c r="C3073" s="5"/>
      <c r="D3073" s="2">
        <v>84.53</v>
      </c>
      <c r="E3073" s="2">
        <v>89.53</v>
      </c>
      <c r="F3073" s="2">
        <v>88.32</v>
      </c>
      <c r="G3073" s="2">
        <v>84.83</v>
      </c>
    </row>
    <row r="3074" spans="1:7" x14ac:dyDescent="0.3">
      <c r="A3074" s="3">
        <f t="shared" si="51"/>
        <v>39421</v>
      </c>
      <c r="B3074" s="4" t="s">
        <v>246</v>
      </c>
      <c r="C3074" s="5"/>
      <c r="D3074" s="2">
        <v>85.5</v>
      </c>
      <c r="E3074" s="2">
        <v>88.49</v>
      </c>
      <c r="F3074" s="2">
        <v>87.49</v>
      </c>
      <c r="G3074" s="2">
        <v>85.77</v>
      </c>
    </row>
    <row r="3075" spans="1:7" x14ac:dyDescent="0.3">
      <c r="A3075" s="3">
        <f t="shared" si="51"/>
        <v>39422</v>
      </c>
      <c r="B3075" s="4" t="s">
        <v>247</v>
      </c>
      <c r="C3075" s="5"/>
      <c r="D3075" s="2">
        <v>82.66</v>
      </c>
      <c r="E3075" s="2">
        <v>90.18</v>
      </c>
      <c r="F3075" s="2">
        <v>90.23</v>
      </c>
      <c r="G3075" s="2">
        <v>82.96</v>
      </c>
    </row>
    <row r="3076" spans="1:7" x14ac:dyDescent="0.3">
      <c r="A3076" s="3">
        <f t="shared" si="51"/>
        <v>39423</v>
      </c>
      <c r="B3076" s="4" t="s">
        <v>365</v>
      </c>
      <c r="C3076" s="5"/>
      <c r="D3076" s="2">
        <v>85.14</v>
      </c>
      <c r="E3076" s="2">
        <v>88.64</v>
      </c>
      <c r="F3076" s="2">
        <v>88.28</v>
      </c>
      <c r="G3076" s="2">
        <v>85.55</v>
      </c>
    </row>
    <row r="3077" spans="1:7" x14ac:dyDescent="0.3">
      <c r="A3077" s="3">
        <f t="shared" si="51"/>
        <v>39426</v>
      </c>
      <c r="B3077" s="4" t="s">
        <v>249</v>
      </c>
      <c r="C3077" s="5"/>
      <c r="D3077" s="2">
        <v>83.62</v>
      </c>
      <c r="E3077" s="2">
        <v>88.04</v>
      </c>
      <c r="F3077" s="2">
        <v>87.86</v>
      </c>
      <c r="G3077" s="2">
        <v>84.13</v>
      </c>
    </row>
    <row r="3078" spans="1:7" x14ac:dyDescent="0.3">
      <c r="A3078" s="3">
        <f t="shared" si="51"/>
        <v>39427</v>
      </c>
      <c r="B3078" s="4" t="s">
        <v>250</v>
      </c>
      <c r="C3078" s="5"/>
      <c r="D3078" s="2">
        <v>83.57</v>
      </c>
      <c r="E3078" s="2">
        <v>89.99</v>
      </c>
      <c r="F3078" s="2">
        <v>90.02</v>
      </c>
      <c r="G3078" s="2">
        <v>84.14</v>
      </c>
    </row>
    <row r="3079" spans="1:7" x14ac:dyDescent="0.3">
      <c r="A3079" s="3">
        <f t="shared" si="51"/>
        <v>39428</v>
      </c>
      <c r="B3079" s="4" t="s">
        <v>251</v>
      </c>
      <c r="C3079" s="5"/>
      <c r="D3079" s="2">
        <v>84.49</v>
      </c>
      <c r="E3079" s="2">
        <v>94.02</v>
      </c>
      <c r="F3079" s="2">
        <v>94.39</v>
      </c>
      <c r="G3079" s="2">
        <v>85.19</v>
      </c>
    </row>
    <row r="3080" spans="1:7" x14ac:dyDescent="0.3">
      <c r="A3080" s="3">
        <f t="shared" si="51"/>
        <v>39429</v>
      </c>
      <c r="B3080" s="4" t="s">
        <v>252</v>
      </c>
      <c r="C3080" s="5"/>
      <c r="D3080" s="2">
        <v>87.61</v>
      </c>
      <c r="E3080" s="2">
        <v>92.12</v>
      </c>
      <c r="F3080" s="2">
        <v>92.25</v>
      </c>
      <c r="G3080" s="2">
        <v>88.29</v>
      </c>
    </row>
    <row r="3081" spans="1:7" x14ac:dyDescent="0.3">
      <c r="A3081" s="3">
        <f t="shared" si="51"/>
        <v>39430</v>
      </c>
      <c r="B3081" s="4" t="s">
        <v>366</v>
      </c>
      <c r="C3081" s="5"/>
      <c r="D3081" s="2">
        <v>87.31</v>
      </c>
      <c r="E3081" s="2">
        <v>92.67</v>
      </c>
      <c r="F3081" s="2">
        <v>91.27</v>
      </c>
      <c r="G3081" s="2">
        <v>87.94</v>
      </c>
    </row>
    <row r="3082" spans="1:7" x14ac:dyDescent="0.3">
      <c r="A3082" s="3">
        <f t="shared" si="51"/>
        <v>39433</v>
      </c>
      <c r="B3082" s="4" t="s">
        <v>254</v>
      </c>
      <c r="C3082" s="5"/>
      <c r="D3082" s="2">
        <v>86.54</v>
      </c>
      <c r="E3082" s="2">
        <v>91.29</v>
      </c>
      <c r="F3082" s="2">
        <v>90.63</v>
      </c>
      <c r="G3082" s="2">
        <v>87.21</v>
      </c>
    </row>
    <row r="3083" spans="1:7" x14ac:dyDescent="0.3">
      <c r="A3083" s="3">
        <f t="shared" si="51"/>
        <v>39434</v>
      </c>
      <c r="B3083" s="4" t="s">
        <v>255</v>
      </c>
      <c r="C3083" s="5"/>
      <c r="D3083" s="2">
        <v>86.68</v>
      </c>
      <c r="E3083" s="2">
        <v>90.12</v>
      </c>
      <c r="F3083" s="2">
        <v>90.49</v>
      </c>
      <c r="G3083" s="2">
        <v>87.87</v>
      </c>
    </row>
    <row r="3084" spans="1:7" x14ac:dyDescent="0.3">
      <c r="A3084" s="3">
        <f t="shared" si="51"/>
        <v>39435</v>
      </c>
      <c r="B3084" s="4" t="s">
        <v>256</v>
      </c>
      <c r="C3084" s="5"/>
      <c r="D3084" s="2">
        <v>85.78</v>
      </c>
      <c r="E3084" s="2">
        <v>91.48</v>
      </c>
      <c r="F3084" s="2">
        <v>91.24</v>
      </c>
      <c r="G3084" s="2">
        <v>89.38</v>
      </c>
    </row>
    <row r="3085" spans="1:7" x14ac:dyDescent="0.3">
      <c r="A3085" s="3">
        <f t="shared" si="51"/>
        <v>39436</v>
      </c>
      <c r="B3085" s="4" t="s">
        <v>257</v>
      </c>
      <c r="C3085" s="5"/>
      <c r="D3085" s="2" t="s">
        <v>323</v>
      </c>
      <c r="E3085" s="2">
        <v>90.88</v>
      </c>
      <c r="F3085" s="2">
        <v>91.06</v>
      </c>
      <c r="G3085" s="2" t="s">
        <v>323</v>
      </c>
    </row>
    <row r="3086" spans="1:7" x14ac:dyDescent="0.3">
      <c r="A3086" s="3">
        <f t="shared" si="51"/>
        <v>39437</v>
      </c>
      <c r="B3086" s="4" t="s">
        <v>367</v>
      </c>
      <c r="C3086" s="5"/>
      <c r="D3086" s="2">
        <v>85.91</v>
      </c>
      <c r="E3086" s="2">
        <v>92.46</v>
      </c>
      <c r="F3086" s="2">
        <v>93.31</v>
      </c>
      <c r="G3086" s="2">
        <v>88.52</v>
      </c>
    </row>
    <row r="3087" spans="1:7" x14ac:dyDescent="0.3">
      <c r="A3087" s="3">
        <f t="shared" si="51"/>
        <v>39440</v>
      </c>
      <c r="B3087" s="4" t="s">
        <v>259</v>
      </c>
      <c r="C3087" s="5"/>
      <c r="D3087" s="2" t="s">
        <v>323</v>
      </c>
      <c r="E3087" s="2">
        <v>92.7</v>
      </c>
      <c r="F3087" s="2">
        <v>94.13</v>
      </c>
      <c r="G3087" s="2" t="s">
        <v>323</v>
      </c>
    </row>
    <row r="3088" spans="1:7" x14ac:dyDescent="0.3">
      <c r="A3088" s="3">
        <f t="shared" si="51"/>
        <v>39442</v>
      </c>
      <c r="B3088" s="4" t="s">
        <v>260</v>
      </c>
      <c r="C3088" s="5"/>
      <c r="D3088" s="2">
        <v>86.67</v>
      </c>
      <c r="E3088" s="2">
        <v>93.94</v>
      </c>
      <c r="F3088" s="2">
        <v>95.97</v>
      </c>
      <c r="G3088" s="2">
        <v>88.36</v>
      </c>
    </row>
    <row r="3089" spans="1:7" x14ac:dyDescent="0.3">
      <c r="A3089" s="3">
        <f t="shared" si="51"/>
        <v>39443</v>
      </c>
      <c r="B3089" s="4" t="s">
        <v>261</v>
      </c>
      <c r="C3089" s="5"/>
      <c r="D3089" s="2">
        <v>88.02</v>
      </c>
      <c r="E3089" s="2">
        <v>94.78</v>
      </c>
      <c r="F3089" s="2">
        <v>96.62</v>
      </c>
      <c r="G3089" s="2">
        <v>88.63</v>
      </c>
    </row>
    <row r="3090" spans="1:7" x14ac:dyDescent="0.3">
      <c r="A3090" s="3">
        <f t="shared" si="51"/>
        <v>39444</v>
      </c>
      <c r="B3090" s="4" t="s">
        <v>368</v>
      </c>
      <c r="C3090" s="5"/>
      <c r="D3090" s="2">
        <v>89.3</v>
      </c>
      <c r="E3090" s="2">
        <v>93.88</v>
      </c>
      <c r="F3090" s="2">
        <v>96</v>
      </c>
      <c r="G3090" s="2">
        <v>89.81</v>
      </c>
    </row>
    <row r="3091" spans="1:7" x14ac:dyDescent="0.3">
      <c r="A3091" s="3">
        <f t="shared" ref="A3091" si="52">DATE(2007, LEFT(B3091, FIND("월", B3091)-1), MID(B3091, FIND("월", B3091)+2, FIND("일", B3091)-FIND("월", B3091)-2))</f>
        <v>39447</v>
      </c>
      <c r="B3091" s="4" t="s">
        <v>263</v>
      </c>
      <c r="C3091" s="5"/>
      <c r="D3091" s="2" t="s">
        <v>323</v>
      </c>
      <c r="E3091" s="2">
        <v>93.85</v>
      </c>
      <c r="F3091" s="2">
        <v>95.98</v>
      </c>
      <c r="G3091" s="2" t="s">
        <v>323</v>
      </c>
    </row>
    <row r="3092" spans="1:7" x14ac:dyDescent="0.3">
      <c r="A3092" s="3">
        <f>DATE(2008, LEFT(B3092, FIND("월", B3092)-1), MID(B3092, FIND("월", B3092)+2, FIND("일", B3092)-FIND("월", B3092)-2))</f>
        <v>39449</v>
      </c>
      <c r="B3092" s="4" t="s">
        <v>6</v>
      </c>
      <c r="C3092" s="5"/>
      <c r="D3092" s="2">
        <v>89.29</v>
      </c>
      <c r="E3092" s="2">
        <v>97.84</v>
      </c>
      <c r="F3092" s="2">
        <v>99.62</v>
      </c>
      <c r="G3092" s="2">
        <v>89.85</v>
      </c>
    </row>
    <row r="3093" spans="1:7" x14ac:dyDescent="0.3">
      <c r="A3093" s="3">
        <f t="shared" ref="A3093:A3156" si="53">DATE(2008, LEFT(B3093, FIND("월", B3093)-1), MID(B3093, FIND("월", B3093)+2, FIND("일", B3093)-FIND("월", B3093)-2))</f>
        <v>39450</v>
      </c>
      <c r="B3093" s="4" t="s">
        <v>7</v>
      </c>
      <c r="C3093" s="5"/>
      <c r="D3093" s="2">
        <v>92.03</v>
      </c>
      <c r="E3093" s="2">
        <v>97.6</v>
      </c>
      <c r="F3093" s="2">
        <v>99.18</v>
      </c>
      <c r="G3093" s="2">
        <v>92.8</v>
      </c>
    </row>
    <row r="3094" spans="1:7" x14ac:dyDescent="0.3">
      <c r="A3094" s="3">
        <f t="shared" si="53"/>
        <v>39451</v>
      </c>
      <c r="B3094" s="4" t="s">
        <v>8</v>
      </c>
      <c r="C3094" s="5"/>
      <c r="D3094" s="2">
        <v>92.29</v>
      </c>
      <c r="E3094" s="2">
        <v>96.79</v>
      </c>
      <c r="F3094" s="2">
        <v>97.91</v>
      </c>
      <c r="G3094" s="2">
        <v>93.07</v>
      </c>
    </row>
    <row r="3095" spans="1:7" x14ac:dyDescent="0.3">
      <c r="A3095" s="3">
        <f t="shared" si="53"/>
        <v>39454</v>
      </c>
      <c r="B3095" s="4" t="s">
        <v>265</v>
      </c>
      <c r="C3095" s="5"/>
      <c r="D3095" s="2">
        <v>91.54</v>
      </c>
      <c r="E3095" s="2">
        <v>94.39</v>
      </c>
      <c r="F3095" s="2">
        <v>95.09</v>
      </c>
      <c r="G3095" s="2">
        <v>92.32</v>
      </c>
    </row>
    <row r="3096" spans="1:7" x14ac:dyDescent="0.3">
      <c r="A3096" s="3">
        <f t="shared" si="53"/>
        <v>39455</v>
      </c>
      <c r="B3096" s="4" t="s">
        <v>10</v>
      </c>
      <c r="C3096" s="5"/>
      <c r="D3096" s="2">
        <v>90.12</v>
      </c>
      <c r="E3096" s="2">
        <v>95.54</v>
      </c>
      <c r="F3096" s="2">
        <v>96.33</v>
      </c>
      <c r="G3096" s="2">
        <v>91.33</v>
      </c>
    </row>
    <row r="3097" spans="1:7" x14ac:dyDescent="0.3">
      <c r="A3097" s="3">
        <f t="shared" si="53"/>
        <v>39456</v>
      </c>
      <c r="B3097" s="4" t="s">
        <v>11</v>
      </c>
      <c r="C3097" s="5"/>
      <c r="D3097" s="2">
        <v>90.68</v>
      </c>
      <c r="E3097" s="2">
        <v>94.37</v>
      </c>
      <c r="F3097" s="2">
        <v>95.67</v>
      </c>
      <c r="G3097" s="2">
        <v>91.85</v>
      </c>
    </row>
    <row r="3098" spans="1:7" x14ac:dyDescent="0.3">
      <c r="A3098" s="3">
        <f t="shared" si="53"/>
        <v>39457</v>
      </c>
      <c r="B3098" s="4" t="s">
        <v>12</v>
      </c>
      <c r="C3098" s="5"/>
      <c r="D3098" s="2">
        <v>88.73</v>
      </c>
      <c r="E3098" s="2">
        <v>92.22</v>
      </c>
      <c r="F3098" s="2">
        <v>93.71</v>
      </c>
      <c r="G3098" s="2">
        <v>89.83</v>
      </c>
    </row>
    <row r="3099" spans="1:7" x14ac:dyDescent="0.3">
      <c r="A3099" s="3">
        <f t="shared" si="53"/>
        <v>39458</v>
      </c>
      <c r="B3099" s="4" t="s">
        <v>13</v>
      </c>
      <c r="C3099" s="5"/>
      <c r="D3099" s="2">
        <v>87.5</v>
      </c>
      <c r="E3099" s="2">
        <v>91.07</v>
      </c>
      <c r="F3099" s="2">
        <v>92.69</v>
      </c>
      <c r="G3099" s="2">
        <v>88.65</v>
      </c>
    </row>
    <row r="3100" spans="1:7" x14ac:dyDescent="0.3">
      <c r="A3100" s="3">
        <f t="shared" si="53"/>
        <v>39461</v>
      </c>
      <c r="B3100" s="4" t="s">
        <v>267</v>
      </c>
      <c r="C3100" s="5"/>
      <c r="D3100" s="2">
        <v>86.64</v>
      </c>
      <c r="E3100" s="2">
        <v>92.92</v>
      </c>
      <c r="F3100" s="2">
        <v>94.2</v>
      </c>
      <c r="G3100" s="2">
        <v>88.16</v>
      </c>
    </row>
    <row r="3101" spans="1:7" x14ac:dyDescent="0.3">
      <c r="A3101" s="3">
        <f t="shared" si="53"/>
        <v>39462</v>
      </c>
      <c r="B3101" s="4" t="s">
        <v>15</v>
      </c>
      <c r="C3101" s="5"/>
      <c r="D3101" s="2">
        <v>87.98</v>
      </c>
      <c r="E3101" s="2">
        <v>90.98</v>
      </c>
      <c r="F3101" s="2">
        <v>91.9</v>
      </c>
      <c r="G3101" s="2">
        <v>89.32</v>
      </c>
    </row>
    <row r="3102" spans="1:7" x14ac:dyDescent="0.3">
      <c r="A3102" s="3">
        <f t="shared" si="53"/>
        <v>39463</v>
      </c>
      <c r="B3102" s="4" t="s">
        <v>16</v>
      </c>
      <c r="C3102" s="5"/>
      <c r="D3102" s="2">
        <v>85.71</v>
      </c>
      <c r="E3102" s="2">
        <v>89.75</v>
      </c>
      <c r="F3102" s="2">
        <v>90.84</v>
      </c>
      <c r="G3102" s="2">
        <v>87.03</v>
      </c>
    </row>
    <row r="3103" spans="1:7" x14ac:dyDescent="0.3">
      <c r="A3103" s="3">
        <f t="shared" si="53"/>
        <v>39464</v>
      </c>
      <c r="B3103" s="4" t="s">
        <v>17</v>
      </c>
      <c r="C3103" s="5"/>
      <c r="D3103" s="2">
        <v>85.75</v>
      </c>
      <c r="E3103" s="2">
        <v>88.75</v>
      </c>
      <c r="F3103" s="2">
        <v>90.13</v>
      </c>
      <c r="G3103" s="2">
        <v>87.14</v>
      </c>
    </row>
    <row r="3104" spans="1:7" x14ac:dyDescent="0.3">
      <c r="A3104" s="3">
        <f t="shared" si="53"/>
        <v>39465</v>
      </c>
      <c r="B3104" s="4" t="s">
        <v>18</v>
      </c>
      <c r="C3104" s="5"/>
      <c r="D3104" s="2">
        <v>84.83</v>
      </c>
      <c r="E3104" s="2">
        <v>89.23</v>
      </c>
      <c r="F3104" s="2">
        <v>90.57</v>
      </c>
      <c r="G3104" s="2">
        <v>86.15</v>
      </c>
    </row>
    <row r="3105" spans="1:7" x14ac:dyDescent="0.3">
      <c r="A3105" s="3">
        <f t="shared" si="53"/>
        <v>39468</v>
      </c>
      <c r="B3105" s="4" t="s">
        <v>269</v>
      </c>
      <c r="C3105" s="5"/>
      <c r="D3105" s="2">
        <v>83.73</v>
      </c>
      <c r="E3105" s="2">
        <v>87.51</v>
      </c>
      <c r="F3105" s="2" t="s">
        <v>323</v>
      </c>
      <c r="G3105" s="2">
        <v>85.21</v>
      </c>
    </row>
    <row r="3106" spans="1:7" x14ac:dyDescent="0.3">
      <c r="A3106" s="3">
        <f t="shared" si="53"/>
        <v>39469</v>
      </c>
      <c r="B3106" s="4" t="s">
        <v>20</v>
      </c>
      <c r="C3106" s="5"/>
      <c r="D3106" s="2">
        <v>81.84</v>
      </c>
      <c r="E3106" s="2">
        <v>88.45</v>
      </c>
      <c r="F3106" s="2">
        <v>89.85</v>
      </c>
      <c r="G3106" s="2">
        <v>83.29</v>
      </c>
    </row>
    <row r="3107" spans="1:7" x14ac:dyDescent="0.3">
      <c r="A3107" s="3">
        <f t="shared" si="53"/>
        <v>39470</v>
      </c>
      <c r="B3107" s="4" t="s">
        <v>21</v>
      </c>
      <c r="C3107" s="5"/>
      <c r="D3107" s="2">
        <v>83.76</v>
      </c>
      <c r="E3107" s="2">
        <v>86.62</v>
      </c>
      <c r="F3107" s="2">
        <v>86.99</v>
      </c>
      <c r="G3107" s="2">
        <v>85.32</v>
      </c>
    </row>
    <row r="3108" spans="1:7" x14ac:dyDescent="0.3">
      <c r="A3108" s="3">
        <f t="shared" si="53"/>
        <v>39471</v>
      </c>
      <c r="B3108" s="4" t="s">
        <v>22</v>
      </c>
      <c r="C3108" s="5"/>
      <c r="D3108" s="2">
        <v>83.38</v>
      </c>
      <c r="E3108" s="2">
        <v>89.07</v>
      </c>
      <c r="F3108" s="2">
        <v>89.41</v>
      </c>
      <c r="G3108" s="2">
        <v>85.56</v>
      </c>
    </row>
    <row r="3109" spans="1:7" x14ac:dyDescent="0.3">
      <c r="A3109" s="3">
        <f t="shared" si="53"/>
        <v>39472</v>
      </c>
      <c r="B3109" s="4" t="s">
        <v>23</v>
      </c>
      <c r="C3109" s="5"/>
      <c r="D3109" s="2">
        <v>85.54</v>
      </c>
      <c r="E3109" s="2">
        <v>90.9</v>
      </c>
      <c r="F3109" s="2">
        <v>90.71</v>
      </c>
      <c r="G3109" s="2">
        <v>87.81</v>
      </c>
    </row>
    <row r="3110" spans="1:7" x14ac:dyDescent="0.3">
      <c r="A3110" s="3">
        <f t="shared" si="53"/>
        <v>39475</v>
      </c>
      <c r="B3110" s="4" t="s">
        <v>271</v>
      </c>
      <c r="C3110" s="5"/>
      <c r="D3110" s="2">
        <v>85.51</v>
      </c>
      <c r="E3110" s="2">
        <v>91.38</v>
      </c>
      <c r="F3110" s="2">
        <v>90.99</v>
      </c>
      <c r="G3110" s="2">
        <v>87.71</v>
      </c>
    </row>
    <row r="3111" spans="1:7" x14ac:dyDescent="0.3">
      <c r="A3111" s="3">
        <f t="shared" si="53"/>
        <v>39476</v>
      </c>
      <c r="B3111" s="4" t="s">
        <v>25</v>
      </c>
      <c r="C3111" s="5"/>
      <c r="D3111" s="2">
        <v>87.19</v>
      </c>
      <c r="E3111" s="2">
        <v>92</v>
      </c>
      <c r="F3111" s="2">
        <v>91.64</v>
      </c>
      <c r="G3111" s="2">
        <v>89.39</v>
      </c>
    </row>
    <row r="3112" spans="1:7" x14ac:dyDescent="0.3">
      <c r="A3112" s="3">
        <f t="shared" si="53"/>
        <v>39477</v>
      </c>
      <c r="B3112" s="4" t="s">
        <v>26</v>
      </c>
      <c r="C3112" s="5"/>
      <c r="D3112" s="2">
        <v>87.89</v>
      </c>
      <c r="E3112" s="2">
        <v>92.53</v>
      </c>
      <c r="F3112" s="2">
        <v>92.33</v>
      </c>
      <c r="G3112" s="2">
        <v>89.53</v>
      </c>
    </row>
    <row r="3113" spans="1:7" x14ac:dyDescent="0.3">
      <c r="A3113" s="3">
        <f t="shared" si="53"/>
        <v>39478</v>
      </c>
      <c r="B3113" s="4" t="s">
        <v>27</v>
      </c>
      <c r="C3113" s="5"/>
      <c r="D3113" s="2">
        <v>87.25</v>
      </c>
      <c r="E3113" s="2">
        <v>92.21</v>
      </c>
      <c r="F3113" s="2">
        <v>91.75</v>
      </c>
      <c r="G3113" s="2">
        <v>88.65</v>
      </c>
    </row>
    <row r="3114" spans="1:7" x14ac:dyDescent="0.3">
      <c r="A3114" s="3">
        <f t="shared" si="53"/>
        <v>39479</v>
      </c>
      <c r="B3114" s="4" t="s">
        <v>28</v>
      </c>
      <c r="C3114" s="5"/>
      <c r="D3114" s="2">
        <v>87.2</v>
      </c>
      <c r="E3114" s="2">
        <v>89.44</v>
      </c>
      <c r="F3114" s="2">
        <v>88.96</v>
      </c>
      <c r="G3114" s="2">
        <v>88.57</v>
      </c>
    </row>
    <row r="3115" spans="1:7" x14ac:dyDescent="0.3">
      <c r="A3115" s="3">
        <f t="shared" si="53"/>
        <v>39482</v>
      </c>
      <c r="B3115" s="4" t="s">
        <v>273</v>
      </c>
      <c r="C3115" s="5"/>
      <c r="D3115" s="2">
        <v>85.22</v>
      </c>
      <c r="E3115" s="2">
        <v>90.47</v>
      </c>
      <c r="F3115" s="2">
        <v>90.02</v>
      </c>
      <c r="G3115" s="2">
        <v>86.84</v>
      </c>
    </row>
    <row r="3116" spans="1:7" x14ac:dyDescent="0.3">
      <c r="A3116" s="3">
        <f t="shared" si="53"/>
        <v>39483</v>
      </c>
      <c r="B3116" s="4" t="s">
        <v>30</v>
      </c>
      <c r="C3116" s="5"/>
      <c r="D3116" s="2">
        <v>85.69</v>
      </c>
      <c r="E3116" s="2">
        <v>88.82</v>
      </c>
      <c r="F3116" s="2">
        <v>88.41</v>
      </c>
      <c r="G3116" s="2">
        <v>87.09</v>
      </c>
    </row>
    <row r="3117" spans="1:7" x14ac:dyDescent="0.3">
      <c r="A3117" s="3">
        <f t="shared" si="53"/>
        <v>39484</v>
      </c>
      <c r="B3117" s="4" t="s">
        <v>31</v>
      </c>
      <c r="C3117" s="5"/>
      <c r="D3117" s="2">
        <v>84.2</v>
      </c>
      <c r="E3117" s="2">
        <v>87.78</v>
      </c>
      <c r="F3117" s="2">
        <v>87.14</v>
      </c>
      <c r="G3117" s="2">
        <v>85.62</v>
      </c>
    </row>
    <row r="3118" spans="1:7" x14ac:dyDescent="0.3">
      <c r="A3118" s="3">
        <f t="shared" si="53"/>
        <v>39485</v>
      </c>
      <c r="B3118" s="4" t="s">
        <v>32</v>
      </c>
      <c r="C3118" s="5"/>
      <c r="D3118" s="2" t="s">
        <v>323</v>
      </c>
      <c r="E3118" s="2">
        <v>88.51</v>
      </c>
      <c r="F3118" s="2">
        <v>88.11</v>
      </c>
      <c r="G3118" s="2" t="s">
        <v>323</v>
      </c>
    </row>
    <row r="3119" spans="1:7" x14ac:dyDescent="0.3">
      <c r="A3119" s="3">
        <f t="shared" si="53"/>
        <v>39486</v>
      </c>
      <c r="B3119" s="4" t="s">
        <v>33</v>
      </c>
      <c r="C3119" s="5"/>
      <c r="D3119" s="2" t="s">
        <v>323</v>
      </c>
      <c r="E3119" s="2">
        <v>91.94</v>
      </c>
      <c r="F3119" s="2">
        <v>91.77</v>
      </c>
      <c r="G3119" s="2" t="s">
        <v>323</v>
      </c>
    </row>
    <row r="3120" spans="1:7" x14ac:dyDescent="0.3">
      <c r="A3120" s="3">
        <f t="shared" si="53"/>
        <v>39489</v>
      </c>
      <c r="B3120" s="4" t="s">
        <v>275</v>
      </c>
      <c r="C3120" s="5"/>
      <c r="D3120" s="2">
        <v>87.43</v>
      </c>
      <c r="E3120" s="2">
        <v>93.53</v>
      </c>
      <c r="F3120" s="2">
        <v>93.59</v>
      </c>
      <c r="G3120" s="2">
        <v>88.29</v>
      </c>
    </row>
    <row r="3121" spans="1:7" x14ac:dyDescent="0.3">
      <c r="A3121" s="3">
        <f t="shared" si="53"/>
        <v>39490</v>
      </c>
      <c r="B3121" s="4" t="s">
        <v>35</v>
      </c>
      <c r="C3121" s="5"/>
      <c r="D3121" s="2">
        <v>88.71</v>
      </c>
      <c r="E3121" s="2">
        <v>92.86</v>
      </c>
      <c r="F3121" s="2">
        <v>92.78</v>
      </c>
      <c r="G3121" s="2">
        <v>89.56</v>
      </c>
    </row>
    <row r="3122" spans="1:7" x14ac:dyDescent="0.3">
      <c r="A3122" s="3">
        <f t="shared" si="53"/>
        <v>39491</v>
      </c>
      <c r="B3122" s="4" t="s">
        <v>36</v>
      </c>
      <c r="C3122" s="5"/>
      <c r="D3122" s="2">
        <v>88.64</v>
      </c>
      <c r="E3122" s="2">
        <v>93.32</v>
      </c>
      <c r="F3122" s="2">
        <v>93.27</v>
      </c>
      <c r="G3122" s="2">
        <v>89.44</v>
      </c>
    </row>
    <row r="3123" spans="1:7" x14ac:dyDescent="0.3">
      <c r="A3123" s="3">
        <f t="shared" si="53"/>
        <v>39492</v>
      </c>
      <c r="B3123" s="4" t="s">
        <v>37</v>
      </c>
      <c r="C3123" s="5"/>
      <c r="D3123" s="2">
        <v>89.35</v>
      </c>
      <c r="E3123" s="2">
        <v>95.09</v>
      </c>
      <c r="F3123" s="2">
        <v>95.46</v>
      </c>
      <c r="G3123" s="2">
        <v>89.71</v>
      </c>
    </row>
    <row r="3124" spans="1:7" x14ac:dyDescent="0.3">
      <c r="A3124" s="3">
        <f t="shared" si="53"/>
        <v>39493</v>
      </c>
      <c r="B3124" s="4" t="s">
        <v>38</v>
      </c>
      <c r="C3124" s="5"/>
      <c r="D3124" s="2">
        <v>90.44</v>
      </c>
      <c r="E3124" s="2">
        <v>94.63</v>
      </c>
      <c r="F3124" s="2">
        <v>95.5</v>
      </c>
      <c r="G3124" s="2">
        <v>91.15</v>
      </c>
    </row>
    <row r="3125" spans="1:7" x14ac:dyDescent="0.3">
      <c r="A3125" s="3">
        <f t="shared" si="53"/>
        <v>39496</v>
      </c>
      <c r="B3125" s="4" t="s">
        <v>277</v>
      </c>
      <c r="C3125" s="5"/>
      <c r="D3125" s="2">
        <v>90.56</v>
      </c>
      <c r="E3125" s="2">
        <v>94.91</v>
      </c>
      <c r="F3125" s="2" t="s">
        <v>323</v>
      </c>
      <c r="G3125" s="2">
        <v>91.24</v>
      </c>
    </row>
    <row r="3126" spans="1:7" x14ac:dyDescent="0.3">
      <c r="A3126" s="3">
        <f t="shared" si="53"/>
        <v>39497</v>
      </c>
      <c r="B3126" s="4" t="s">
        <v>40</v>
      </c>
      <c r="C3126" s="5"/>
      <c r="D3126" s="2">
        <v>91.61</v>
      </c>
      <c r="E3126" s="2">
        <v>98.56</v>
      </c>
      <c r="F3126" s="2">
        <v>100.01</v>
      </c>
      <c r="G3126" s="2">
        <v>92.33</v>
      </c>
    </row>
    <row r="3127" spans="1:7" x14ac:dyDescent="0.3">
      <c r="A3127" s="3">
        <f t="shared" si="53"/>
        <v>39498</v>
      </c>
      <c r="B3127" s="4" t="s">
        <v>41</v>
      </c>
      <c r="C3127" s="5"/>
      <c r="D3127" s="2">
        <v>92.69</v>
      </c>
      <c r="E3127" s="2">
        <v>98.42</v>
      </c>
      <c r="F3127" s="2">
        <v>100.74</v>
      </c>
      <c r="G3127" s="2">
        <v>93.42</v>
      </c>
    </row>
    <row r="3128" spans="1:7" x14ac:dyDescent="0.3">
      <c r="A3128" s="3">
        <f t="shared" si="53"/>
        <v>39499</v>
      </c>
      <c r="B3128" s="4" t="s">
        <v>42</v>
      </c>
      <c r="C3128" s="5"/>
      <c r="D3128" s="2">
        <v>93.12</v>
      </c>
      <c r="E3128" s="2">
        <v>96.24</v>
      </c>
      <c r="F3128" s="2">
        <v>98.23</v>
      </c>
      <c r="G3128" s="2">
        <v>93.59</v>
      </c>
    </row>
    <row r="3129" spans="1:7" x14ac:dyDescent="0.3">
      <c r="A3129" s="3">
        <f t="shared" si="53"/>
        <v>39500</v>
      </c>
      <c r="B3129" s="4" t="s">
        <v>43</v>
      </c>
      <c r="C3129" s="5"/>
      <c r="D3129" s="2">
        <v>91.8</v>
      </c>
      <c r="E3129" s="2">
        <v>97.01</v>
      </c>
      <c r="F3129" s="2">
        <v>98.81</v>
      </c>
      <c r="G3129" s="2">
        <v>92.54</v>
      </c>
    </row>
    <row r="3130" spans="1:7" x14ac:dyDescent="0.3">
      <c r="A3130" s="3">
        <f t="shared" si="53"/>
        <v>39503</v>
      </c>
      <c r="B3130" s="4" t="s">
        <v>279</v>
      </c>
      <c r="C3130" s="5"/>
      <c r="D3130" s="2">
        <v>92.21</v>
      </c>
      <c r="E3130" s="2">
        <v>97.69</v>
      </c>
      <c r="F3130" s="2">
        <v>99.23</v>
      </c>
      <c r="G3130" s="2">
        <v>92.93</v>
      </c>
    </row>
    <row r="3131" spans="1:7" x14ac:dyDescent="0.3">
      <c r="A3131" s="3">
        <f t="shared" si="53"/>
        <v>39504</v>
      </c>
      <c r="B3131" s="4" t="s">
        <v>45</v>
      </c>
      <c r="C3131" s="5"/>
      <c r="D3131" s="2">
        <v>92.27</v>
      </c>
      <c r="E3131" s="2">
        <v>99.47</v>
      </c>
      <c r="F3131" s="2">
        <v>100.88</v>
      </c>
      <c r="G3131" s="2">
        <v>92.88</v>
      </c>
    </row>
    <row r="3132" spans="1:7" x14ac:dyDescent="0.3">
      <c r="A3132" s="3">
        <f t="shared" si="53"/>
        <v>39505</v>
      </c>
      <c r="B3132" s="4" t="s">
        <v>46</v>
      </c>
      <c r="C3132" s="5"/>
      <c r="D3132" s="2">
        <v>94.46</v>
      </c>
      <c r="E3132" s="2">
        <v>98.27</v>
      </c>
      <c r="F3132" s="2">
        <v>99.64</v>
      </c>
      <c r="G3132" s="2">
        <v>94.75</v>
      </c>
    </row>
    <row r="3133" spans="1:7" x14ac:dyDescent="0.3">
      <c r="A3133" s="3">
        <f t="shared" si="53"/>
        <v>39506</v>
      </c>
      <c r="B3133" s="4" t="s">
        <v>47</v>
      </c>
      <c r="C3133" s="5"/>
      <c r="D3133" s="2">
        <v>92.65</v>
      </c>
      <c r="E3133" s="2">
        <v>100.9</v>
      </c>
      <c r="F3133" s="2">
        <v>102.59</v>
      </c>
      <c r="G3133" s="2">
        <v>92.96</v>
      </c>
    </row>
    <row r="3134" spans="1:7" x14ac:dyDescent="0.3">
      <c r="A3134" s="3">
        <f t="shared" si="53"/>
        <v>39507</v>
      </c>
      <c r="B3134" s="4" t="s">
        <v>48</v>
      </c>
      <c r="C3134" s="5"/>
      <c r="D3134" s="2">
        <v>94.82</v>
      </c>
      <c r="E3134" s="2">
        <v>100.1</v>
      </c>
      <c r="F3134" s="2">
        <v>101.84</v>
      </c>
      <c r="G3134" s="2">
        <v>95.14</v>
      </c>
    </row>
    <row r="3135" spans="1:7" x14ac:dyDescent="0.3">
      <c r="A3135" s="3">
        <f t="shared" si="53"/>
        <v>39510</v>
      </c>
      <c r="B3135" s="4" t="s">
        <v>280</v>
      </c>
      <c r="C3135" s="5"/>
      <c r="D3135" s="2">
        <v>94.87</v>
      </c>
      <c r="E3135" s="2">
        <v>100.48</v>
      </c>
      <c r="F3135" s="2">
        <v>102.45</v>
      </c>
      <c r="G3135" s="2">
        <v>95.73</v>
      </c>
    </row>
    <row r="3136" spans="1:7" x14ac:dyDescent="0.3">
      <c r="A3136" s="3">
        <f t="shared" si="53"/>
        <v>39511</v>
      </c>
      <c r="B3136" s="4" t="s">
        <v>50</v>
      </c>
      <c r="C3136" s="5"/>
      <c r="D3136" s="2">
        <v>95.61</v>
      </c>
      <c r="E3136" s="2">
        <v>97.52</v>
      </c>
      <c r="F3136" s="2">
        <v>99.52</v>
      </c>
      <c r="G3136" s="2">
        <v>96.36</v>
      </c>
    </row>
    <row r="3137" spans="1:7" x14ac:dyDescent="0.3">
      <c r="A3137" s="3">
        <f t="shared" si="53"/>
        <v>39512</v>
      </c>
      <c r="B3137" s="4" t="s">
        <v>51</v>
      </c>
      <c r="C3137" s="5"/>
      <c r="D3137" s="2">
        <v>93.2</v>
      </c>
      <c r="E3137" s="2">
        <v>101.64</v>
      </c>
      <c r="F3137" s="2">
        <v>104.52</v>
      </c>
      <c r="G3137" s="2">
        <v>94.24</v>
      </c>
    </row>
    <row r="3138" spans="1:7" x14ac:dyDescent="0.3">
      <c r="A3138" s="3">
        <f t="shared" si="53"/>
        <v>39513</v>
      </c>
      <c r="B3138" s="4" t="s">
        <v>52</v>
      </c>
      <c r="C3138" s="5"/>
      <c r="D3138" s="2">
        <v>96.14</v>
      </c>
      <c r="E3138" s="2">
        <v>102.61</v>
      </c>
      <c r="F3138" s="2">
        <v>105.47</v>
      </c>
      <c r="G3138" s="2">
        <v>96.99</v>
      </c>
    </row>
    <row r="3139" spans="1:7" x14ac:dyDescent="0.3">
      <c r="A3139" s="3">
        <f t="shared" si="53"/>
        <v>39514</v>
      </c>
      <c r="B3139" s="4" t="s">
        <v>53</v>
      </c>
      <c r="C3139" s="5"/>
      <c r="D3139" s="2">
        <v>96.26</v>
      </c>
      <c r="E3139" s="2">
        <v>102.38</v>
      </c>
      <c r="F3139" s="2">
        <v>105.15</v>
      </c>
      <c r="G3139" s="2">
        <v>97.2</v>
      </c>
    </row>
    <row r="3140" spans="1:7" x14ac:dyDescent="0.3">
      <c r="A3140" s="3">
        <f t="shared" si="53"/>
        <v>39517</v>
      </c>
      <c r="B3140" s="4" t="s">
        <v>281</v>
      </c>
      <c r="C3140" s="5"/>
      <c r="D3140" s="2">
        <v>95.6</v>
      </c>
      <c r="E3140" s="2">
        <v>104.16</v>
      </c>
      <c r="F3140" s="2">
        <v>107.9</v>
      </c>
      <c r="G3140" s="2">
        <v>96.58</v>
      </c>
    </row>
    <row r="3141" spans="1:7" x14ac:dyDescent="0.3">
      <c r="A3141" s="3">
        <f t="shared" si="53"/>
        <v>39518</v>
      </c>
      <c r="B3141" s="4" t="s">
        <v>55</v>
      </c>
      <c r="C3141" s="5"/>
      <c r="D3141" s="2">
        <v>97.43</v>
      </c>
      <c r="E3141" s="2">
        <v>105.25</v>
      </c>
      <c r="F3141" s="2">
        <v>108.75</v>
      </c>
      <c r="G3141" s="2">
        <v>98.14</v>
      </c>
    </row>
    <row r="3142" spans="1:7" x14ac:dyDescent="0.3">
      <c r="A3142" s="3">
        <f t="shared" si="53"/>
        <v>39519</v>
      </c>
      <c r="B3142" s="4" t="s">
        <v>56</v>
      </c>
      <c r="C3142" s="5"/>
      <c r="D3142" s="2">
        <v>97.99</v>
      </c>
      <c r="E3142" s="2">
        <v>106.27</v>
      </c>
      <c r="F3142" s="2">
        <v>109.92</v>
      </c>
      <c r="G3142" s="2">
        <v>98.71</v>
      </c>
    </row>
    <row r="3143" spans="1:7" x14ac:dyDescent="0.3">
      <c r="A3143" s="3">
        <f t="shared" si="53"/>
        <v>39520</v>
      </c>
      <c r="B3143" s="4" t="s">
        <v>57</v>
      </c>
      <c r="C3143" s="5"/>
      <c r="D3143" s="2">
        <v>99.03</v>
      </c>
      <c r="E3143" s="2">
        <v>107.54</v>
      </c>
      <c r="F3143" s="2">
        <v>110.33</v>
      </c>
      <c r="G3143" s="2">
        <v>99.73</v>
      </c>
    </row>
    <row r="3144" spans="1:7" x14ac:dyDescent="0.3">
      <c r="A3144" s="3">
        <f t="shared" si="53"/>
        <v>39521</v>
      </c>
      <c r="B3144" s="4" t="s">
        <v>58</v>
      </c>
      <c r="C3144" s="5"/>
      <c r="D3144" s="2">
        <v>100.18</v>
      </c>
      <c r="E3144" s="2">
        <v>107.55</v>
      </c>
      <c r="F3144" s="2">
        <v>110.21</v>
      </c>
      <c r="G3144" s="2">
        <v>100.99</v>
      </c>
    </row>
    <row r="3145" spans="1:7" x14ac:dyDescent="0.3">
      <c r="A3145" s="3">
        <f t="shared" si="53"/>
        <v>39524</v>
      </c>
      <c r="B3145" s="4" t="s">
        <v>282</v>
      </c>
      <c r="C3145" s="5"/>
      <c r="D3145" s="2">
        <v>100.67</v>
      </c>
      <c r="E3145" s="2">
        <v>101.75</v>
      </c>
      <c r="F3145" s="2">
        <v>105.68</v>
      </c>
      <c r="G3145" s="2">
        <v>101.69</v>
      </c>
    </row>
    <row r="3146" spans="1:7" x14ac:dyDescent="0.3">
      <c r="A3146" s="3">
        <f t="shared" si="53"/>
        <v>39525</v>
      </c>
      <c r="B3146" s="4" t="s">
        <v>60</v>
      </c>
      <c r="C3146" s="5"/>
      <c r="D3146" s="2">
        <v>97.3</v>
      </c>
      <c r="E3146" s="2">
        <v>105.56</v>
      </c>
      <c r="F3146" s="2">
        <v>109.42</v>
      </c>
      <c r="G3146" s="2">
        <v>98.38</v>
      </c>
    </row>
    <row r="3147" spans="1:7" x14ac:dyDescent="0.3">
      <c r="A3147" s="3">
        <f t="shared" si="53"/>
        <v>39526</v>
      </c>
      <c r="B3147" s="4" t="s">
        <v>61</v>
      </c>
      <c r="C3147" s="5"/>
      <c r="D3147" s="2">
        <v>98.89</v>
      </c>
      <c r="E3147" s="2">
        <v>100.72</v>
      </c>
      <c r="F3147" s="2">
        <v>104.48</v>
      </c>
      <c r="G3147" s="2">
        <v>100.08</v>
      </c>
    </row>
    <row r="3148" spans="1:7" x14ac:dyDescent="0.3">
      <c r="A3148" s="3">
        <f t="shared" si="53"/>
        <v>39527</v>
      </c>
      <c r="B3148" s="4" t="s">
        <v>62</v>
      </c>
      <c r="C3148" s="5"/>
      <c r="D3148" s="2">
        <v>94.03</v>
      </c>
      <c r="E3148" s="2">
        <v>100.38</v>
      </c>
      <c r="F3148" s="2">
        <v>101.84</v>
      </c>
      <c r="G3148" s="2">
        <v>95.66</v>
      </c>
    </row>
    <row r="3149" spans="1:7" x14ac:dyDescent="0.3">
      <c r="A3149" s="3">
        <f t="shared" si="53"/>
        <v>39531</v>
      </c>
      <c r="B3149" s="4" t="s">
        <v>283</v>
      </c>
      <c r="C3149" s="5"/>
      <c r="D3149" s="2">
        <v>94.25</v>
      </c>
      <c r="E3149" s="2">
        <v>99.86</v>
      </c>
      <c r="F3149" s="2">
        <v>100.86</v>
      </c>
      <c r="G3149" s="2">
        <v>95.88</v>
      </c>
    </row>
    <row r="3150" spans="1:7" x14ac:dyDescent="0.3">
      <c r="A3150" s="3">
        <f t="shared" si="53"/>
        <v>39532</v>
      </c>
      <c r="B3150" s="4" t="s">
        <v>65</v>
      </c>
      <c r="C3150" s="5"/>
      <c r="D3150" s="2">
        <v>94.75</v>
      </c>
      <c r="E3150" s="2">
        <v>100.6</v>
      </c>
      <c r="F3150" s="2">
        <v>101.22</v>
      </c>
      <c r="G3150" s="2">
        <v>96.34</v>
      </c>
    </row>
    <row r="3151" spans="1:7" x14ac:dyDescent="0.3">
      <c r="A3151" s="3">
        <f t="shared" si="53"/>
        <v>39533</v>
      </c>
      <c r="B3151" s="4" t="s">
        <v>66</v>
      </c>
      <c r="C3151" s="5"/>
      <c r="D3151" s="2">
        <v>95.96</v>
      </c>
      <c r="E3151" s="2">
        <v>103.99</v>
      </c>
      <c r="F3151" s="2">
        <v>105.9</v>
      </c>
      <c r="G3151" s="2">
        <v>97.47</v>
      </c>
    </row>
    <row r="3152" spans="1:7" x14ac:dyDescent="0.3">
      <c r="A3152" s="3">
        <f t="shared" si="53"/>
        <v>39534</v>
      </c>
      <c r="B3152" s="4" t="s">
        <v>67</v>
      </c>
      <c r="C3152" s="5"/>
      <c r="D3152" s="2">
        <v>98.75</v>
      </c>
      <c r="E3152" s="2">
        <v>105</v>
      </c>
      <c r="F3152" s="2">
        <v>107.58</v>
      </c>
      <c r="G3152" s="2">
        <v>99.42</v>
      </c>
    </row>
    <row r="3153" spans="1:7" x14ac:dyDescent="0.3">
      <c r="A3153" s="3">
        <f t="shared" si="53"/>
        <v>39535</v>
      </c>
      <c r="B3153" s="4" t="s">
        <v>68</v>
      </c>
      <c r="C3153" s="5"/>
      <c r="D3153" s="2">
        <v>98.74</v>
      </c>
      <c r="E3153" s="2">
        <v>103.77</v>
      </c>
      <c r="F3153" s="2">
        <v>105.62</v>
      </c>
      <c r="G3153" s="2">
        <v>99.15</v>
      </c>
    </row>
    <row r="3154" spans="1:7" x14ac:dyDescent="0.3">
      <c r="A3154" s="3">
        <f t="shared" si="53"/>
        <v>39538</v>
      </c>
      <c r="B3154" s="4" t="s">
        <v>284</v>
      </c>
      <c r="C3154" s="5"/>
      <c r="D3154" s="2">
        <v>97.66</v>
      </c>
      <c r="E3154" s="2">
        <v>100.3</v>
      </c>
      <c r="F3154" s="2">
        <v>101.58</v>
      </c>
      <c r="G3154" s="2">
        <v>97.85</v>
      </c>
    </row>
    <row r="3155" spans="1:7" x14ac:dyDescent="0.3">
      <c r="A3155" s="3">
        <f t="shared" si="53"/>
        <v>39539</v>
      </c>
      <c r="B3155" s="4" t="s">
        <v>70</v>
      </c>
      <c r="C3155" s="5"/>
      <c r="D3155" s="2">
        <v>94.76</v>
      </c>
      <c r="E3155" s="2">
        <v>100.17</v>
      </c>
      <c r="F3155" s="2">
        <v>100.98</v>
      </c>
      <c r="G3155" s="2">
        <v>95.58</v>
      </c>
    </row>
    <row r="3156" spans="1:7" x14ac:dyDescent="0.3">
      <c r="A3156" s="3">
        <f t="shared" si="53"/>
        <v>39540</v>
      </c>
      <c r="B3156" s="4" t="s">
        <v>71</v>
      </c>
      <c r="C3156" s="5"/>
      <c r="D3156" s="2">
        <v>95.27</v>
      </c>
      <c r="E3156" s="2">
        <v>103.75</v>
      </c>
      <c r="F3156" s="2">
        <v>104.83</v>
      </c>
      <c r="G3156" s="2">
        <v>96.06</v>
      </c>
    </row>
    <row r="3157" spans="1:7" x14ac:dyDescent="0.3">
      <c r="A3157" s="3">
        <f t="shared" ref="A3157:A3220" si="54">DATE(2008, LEFT(B3157, FIND("월", B3157)-1), MID(B3157, FIND("월", B3157)+2, FIND("일", B3157)-FIND("월", B3157)-2))</f>
        <v>39541</v>
      </c>
      <c r="B3157" s="4" t="s">
        <v>72</v>
      </c>
      <c r="C3157" s="5"/>
      <c r="D3157" s="2">
        <v>96.91</v>
      </c>
      <c r="E3157" s="2">
        <v>102.52</v>
      </c>
      <c r="F3157" s="2">
        <v>103.83</v>
      </c>
      <c r="G3157" s="2">
        <v>97.71</v>
      </c>
    </row>
    <row r="3158" spans="1:7" x14ac:dyDescent="0.3">
      <c r="A3158" s="3">
        <f t="shared" si="54"/>
        <v>39542</v>
      </c>
      <c r="B3158" s="4" t="s">
        <v>73</v>
      </c>
      <c r="C3158" s="5"/>
      <c r="D3158" s="2">
        <v>96.96</v>
      </c>
      <c r="E3158" s="2">
        <v>104.9</v>
      </c>
      <c r="F3158" s="2">
        <v>106.23</v>
      </c>
      <c r="G3158" s="2">
        <v>97.74</v>
      </c>
    </row>
    <row r="3159" spans="1:7" x14ac:dyDescent="0.3">
      <c r="A3159" s="3">
        <f t="shared" si="54"/>
        <v>39545</v>
      </c>
      <c r="B3159" s="4" t="s">
        <v>285</v>
      </c>
      <c r="C3159" s="5"/>
      <c r="D3159" s="2">
        <v>99.27</v>
      </c>
      <c r="E3159" s="2">
        <v>107.14</v>
      </c>
      <c r="F3159" s="2">
        <v>109.09</v>
      </c>
      <c r="G3159" s="2">
        <v>100.04</v>
      </c>
    </row>
    <row r="3160" spans="1:7" x14ac:dyDescent="0.3">
      <c r="A3160" s="3">
        <f t="shared" si="54"/>
        <v>39546</v>
      </c>
      <c r="B3160" s="4" t="s">
        <v>74</v>
      </c>
      <c r="C3160" s="5"/>
      <c r="D3160" s="2">
        <v>100.51</v>
      </c>
      <c r="E3160" s="2">
        <v>106.34</v>
      </c>
      <c r="F3160" s="2">
        <v>108.5</v>
      </c>
      <c r="G3160" s="2">
        <v>101.38</v>
      </c>
    </row>
    <row r="3161" spans="1:7" x14ac:dyDescent="0.3">
      <c r="A3161" s="3">
        <f t="shared" si="54"/>
        <v>39547</v>
      </c>
      <c r="B3161" s="4" t="s">
        <v>75</v>
      </c>
      <c r="C3161" s="5"/>
      <c r="D3161" s="2">
        <v>99.63</v>
      </c>
      <c r="E3161" s="2">
        <v>108.47</v>
      </c>
      <c r="F3161" s="2">
        <v>110.87</v>
      </c>
      <c r="G3161" s="2">
        <v>100.57</v>
      </c>
    </row>
    <row r="3162" spans="1:7" x14ac:dyDescent="0.3">
      <c r="A3162" s="3">
        <f t="shared" si="54"/>
        <v>39548</v>
      </c>
      <c r="B3162" s="4" t="s">
        <v>76</v>
      </c>
      <c r="C3162" s="5"/>
      <c r="D3162" s="2">
        <v>102.58</v>
      </c>
      <c r="E3162" s="2">
        <v>108.2</v>
      </c>
      <c r="F3162" s="2">
        <v>110.11</v>
      </c>
      <c r="G3162" s="2">
        <v>103.54</v>
      </c>
    </row>
    <row r="3163" spans="1:7" x14ac:dyDescent="0.3">
      <c r="A3163" s="3">
        <f t="shared" si="54"/>
        <v>39549</v>
      </c>
      <c r="B3163" s="4" t="s">
        <v>77</v>
      </c>
      <c r="C3163" s="5"/>
      <c r="D3163" s="2">
        <v>102.16</v>
      </c>
      <c r="E3163" s="2">
        <v>108.75</v>
      </c>
      <c r="F3163" s="2">
        <v>110.14</v>
      </c>
      <c r="G3163" s="2">
        <v>103.14</v>
      </c>
    </row>
    <row r="3164" spans="1:7" x14ac:dyDescent="0.3">
      <c r="A3164" s="3">
        <f t="shared" si="54"/>
        <v>39552</v>
      </c>
      <c r="B3164" s="4" t="s">
        <v>286</v>
      </c>
      <c r="C3164" s="5"/>
      <c r="D3164" s="2">
        <v>101.66</v>
      </c>
      <c r="E3164" s="2">
        <v>109.84</v>
      </c>
      <c r="F3164" s="2">
        <v>111.76</v>
      </c>
      <c r="G3164" s="2">
        <v>102.65</v>
      </c>
    </row>
    <row r="3165" spans="1:7" x14ac:dyDescent="0.3">
      <c r="A3165" s="3">
        <f t="shared" si="54"/>
        <v>39553</v>
      </c>
      <c r="B3165" s="4" t="s">
        <v>79</v>
      </c>
      <c r="C3165" s="5"/>
      <c r="D3165" s="2">
        <v>103.66</v>
      </c>
      <c r="E3165" s="2">
        <v>111.31</v>
      </c>
      <c r="F3165" s="2">
        <v>113.79</v>
      </c>
      <c r="G3165" s="2">
        <v>104.6</v>
      </c>
    </row>
    <row r="3166" spans="1:7" x14ac:dyDescent="0.3">
      <c r="A3166" s="3">
        <f t="shared" si="54"/>
        <v>39554</v>
      </c>
      <c r="B3166" s="4" t="s">
        <v>80</v>
      </c>
      <c r="C3166" s="5"/>
      <c r="D3166" s="2">
        <v>105.16</v>
      </c>
      <c r="E3166" s="2">
        <v>112.66</v>
      </c>
      <c r="F3166" s="2">
        <v>114.93</v>
      </c>
      <c r="G3166" s="2">
        <v>106</v>
      </c>
    </row>
    <row r="3167" spans="1:7" x14ac:dyDescent="0.3">
      <c r="A3167" s="3">
        <f t="shared" si="54"/>
        <v>39555</v>
      </c>
      <c r="B3167" s="4" t="s">
        <v>81</v>
      </c>
      <c r="C3167" s="5"/>
      <c r="D3167" s="2">
        <v>106.39</v>
      </c>
      <c r="E3167" s="2">
        <v>112.43</v>
      </c>
      <c r="F3167" s="2">
        <v>114.86</v>
      </c>
      <c r="G3167" s="2">
        <v>107.2</v>
      </c>
    </row>
    <row r="3168" spans="1:7" x14ac:dyDescent="0.3">
      <c r="A3168" s="3">
        <f t="shared" si="54"/>
        <v>39556</v>
      </c>
      <c r="B3168" s="4" t="s">
        <v>82</v>
      </c>
      <c r="C3168" s="5"/>
      <c r="D3168" s="2">
        <v>105.83</v>
      </c>
      <c r="E3168" s="2">
        <v>113.92</v>
      </c>
      <c r="F3168" s="2">
        <v>116.69</v>
      </c>
      <c r="G3168" s="2">
        <v>106.6</v>
      </c>
    </row>
    <row r="3169" spans="1:7" x14ac:dyDescent="0.3">
      <c r="A3169" s="3">
        <f t="shared" si="54"/>
        <v>39559</v>
      </c>
      <c r="B3169" s="4" t="s">
        <v>287</v>
      </c>
      <c r="C3169" s="5"/>
      <c r="D3169" s="2">
        <v>107.96</v>
      </c>
      <c r="E3169" s="2">
        <v>114.43</v>
      </c>
      <c r="F3169" s="2">
        <v>117.48</v>
      </c>
      <c r="G3169" s="2">
        <v>108.6</v>
      </c>
    </row>
    <row r="3170" spans="1:7" x14ac:dyDescent="0.3">
      <c r="A3170" s="3">
        <f t="shared" si="54"/>
        <v>39560</v>
      </c>
      <c r="B3170" s="4" t="s">
        <v>84</v>
      </c>
      <c r="C3170" s="5"/>
      <c r="D3170" s="2">
        <v>108.2</v>
      </c>
      <c r="E3170" s="2">
        <v>115.95</v>
      </c>
      <c r="F3170" s="2">
        <v>119.37</v>
      </c>
      <c r="G3170" s="2">
        <v>108.78</v>
      </c>
    </row>
    <row r="3171" spans="1:7" x14ac:dyDescent="0.3">
      <c r="A3171" s="3">
        <f t="shared" si="54"/>
        <v>39561</v>
      </c>
      <c r="B3171" s="4" t="s">
        <v>85</v>
      </c>
      <c r="C3171" s="5"/>
      <c r="D3171" s="2">
        <v>109.26</v>
      </c>
      <c r="E3171" s="2">
        <v>116.46</v>
      </c>
      <c r="F3171" s="2">
        <v>118.3</v>
      </c>
      <c r="G3171" s="2">
        <v>109.75</v>
      </c>
    </row>
    <row r="3172" spans="1:7" x14ac:dyDescent="0.3">
      <c r="A3172" s="3">
        <f t="shared" si="54"/>
        <v>39562</v>
      </c>
      <c r="B3172" s="4" t="s">
        <v>86</v>
      </c>
      <c r="C3172" s="5"/>
      <c r="D3172" s="2">
        <v>109.57</v>
      </c>
      <c r="E3172" s="2">
        <v>114.34</v>
      </c>
      <c r="F3172" s="2">
        <v>116.06</v>
      </c>
      <c r="G3172" s="2">
        <v>110</v>
      </c>
    </row>
    <row r="3173" spans="1:7" x14ac:dyDescent="0.3">
      <c r="A3173" s="3">
        <f t="shared" si="54"/>
        <v>39563</v>
      </c>
      <c r="B3173" s="4" t="s">
        <v>87</v>
      </c>
      <c r="C3173" s="5"/>
      <c r="D3173" s="2">
        <v>108.04</v>
      </c>
      <c r="E3173" s="2">
        <v>116.34</v>
      </c>
      <c r="F3173" s="2">
        <v>118.52</v>
      </c>
      <c r="G3173" s="2">
        <v>108.37</v>
      </c>
    </row>
    <row r="3174" spans="1:7" x14ac:dyDescent="0.3">
      <c r="A3174" s="3">
        <f t="shared" si="54"/>
        <v>39566</v>
      </c>
      <c r="B3174" s="4" t="s">
        <v>288</v>
      </c>
      <c r="C3174" s="5"/>
      <c r="D3174" s="2">
        <v>109.97</v>
      </c>
      <c r="E3174" s="2">
        <v>116.74</v>
      </c>
      <c r="F3174" s="2">
        <v>118.75</v>
      </c>
      <c r="G3174" s="2">
        <v>110.25</v>
      </c>
    </row>
    <row r="3175" spans="1:7" x14ac:dyDescent="0.3">
      <c r="A3175" s="3">
        <f t="shared" si="54"/>
        <v>39567</v>
      </c>
      <c r="B3175" s="4" t="s">
        <v>89</v>
      </c>
      <c r="C3175" s="5"/>
      <c r="D3175" s="2">
        <v>109.13</v>
      </c>
      <c r="E3175" s="2">
        <v>113.43</v>
      </c>
      <c r="F3175" s="2">
        <v>115.63</v>
      </c>
      <c r="G3175" s="2">
        <v>109.27</v>
      </c>
    </row>
    <row r="3176" spans="1:7" x14ac:dyDescent="0.3">
      <c r="A3176" s="3">
        <f t="shared" si="54"/>
        <v>39568</v>
      </c>
      <c r="B3176" s="4" t="s">
        <v>90</v>
      </c>
      <c r="C3176" s="5"/>
      <c r="D3176" s="2">
        <v>106.79</v>
      </c>
      <c r="E3176" s="2">
        <v>111.36</v>
      </c>
      <c r="F3176" s="2">
        <v>113.46</v>
      </c>
      <c r="G3176" s="2">
        <v>106.94</v>
      </c>
    </row>
    <row r="3177" spans="1:7" x14ac:dyDescent="0.3">
      <c r="A3177" s="3">
        <f t="shared" si="54"/>
        <v>39569</v>
      </c>
      <c r="B3177" s="4" t="s">
        <v>91</v>
      </c>
      <c r="C3177" s="5"/>
      <c r="D3177" s="2" t="s">
        <v>323</v>
      </c>
      <c r="E3177" s="2">
        <v>110.5</v>
      </c>
      <c r="F3177" s="2">
        <v>112.52</v>
      </c>
      <c r="G3177" s="2" t="s">
        <v>323</v>
      </c>
    </row>
    <row r="3178" spans="1:7" x14ac:dyDescent="0.3">
      <c r="A3178" s="3">
        <f t="shared" si="54"/>
        <v>39570</v>
      </c>
      <c r="B3178" s="4" t="s">
        <v>92</v>
      </c>
      <c r="C3178" s="5"/>
      <c r="D3178" s="2">
        <v>104.86</v>
      </c>
      <c r="E3178" s="2">
        <v>114.56</v>
      </c>
      <c r="F3178" s="2">
        <v>116.32</v>
      </c>
      <c r="G3178" s="2">
        <v>105.42</v>
      </c>
    </row>
    <row r="3179" spans="1:7" x14ac:dyDescent="0.3">
      <c r="A3179" s="3">
        <f t="shared" si="54"/>
        <v>39573</v>
      </c>
      <c r="B3179" s="4" t="s">
        <v>289</v>
      </c>
      <c r="C3179" s="5"/>
      <c r="D3179" s="2">
        <v>109.77</v>
      </c>
      <c r="E3179" s="2">
        <v>117.99</v>
      </c>
      <c r="F3179" s="2">
        <v>119.97</v>
      </c>
      <c r="G3179" s="2">
        <v>110.27</v>
      </c>
    </row>
    <row r="3180" spans="1:7" x14ac:dyDescent="0.3">
      <c r="A3180" s="3">
        <f t="shared" si="54"/>
        <v>39574</v>
      </c>
      <c r="B3180" s="4" t="s">
        <v>94</v>
      </c>
      <c r="C3180" s="5"/>
      <c r="D3180" s="2">
        <v>113.25</v>
      </c>
      <c r="E3180" s="2">
        <v>120.31</v>
      </c>
      <c r="F3180" s="2">
        <v>121.84</v>
      </c>
      <c r="G3180" s="2">
        <v>114.06</v>
      </c>
    </row>
    <row r="3181" spans="1:7" x14ac:dyDescent="0.3">
      <c r="A3181" s="3">
        <f t="shared" si="54"/>
        <v>39575</v>
      </c>
      <c r="B3181" s="4" t="s">
        <v>95</v>
      </c>
      <c r="C3181" s="5"/>
      <c r="D3181" s="2">
        <v>114.96</v>
      </c>
      <c r="E3181" s="2">
        <v>122.32</v>
      </c>
      <c r="F3181" s="2">
        <v>123.53</v>
      </c>
      <c r="G3181" s="2">
        <v>115.68</v>
      </c>
    </row>
    <row r="3182" spans="1:7" x14ac:dyDescent="0.3">
      <c r="A3182" s="3">
        <f t="shared" si="54"/>
        <v>39576</v>
      </c>
      <c r="B3182" s="4" t="s">
        <v>96</v>
      </c>
      <c r="C3182" s="5"/>
      <c r="D3182" s="2">
        <v>116.48</v>
      </c>
      <c r="E3182" s="2">
        <v>122.84</v>
      </c>
      <c r="F3182" s="2">
        <v>123.69</v>
      </c>
      <c r="G3182" s="2">
        <v>117.12</v>
      </c>
    </row>
    <row r="3183" spans="1:7" x14ac:dyDescent="0.3">
      <c r="A3183" s="3">
        <f t="shared" si="54"/>
        <v>39577</v>
      </c>
      <c r="B3183" s="4" t="s">
        <v>97</v>
      </c>
      <c r="C3183" s="5"/>
      <c r="D3183" s="2">
        <v>118.38</v>
      </c>
      <c r="E3183" s="2">
        <v>125.4</v>
      </c>
      <c r="F3183" s="2">
        <v>125.96</v>
      </c>
      <c r="G3183" s="2">
        <v>118.92</v>
      </c>
    </row>
    <row r="3184" spans="1:7" x14ac:dyDescent="0.3">
      <c r="A3184" s="3">
        <f t="shared" si="54"/>
        <v>39580</v>
      </c>
      <c r="B3184" s="4" t="s">
        <v>290</v>
      </c>
      <c r="C3184" s="5"/>
      <c r="D3184" s="2">
        <v>120.2</v>
      </c>
      <c r="E3184" s="2">
        <v>122.91</v>
      </c>
      <c r="F3184" s="2">
        <v>124.23</v>
      </c>
      <c r="G3184" s="2">
        <v>120.42</v>
      </c>
    </row>
    <row r="3185" spans="1:7" x14ac:dyDescent="0.3">
      <c r="A3185" s="3">
        <f t="shared" si="54"/>
        <v>39581</v>
      </c>
      <c r="B3185" s="4" t="s">
        <v>99</v>
      </c>
      <c r="C3185" s="5"/>
      <c r="D3185" s="2">
        <v>117.9</v>
      </c>
      <c r="E3185" s="2">
        <v>124.1</v>
      </c>
      <c r="F3185" s="2">
        <v>125.8</v>
      </c>
      <c r="G3185" s="2">
        <v>118.18</v>
      </c>
    </row>
    <row r="3186" spans="1:7" x14ac:dyDescent="0.3">
      <c r="A3186" s="3">
        <f t="shared" si="54"/>
        <v>39582</v>
      </c>
      <c r="B3186" s="4" t="s">
        <v>100</v>
      </c>
      <c r="C3186" s="5"/>
      <c r="D3186" s="2">
        <v>119.4</v>
      </c>
      <c r="E3186" s="2">
        <v>121.86</v>
      </c>
      <c r="F3186" s="2">
        <v>124.22</v>
      </c>
      <c r="G3186" s="2">
        <v>119.64</v>
      </c>
    </row>
    <row r="3187" spans="1:7" x14ac:dyDescent="0.3">
      <c r="A3187" s="3">
        <f t="shared" si="54"/>
        <v>39583</v>
      </c>
      <c r="B3187" s="4" t="s">
        <v>101</v>
      </c>
      <c r="C3187" s="5"/>
      <c r="D3187" s="2">
        <v>119.09</v>
      </c>
      <c r="E3187" s="2">
        <v>121.25</v>
      </c>
      <c r="F3187" s="2">
        <v>124.12</v>
      </c>
      <c r="G3187" s="2">
        <v>119.36</v>
      </c>
    </row>
    <row r="3188" spans="1:7" x14ac:dyDescent="0.3">
      <c r="A3188" s="3">
        <f t="shared" si="54"/>
        <v>39584</v>
      </c>
      <c r="B3188" s="4" t="s">
        <v>102</v>
      </c>
      <c r="C3188" s="5"/>
      <c r="D3188" s="2">
        <v>118.45</v>
      </c>
      <c r="E3188" s="2">
        <v>124.99</v>
      </c>
      <c r="F3188" s="2">
        <v>126.29</v>
      </c>
      <c r="G3188" s="2">
        <v>118.83</v>
      </c>
    </row>
    <row r="3189" spans="1:7" x14ac:dyDescent="0.3">
      <c r="A3189" s="3">
        <f t="shared" si="54"/>
        <v>39587</v>
      </c>
      <c r="B3189" s="4" t="s">
        <v>291</v>
      </c>
      <c r="C3189" s="5"/>
      <c r="D3189" s="2" t="s">
        <v>323</v>
      </c>
      <c r="E3189" s="2">
        <v>125.06</v>
      </c>
      <c r="F3189" s="2">
        <v>127.05</v>
      </c>
      <c r="G3189" s="2" t="s">
        <v>323</v>
      </c>
    </row>
    <row r="3190" spans="1:7" x14ac:dyDescent="0.3">
      <c r="A3190" s="3">
        <f t="shared" si="54"/>
        <v>39588</v>
      </c>
      <c r="B3190" s="4" t="s">
        <v>104</v>
      </c>
      <c r="C3190" s="5"/>
      <c r="D3190" s="2">
        <v>120.4</v>
      </c>
      <c r="E3190" s="2">
        <v>127.84</v>
      </c>
      <c r="F3190" s="2">
        <v>129.07</v>
      </c>
      <c r="G3190" s="2">
        <v>120.82</v>
      </c>
    </row>
    <row r="3191" spans="1:7" x14ac:dyDescent="0.3">
      <c r="A3191" s="3">
        <f t="shared" si="54"/>
        <v>39589</v>
      </c>
      <c r="B3191" s="4" t="s">
        <v>105</v>
      </c>
      <c r="C3191" s="5"/>
      <c r="D3191" s="2">
        <v>123.69</v>
      </c>
      <c r="E3191" s="2">
        <v>132.69999999999999</v>
      </c>
      <c r="F3191" s="2">
        <v>133.16999999999999</v>
      </c>
      <c r="G3191" s="2">
        <v>124.13</v>
      </c>
    </row>
    <row r="3192" spans="1:7" x14ac:dyDescent="0.3">
      <c r="A3192" s="3">
        <f t="shared" si="54"/>
        <v>39590</v>
      </c>
      <c r="B3192" s="4" t="s">
        <v>106</v>
      </c>
      <c r="C3192" s="5"/>
      <c r="D3192" s="2">
        <v>128.97</v>
      </c>
      <c r="E3192" s="2">
        <v>130.51</v>
      </c>
      <c r="F3192" s="2">
        <v>130.81</v>
      </c>
      <c r="G3192" s="2">
        <v>129.38999999999999</v>
      </c>
    </row>
    <row r="3193" spans="1:7" x14ac:dyDescent="0.3">
      <c r="A3193" s="3">
        <f t="shared" si="54"/>
        <v>39591</v>
      </c>
      <c r="B3193" s="4" t="s">
        <v>107</v>
      </c>
      <c r="C3193" s="5"/>
      <c r="D3193" s="2">
        <v>126.44</v>
      </c>
      <c r="E3193" s="2">
        <v>131.57</v>
      </c>
      <c r="F3193" s="2">
        <v>132.19</v>
      </c>
      <c r="G3193" s="2">
        <v>126.71</v>
      </c>
    </row>
    <row r="3194" spans="1:7" x14ac:dyDescent="0.3">
      <c r="A3194" s="3">
        <f t="shared" si="54"/>
        <v>39594</v>
      </c>
      <c r="B3194" s="4" t="s">
        <v>336</v>
      </c>
      <c r="C3194" s="5"/>
      <c r="D3194" s="2">
        <v>126.49</v>
      </c>
      <c r="E3194" s="2">
        <v>132.37</v>
      </c>
      <c r="F3194" s="2" t="s">
        <v>323</v>
      </c>
      <c r="G3194" s="2">
        <v>126.77</v>
      </c>
    </row>
    <row r="3195" spans="1:7" x14ac:dyDescent="0.3">
      <c r="A3195" s="3">
        <f t="shared" si="54"/>
        <v>39595</v>
      </c>
      <c r="B3195" s="4" t="s">
        <v>292</v>
      </c>
      <c r="C3195" s="5"/>
      <c r="D3195" s="2">
        <v>126.48</v>
      </c>
      <c r="E3195" s="2">
        <v>128.31</v>
      </c>
      <c r="F3195" s="2">
        <v>128.85</v>
      </c>
      <c r="G3195" s="2">
        <v>126.75</v>
      </c>
    </row>
    <row r="3196" spans="1:7" x14ac:dyDescent="0.3">
      <c r="A3196" s="3">
        <f t="shared" si="54"/>
        <v>39596</v>
      </c>
      <c r="B3196" s="4" t="s">
        <v>109</v>
      </c>
      <c r="C3196" s="5"/>
      <c r="D3196" s="2">
        <v>120.82</v>
      </c>
      <c r="E3196" s="2">
        <v>130.93</v>
      </c>
      <c r="F3196" s="2">
        <v>131.03</v>
      </c>
      <c r="G3196" s="2">
        <v>121.09</v>
      </c>
    </row>
    <row r="3197" spans="1:7" x14ac:dyDescent="0.3">
      <c r="A3197" s="3">
        <f t="shared" si="54"/>
        <v>39597</v>
      </c>
      <c r="B3197" s="4" t="s">
        <v>110</v>
      </c>
      <c r="C3197" s="5"/>
      <c r="D3197" s="2">
        <v>123.92</v>
      </c>
      <c r="E3197" s="2">
        <v>126.89</v>
      </c>
      <c r="F3197" s="2">
        <v>126.62</v>
      </c>
      <c r="G3197" s="2">
        <v>124.23</v>
      </c>
    </row>
    <row r="3198" spans="1:7" x14ac:dyDescent="0.3">
      <c r="A3198" s="3">
        <f t="shared" si="54"/>
        <v>39598</v>
      </c>
      <c r="B3198" s="4" t="s">
        <v>111</v>
      </c>
      <c r="C3198" s="5"/>
      <c r="D3198" s="2">
        <v>120.01</v>
      </c>
      <c r="E3198" s="2">
        <v>127.78</v>
      </c>
      <c r="F3198" s="2">
        <v>127.35</v>
      </c>
      <c r="G3198" s="2">
        <v>120.22</v>
      </c>
    </row>
    <row r="3199" spans="1:7" x14ac:dyDescent="0.3">
      <c r="A3199" s="3">
        <f t="shared" si="54"/>
        <v>39601</v>
      </c>
      <c r="B3199" s="4" t="s">
        <v>293</v>
      </c>
      <c r="C3199" s="5"/>
      <c r="D3199" s="2">
        <v>120.98</v>
      </c>
      <c r="E3199" s="2">
        <v>128.02000000000001</v>
      </c>
      <c r="F3199" s="2">
        <v>127.76</v>
      </c>
      <c r="G3199" s="2">
        <v>121.54</v>
      </c>
    </row>
    <row r="3200" spans="1:7" x14ac:dyDescent="0.3">
      <c r="A3200" s="3">
        <f t="shared" si="54"/>
        <v>39602</v>
      </c>
      <c r="B3200" s="4" t="s">
        <v>113</v>
      </c>
      <c r="C3200" s="5"/>
      <c r="D3200" s="2">
        <v>122.23</v>
      </c>
      <c r="E3200" s="2">
        <v>124.58</v>
      </c>
      <c r="F3200" s="2">
        <v>124.31</v>
      </c>
      <c r="G3200" s="2">
        <v>122.8</v>
      </c>
    </row>
    <row r="3201" spans="1:7" x14ac:dyDescent="0.3">
      <c r="A3201" s="3">
        <f t="shared" si="54"/>
        <v>39603</v>
      </c>
      <c r="B3201" s="4" t="s">
        <v>114</v>
      </c>
      <c r="C3201" s="5"/>
      <c r="D3201" s="2">
        <v>118.99</v>
      </c>
      <c r="E3201" s="2">
        <v>122.1</v>
      </c>
      <c r="F3201" s="2">
        <v>122.3</v>
      </c>
      <c r="G3201" s="2">
        <v>119.68</v>
      </c>
    </row>
    <row r="3202" spans="1:7" x14ac:dyDescent="0.3">
      <c r="A3202" s="3">
        <f t="shared" si="54"/>
        <v>39604</v>
      </c>
      <c r="B3202" s="4" t="s">
        <v>115</v>
      </c>
      <c r="C3202" s="5"/>
      <c r="D3202" s="2">
        <v>117.87</v>
      </c>
      <c r="E3202" s="2">
        <v>127.54</v>
      </c>
      <c r="F3202" s="2">
        <v>127.79</v>
      </c>
      <c r="G3202" s="2">
        <v>118.56</v>
      </c>
    </row>
    <row r="3203" spans="1:7" x14ac:dyDescent="0.3">
      <c r="A3203" s="3">
        <f t="shared" si="54"/>
        <v>39605</v>
      </c>
      <c r="B3203" s="4" t="s">
        <v>116</v>
      </c>
      <c r="C3203" s="5"/>
      <c r="D3203" s="2">
        <v>122.76</v>
      </c>
      <c r="E3203" s="2">
        <v>137.69</v>
      </c>
      <c r="F3203" s="2">
        <v>138.54</v>
      </c>
      <c r="G3203" s="2">
        <v>123.4</v>
      </c>
    </row>
    <row r="3204" spans="1:7" x14ac:dyDescent="0.3">
      <c r="A3204" s="3">
        <f t="shared" si="54"/>
        <v>39608</v>
      </c>
      <c r="B3204" s="4" t="s">
        <v>294</v>
      </c>
      <c r="C3204" s="5"/>
      <c r="D3204" s="2">
        <v>130.71</v>
      </c>
      <c r="E3204" s="2">
        <v>133.91</v>
      </c>
      <c r="F3204" s="2">
        <v>134.35</v>
      </c>
      <c r="G3204" s="2">
        <v>131.21</v>
      </c>
    </row>
    <row r="3205" spans="1:7" x14ac:dyDescent="0.3">
      <c r="A3205" s="3">
        <f t="shared" si="54"/>
        <v>39609</v>
      </c>
      <c r="B3205" s="4" t="s">
        <v>118</v>
      </c>
      <c r="C3205" s="5"/>
      <c r="D3205" s="2">
        <v>127.66</v>
      </c>
      <c r="E3205" s="2">
        <v>131.02000000000001</v>
      </c>
      <c r="F3205" s="2">
        <v>131.31</v>
      </c>
      <c r="G3205" s="2">
        <v>128.21</v>
      </c>
    </row>
    <row r="3206" spans="1:7" x14ac:dyDescent="0.3">
      <c r="A3206" s="3">
        <f t="shared" si="54"/>
        <v>39610</v>
      </c>
      <c r="B3206" s="4" t="s">
        <v>119</v>
      </c>
      <c r="C3206" s="5"/>
      <c r="D3206" s="2">
        <v>127.61</v>
      </c>
      <c r="E3206" s="2">
        <v>135.02000000000001</v>
      </c>
      <c r="F3206" s="2">
        <v>136.38</v>
      </c>
      <c r="G3206" s="2">
        <v>128.12</v>
      </c>
    </row>
    <row r="3207" spans="1:7" x14ac:dyDescent="0.3">
      <c r="A3207" s="3">
        <f t="shared" si="54"/>
        <v>39611</v>
      </c>
      <c r="B3207" s="4" t="s">
        <v>120</v>
      </c>
      <c r="C3207" s="5"/>
      <c r="D3207" s="2">
        <v>130.16</v>
      </c>
      <c r="E3207" s="2">
        <v>136.09</v>
      </c>
      <c r="F3207" s="2">
        <v>136.74</v>
      </c>
      <c r="G3207" s="2">
        <v>130.55000000000001</v>
      </c>
    </row>
    <row r="3208" spans="1:7" x14ac:dyDescent="0.3">
      <c r="A3208" s="3">
        <f t="shared" si="54"/>
        <v>39612</v>
      </c>
      <c r="B3208" s="4" t="s">
        <v>121</v>
      </c>
      <c r="C3208" s="5"/>
      <c r="D3208" s="2">
        <v>131.03</v>
      </c>
      <c r="E3208" s="2">
        <v>134.25</v>
      </c>
      <c r="F3208" s="2">
        <v>134.86000000000001</v>
      </c>
      <c r="G3208" s="2">
        <v>131.61000000000001</v>
      </c>
    </row>
    <row r="3209" spans="1:7" x14ac:dyDescent="0.3">
      <c r="A3209" s="3">
        <f t="shared" si="54"/>
        <v>39615</v>
      </c>
      <c r="B3209" s="4" t="s">
        <v>295</v>
      </c>
      <c r="C3209" s="5"/>
      <c r="D3209" s="2">
        <v>128.72</v>
      </c>
      <c r="E3209" s="2">
        <v>134.71</v>
      </c>
      <c r="F3209" s="2">
        <v>134.61000000000001</v>
      </c>
      <c r="G3209" s="2">
        <v>129.27000000000001</v>
      </c>
    </row>
    <row r="3210" spans="1:7" x14ac:dyDescent="0.3">
      <c r="A3210" s="3">
        <f t="shared" si="54"/>
        <v>39616</v>
      </c>
      <c r="B3210" s="4" t="s">
        <v>123</v>
      </c>
      <c r="C3210" s="5"/>
      <c r="D3210" s="2">
        <v>129.52000000000001</v>
      </c>
      <c r="E3210" s="2">
        <v>133.72</v>
      </c>
      <c r="F3210" s="2">
        <v>134.01</v>
      </c>
      <c r="G3210" s="2">
        <v>129.88999999999999</v>
      </c>
    </row>
    <row r="3211" spans="1:7" x14ac:dyDescent="0.3">
      <c r="A3211" s="3">
        <f t="shared" si="54"/>
        <v>39617</v>
      </c>
      <c r="B3211" s="4" t="s">
        <v>124</v>
      </c>
      <c r="C3211" s="5"/>
      <c r="D3211" s="2">
        <v>128.4</v>
      </c>
      <c r="E3211" s="2">
        <v>136.44</v>
      </c>
      <c r="F3211" s="2">
        <v>136.68</v>
      </c>
      <c r="G3211" s="2">
        <v>128.97999999999999</v>
      </c>
    </row>
    <row r="3212" spans="1:7" x14ac:dyDescent="0.3">
      <c r="A3212" s="3">
        <f t="shared" si="54"/>
        <v>39618</v>
      </c>
      <c r="B3212" s="4" t="s">
        <v>125</v>
      </c>
      <c r="C3212" s="5"/>
      <c r="D3212" s="2">
        <v>130.62</v>
      </c>
      <c r="E3212" s="2">
        <v>132</v>
      </c>
      <c r="F3212" s="2">
        <v>131.93</v>
      </c>
      <c r="G3212" s="2">
        <v>131.16</v>
      </c>
    </row>
    <row r="3213" spans="1:7" x14ac:dyDescent="0.3">
      <c r="A3213" s="3">
        <f t="shared" si="54"/>
        <v>39619</v>
      </c>
      <c r="B3213" s="4" t="s">
        <v>126</v>
      </c>
      <c r="C3213" s="5"/>
      <c r="D3213" s="2">
        <v>127.09</v>
      </c>
      <c r="E3213" s="2">
        <v>134.86000000000001</v>
      </c>
      <c r="F3213" s="2">
        <v>134.62</v>
      </c>
      <c r="G3213" s="2">
        <v>127.62</v>
      </c>
    </row>
    <row r="3214" spans="1:7" x14ac:dyDescent="0.3">
      <c r="A3214" s="3">
        <f t="shared" si="54"/>
        <v>39622</v>
      </c>
      <c r="B3214" s="4" t="s">
        <v>296</v>
      </c>
      <c r="C3214" s="5"/>
      <c r="D3214" s="2">
        <v>130.07</v>
      </c>
      <c r="E3214" s="2">
        <v>135.91</v>
      </c>
      <c r="F3214" s="2">
        <v>136.74</v>
      </c>
      <c r="G3214" s="2">
        <v>130.72999999999999</v>
      </c>
    </row>
    <row r="3215" spans="1:7" x14ac:dyDescent="0.3">
      <c r="A3215" s="3">
        <f t="shared" si="54"/>
        <v>39623</v>
      </c>
      <c r="B3215" s="4" t="s">
        <v>128</v>
      </c>
      <c r="C3215" s="5"/>
      <c r="D3215" s="2">
        <v>130.88</v>
      </c>
      <c r="E3215" s="2">
        <v>136.46</v>
      </c>
      <c r="F3215" s="2">
        <v>137</v>
      </c>
      <c r="G3215" s="2">
        <v>131.38</v>
      </c>
    </row>
    <row r="3216" spans="1:7" x14ac:dyDescent="0.3">
      <c r="A3216" s="3">
        <f t="shared" si="54"/>
        <v>39624</v>
      </c>
      <c r="B3216" s="4" t="s">
        <v>129</v>
      </c>
      <c r="C3216" s="5"/>
      <c r="D3216" s="2">
        <v>130.80000000000001</v>
      </c>
      <c r="E3216" s="2">
        <v>134.33000000000001</v>
      </c>
      <c r="F3216" s="2">
        <v>134.55000000000001</v>
      </c>
      <c r="G3216" s="2">
        <v>131.34</v>
      </c>
    </row>
    <row r="3217" spans="1:7" x14ac:dyDescent="0.3">
      <c r="A3217" s="3">
        <f t="shared" si="54"/>
        <v>39625</v>
      </c>
      <c r="B3217" s="4" t="s">
        <v>130</v>
      </c>
      <c r="C3217" s="5"/>
      <c r="D3217" s="2">
        <v>128.41</v>
      </c>
      <c r="E3217" s="2">
        <v>139.83000000000001</v>
      </c>
      <c r="F3217" s="2">
        <v>139.63999999999999</v>
      </c>
      <c r="G3217" s="2">
        <v>129.03</v>
      </c>
    </row>
    <row r="3218" spans="1:7" x14ac:dyDescent="0.3">
      <c r="A3218" s="3">
        <f t="shared" si="54"/>
        <v>39626</v>
      </c>
      <c r="B3218" s="4" t="s">
        <v>131</v>
      </c>
      <c r="C3218" s="5"/>
      <c r="D3218" s="2">
        <v>135.15</v>
      </c>
      <c r="E3218" s="2">
        <v>140.31</v>
      </c>
      <c r="F3218" s="2">
        <v>140.21</v>
      </c>
      <c r="G3218" s="2">
        <v>135.65</v>
      </c>
    </row>
    <row r="3219" spans="1:7" x14ac:dyDescent="0.3">
      <c r="A3219" s="3">
        <f t="shared" si="54"/>
        <v>39629</v>
      </c>
      <c r="B3219" s="4" t="s">
        <v>297</v>
      </c>
      <c r="C3219" s="5"/>
      <c r="D3219" s="2">
        <v>136.16</v>
      </c>
      <c r="E3219" s="2">
        <v>139.83000000000001</v>
      </c>
      <c r="F3219" s="2">
        <v>140</v>
      </c>
      <c r="G3219" s="2">
        <v>136.91999999999999</v>
      </c>
    </row>
    <row r="3220" spans="1:7" x14ac:dyDescent="0.3">
      <c r="A3220" s="3">
        <f t="shared" si="54"/>
        <v>39630</v>
      </c>
      <c r="B3220" s="4" t="s">
        <v>133</v>
      </c>
      <c r="C3220" s="5"/>
      <c r="D3220" s="2">
        <v>136.56</v>
      </c>
      <c r="E3220" s="2">
        <v>140.66999999999999</v>
      </c>
      <c r="F3220" s="2">
        <v>140.97</v>
      </c>
      <c r="G3220" s="2">
        <v>137.32</v>
      </c>
    </row>
    <row r="3221" spans="1:7" x14ac:dyDescent="0.3">
      <c r="A3221" s="3">
        <f t="shared" ref="A3221:A3284" si="55">DATE(2008, LEFT(B3221, FIND("월", B3221)-1), MID(B3221, FIND("월", B3221)+2, FIND("일", B3221)-FIND("월", B3221)-2))</f>
        <v>39631</v>
      </c>
      <c r="B3221" s="4" t="s">
        <v>134</v>
      </c>
      <c r="C3221" s="5"/>
      <c r="D3221" s="2">
        <v>136.72999999999999</v>
      </c>
      <c r="E3221" s="2">
        <v>144.26</v>
      </c>
      <c r="F3221" s="2">
        <v>143.57</v>
      </c>
      <c r="G3221" s="2">
        <v>137.5</v>
      </c>
    </row>
    <row r="3222" spans="1:7" x14ac:dyDescent="0.3">
      <c r="A3222" s="3">
        <f t="shared" si="55"/>
        <v>39632</v>
      </c>
      <c r="B3222" s="4" t="s">
        <v>135</v>
      </c>
      <c r="C3222" s="5"/>
      <c r="D3222" s="2">
        <v>140.31</v>
      </c>
      <c r="E3222" s="2">
        <v>146.08000000000001</v>
      </c>
      <c r="F3222" s="2">
        <v>145.29</v>
      </c>
      <c r="G3222" s="2">
        <v>141.04</v>
      </c>
    </row>
    <row r="3223" spans="1:7" x14ac:dyDescent="0.3">
      <c r="A3223" s="3">
        <f t="shared" si="55"/>
        <v>39633</v>
      </c>
      <c r="B3223" s="4" t="s">
        <v>136</v>
      </c>
      <c r="C3223" s="5"/>
      <c r="D3223" s="2">
        <v>140.69999999999999</v>
      </c>
      <c r="E3223" s="2">
        <v>144.41999999999999</v>
      </c>
      <c r="F3223" s="2" t="s">
        <v>323</v>
      </c>
      <c r="G3223" s="2">
        <v>141.38999999999999</v>
      </c>
    </row>
    <row r="3224" spans="1:7" x14ac:dyDescent="0.3">
      <c r="A3224" s="3">
        <f t="shared" si="55"/>
        <v>39636</v>
      </c>
      <c r="B3224" s="4" t="s">
        <v>343</v>
      </c>
      <c r="C3224" s="5"/>
      <c r="D3224" s="2">
        <v>138.91</v>
      </c>
      <c r="E3224" s="2">
        <v>141.87</v>
      </c>
      <c r="F3224" s="2">
        <v>141.37</v>
      </c>
      <c r="G3224" s="2">
        <v>139.63</v>
      </c>
    </row>
    <row r="3225" spans="1:7" x14ac:dyDescent="0.3">
      <c r="A3225" s="3">
        <f t="shared" si="55"/>
        <v>39637</v>
      </c>
      <c r="B3225" s="4" t="s">
        <v>138</v>
      </c>
      <c r="C3225" s="5"/>
      <c r="D3225" s="2">
        <v>137.51</v>
      </c>
      <c r="E3225" s="2">
        <v>136.43</v>
      </c>
      <c r="F3225" s="2">
        <v>136.04</v>
      </c>
      <c r="G3225" s="2">
        <v>138.15</v>
      </c>
    </row>
    <row r="3226" spans="1:7" x14ac:dyDescent="0.3">
      <c r="A3226" s="3">
        <f t="shared" si="55"/>
        <v>39638</v>
      </c>
      <c r="B3226" s="4" t="s">
        <v>139</v>
      </c>
      <c r="C3226" s="5"/>
      <c r="D3226" s="2">
        <v>134.15</v>
      </c>
      <c r="E3226" s="2">
        <v>136.58000000000001</v>
      </c>
      <c r="F3226" s="2">
        <v>136.05000000000001</v>
      </c>
      <c r="G3226" s="2">
        <v>134.86000000000001</v>
      </c>
    </row>
    <row r="3227" spans="1:7" x14ac:dyDescent="0.3">
      <c r="A3227" s="3">
        <f t="shared" si="55"/>
        <v>39639</v>
      </c>
      <c r="B3227" s="4" t="s">
        <v>140</v>
      </c>
      <c r="C3227" s="5"/>
      <c r="D3227" s="2">
        <v>132.81</v>
      </c>
      <c r="E3227" s="2">
        <v>142.03</v>
      </c>
      <c r="F3227" s="2">
        <v>141.65</v>
      </c>
      <c r="G3227" s="2">
        <v>133.47</v>
      </c>
    </row>
    <row r="3228" spans="1:7" x14ac:dyDescent="0.3">
      <c r="A3228" s="3">
        <f t="shared" si="55"/>
        <v>39640</v>
      </c>
      <c r="B3228" s="4" t="s">
        <v>141</v>
      </c>
      <c r="C3228" s="5"/>
      <c r="D3228" s="2">
        <v>139.03</v>
      </c>
      <c r="E3228" s="2">
        <v>144.49</v>
      </c>
      <c r="F3228" s="2">
        <v>145.08000000000001</v>
      </c>
      <c r="G3228" s="2">
        <v>139.61000000000001</v>
      </c>
    </row>
    <row r="3229" spans="1:7" x14ac:dyDescent="0.3">
      <c r="A3229" s="3">
        <f t="shared" si="55"/>
        <v>39643</v>
      </c>
      <c r="B3229" s="4" t="s">
        <v>298</v>
      </c>
      <c r="C3229" s="5"/>
      <c r="D3229" s="2">
        <v>139.01</v>
      </c>
      <c r="E3229" s="2">
        <v>143.91999999999999</v>
      </c>
      <c r="F3229" s="2">
        <v>145.18</v>
      </c>
      <c r="G3229" s="2">
        <v>139.59</v>
      </c>
    </row>
    <row r="3230" spans="1:7" x14ac:dyDescent="0.3">
      <c r="A3230" s="3">
        <f t="shared" si="55"/>
        <v>39644</v>
      </c>
      <c r="B3230" s="4" t="s">
        <v>143</v>
      </c>
      <c r="C3230" s="5"/>
      <c r="D3230" s="2">
        <v>140.22</v>
      </c>
      <c r="E3230" s="2">
        <v>138.75</v>
      </c>
      <c r="F3230" s="2">
        <v>138.74</v>
      </c>
      <c r="G3230" s="2">
        <v>140.77000000000001</v>
      </c>
    </row>
    <row r="3231" spans="1:7" x14ac:dyDescent="0.3">
      <c r="A3231" s="3">
        <f t="shared" si="55"/>
        <v>39645</v>
      </c>
      <c r="B3231" s="4" t="s">
        <v>144</v>
      </c>
      <c r="C3231" s="5"/>
      <c r="D3231" s="2">
        <v>134.05000000000001</v>
      </c>
      <c r="E3231" s="2">
        <v>136.19</v>
      </c>
      <c r="F3231" s="2">
        <v>134.6</v>
      </c>
      <c r="G3231" s="2">
        <v>134.83000000000001</v>
      </c>
    </row>
    <row r="3232" spans="1:7" x14ac:dyDescent="0.3">
      <c r="A3232" s="3">
        <f t="shared" si="55"/>
        <v>39646</v>
      </c>
      <c r="B3232" s="4" t="s">
        <v>145</v>
      </c>
      <c r="C3232" s="5"/>
      <c r="D3232" s="2">
        <v>131.08000000000001</v>
      </c>
      <c r="E3232" s="2">
        <v>131.07</v>
      </c>
      <c r="F3232" s="2">
        <v>129.29</v>
      </c>
      <c r="G3232" s="2">
        <v>132.03</v>
      </c>
    </row>
    <row r="3233" spans="1:7" x14ac:dyDescent="0.3">
      <c r="A3233" s="3">
        <f t="shared" si="55"/>
        <v>39647</v>
      </c>
      <c r="B3233" s="4" t="s">
        <v>146</v>
      </c>
      <c r="C3233" s="5"/>
      <c r="D3233" s="2">
        <v>128.15</v>
      </c>
      <c r="E3233" s="2">
        <v>130.19</v>
      </c>
      <c r="F3233" s="2">
        <v>128.88</v>
      </c>
      <c r="G3233" s="2">
        <v>129.12</v>
      </c>
    </row>
    <row r="3234" spans="1:7" x14ac:dyDescent="0.3">
      <c r="A3234" s="3">
        <f t="shared" si="55"/>
        <v>39650</v>
      </c>
      <c r="B3234" s="4" t="s">
        <v>299</v>
      </c>
      <c r="C3234" s="5"/>
      <c r="D3234" s="2">
        <v>127.7</v>
      </c>
      <c r="E3234" s="2">
        <v>132.61000000000001</v>
      </c>
      <c r="F3234" s="2">
        <v>131.04</v>
      </c>
      <c r="G3234" s="2">
        <v>128.74</v>
      </c>
    </row>
    <row r="3235" spans="1:7" x14ac:dyDescent="0.3">
      <c r="A3235" s="3">
        <f t="shared" si="55"/>
        <v>39651</v>
      </c>
      <c r="B3235" s="4" t="s">
        <v>148</v>
      </c>
      <c r="C3235" s="5"/>
      <c r="D3235" s="2">
        <v>129.01</v>
      </c>
      <c r="E3235" s="2">
        <v>129.55000000000001</v>
      </c>
      <c r="F3235" s="2">
        <v>127.95</v>
      </c>
      <c r="G3235" s="2">
        <v>130.16</v>
      </c>
    </row>
    <row r="3236" spans="1:7" x14ac:dyDescent="0.3">
      <c r="A3236" s="3">
        <f t="shared" si="55"/>
        <v>39652</v>
      </c>
      <c r="B3236" s="4" t="s">
        <v>149</v>
      </c>
      <c r="C3236" s="5"/>
      <c r="D3236" s="2">
        <v>123.58</v>
      </c>
      <c r="E3236" s="2">
        <v>125.29</v>
      </c>
      <c r="F3236" s="2">
        <v>124.44</v>
      </c>
      <c r="G3236" s="2">
        <v>125.24</v>
      </c>
    </row>
    <row r="3237" spans="1:7" x14ac:dyDescent="0.3">
      <c r="A3237" s="3">
        <f t="shared" si="55"/>
        <v>39653</v>
      </c>
      <c r="B3237" s="4" t="s">
        <v>150</v>
      </c>
      <c r="C3237" s="5"/>
      <c r="D3237" s="2">
        <v>120.99</v>
      </c>
      <c r="E3237" s="2">
        <v>126.44</v>
      </c>
      <c r="F3237" s="2">
        <v>125.49</v>
      </c>
      <c r="G3237" s="2">
        <v>123.62</v>
      </c>
    </row>
    <row r="3238" spans="1:7" x14ac:dyDescent="0.3">
      <c r="A3238" s="3">
        <f t="shared" si="55"/>
        <v>39654</v>
      </c>
      <c r="B3238" s="4" t="s">
        <v>151</v>
      </c>
      <c r="C3238" s="5"/>
      <c r="D3238" s="2">
        <v>122.6</v>
      </c>
      <c r="E3238" s="2">
        <v>124.52</v>
      </c>
      <c r="F3238" s="2">
        <v>123.26</v>
      </c>
      <c r="G3238" s="2">
        <v>125.98</v>
      </c>
    </row>
    <row r="3239" spans="1:7" x14ac:dyDescent="0.3">
      <c r="A3239" s="3">
        <f t="shared" si="55"/>
        <v>39657</v>
      </c>
      <c r="B3239" s="4" t="s">
        <v>300</v>
      </c>
      <c r="C3239" s="5"/>
      <c r="D3239" s="2">
        <v>121.28</v>
      </c>
      <c r="E3239" s="2">
        <v>125.84</v>
      </c>
      <c r="F3239" s="2">
        <v>124.73</v>
      </c>
      <c r="G3239" s="2">
        <v>127.05</v>
      </c>
    </row>
    <row r="3240" spans="1:7" x14ac:dyDescent="0.3">
      <c r="A3240" s="3">
        <f t="shared" si="55"/>
        <v>39658</v>
      </c>
      <c r="B3240" s="4" t="s">
        <v>153</v>
      </c>
      <c r="C3240" s="5"/>
      <c r="D3240" s="2">
        <v>122.53</v>
      </c>
      <c r="E3240" s="2">
        <v>122.71</v>
      </c>
      <c r="F3240" s="2">
        <v>122.19</v>
      </c>
      <c r="G3240" s="2">
        <v>125.73</v>
      </c>
    </row>
    <row r="3241" spans="1:7" x14ac:dyDescent="0.3">
      <c r="A3241" s="3">
        <f t="shared" si="55"/>
        <v>39659</v>
      </c>
      <c r="B3241" s="4" t="s">
        <v>154</v>
      </c>
      <c r="C3241" s="5"/>
      <c r="D3241" s="2">
        <v>119.96</v>
      </c>
      <c r="E3241" s="2">
        <v>127.1</v>
      </c>
      <c r="F3241" s="2">
        <v>126.77</v>
      </c>
      <c r="G3241" s="2">
        <v>122.93</v>
      </c>
    </row>
    <row r="3242" spans="1:7" x14ac:dyDescent="0.3">
      <c r="A3242" s="3">
        <f t="shared" si="55"/>
        <v>39660</v>
      </c>
      <c r="B3242" s="4" t="s">
        <v>155</v>
      </c>
      <c r="C3242" s="5"/>
      <c r="D3242" s="2">
        <v>123.33</v>
      </c>
      <c r="E3242" s="2">
        <v>123.98</v>
      </c>
      <c r="F3242" s="2">
        <v>124.08</v>
      </c>
      <c r="G3242" s="2">
        <v>125.16</v>
      </c>
    </row>
    <row r="3243" spans="1:7" x14ac:dyDescent="0.3">
      <c r="A3243" s="3">
        <f t="shared" si="55"/>
        <v>39661</v>
      </c>
      <c r="B3243" s="4" t="s">
        <v>156</v>
      </c>
      <c r="C3243" s="5"/>
      <c r="D3243" s="2">
        <v>120.4</v>
      </c>
      <c r="E3243" s="2">
        <v>124.18</v>
      </c>
      <c r="F3243" s="2">
        <v>125.1</v>
      </c>
      <c r="G3243" s="2">
        <v>121.37</v>
      </c>
    </row>
    <row r="3244" spans="1:7" x14ac:dyDescent="0.3">
      <c r="A3244" s="3">
        <f t="shared" si="55"/>
        <v>39664</v>
      </c>
      <c r="B3244" s="4" t="s">
        <v>301</v>
      </c>
      <c r="C3244" s="5"/>
      <c r="D3244" s="2">
        <v>122.51</v>
      </c>
      <c r="E3244" s="2">
        <v>120.68</v>
      </c>
      <c r="F3244" s="2">
        <v>121.41</v>
      </c>
      <c r="G3244" s="2">
        <v>123.24</v>
      </c>
    </row>
    <row r="3245" spans="1:7" x14ac:dyDescent="0.3">
      <c r="A3245" s="3">
        <f t="shared" si="55"/>
        <v>39665</v>
      </c>
      <c r="B3245" s="4" t="s">
        <v>158</v>
      </c>
      <c r="C3245" s="5"/>
      <c r="D3245" s="2">
        <v>117.32</v>
      </c>
      <c r="E3245" s="2">
        <v>117.7</v>
      </c>
      <c r="F3245" s="2">
        <v>119.17</v>
      </c>
      <c r="G3245" s="2">
        <v>118.02</v>
      </c>
    </row>
    <row r="3246" spans="1:7" x14ac:dyDescent="0.3">
      <c r="A3246" s="3">
        <f t="shared" si="55"/>
        <v>39666</v>
      </c>
      <c r="B3246" s="4" t="s">
        <v>159</v>
      </c>
      <c r="C3246" s="5"/>
      <c r="D3246" s="2">
        <v>116.11</v>
      </c>
      <c r="E3246" s="2">
        <v>117</v>
      </c>
      <c r="F3246" s="2">
        <v>118.58</v>
      </c>
      <c r="G3246" s="2">
        <v>116.77</v>
      </c>
    </row>
    <row r="3247" spans="1:7" x14ac:dyDescent="0.3">
      <c r="A3247" s="3">
        <f t="shared" si="55"/>
        <v>39667</v>
      </c>
      <c r="B3247" s="4" t="s">
        <v>160</v>
      </c>
      <c r="C3247" s="5"/>
      <c r="D3247" s="2">
        <v>115.3</v>
      </c>
      <c r="E3247" s="2">
        <v>117.86</v>
      </c>
      <c r="F3247" s="2">
        <v>120.02</v>
      </c>
      <c r="G3247" s="2">
        <v>115.99</v>
      </c>
    </row>
    <row r="3248" spans="1:7" x14ac:dyDescent="0.3">
      <c r="A3248" s="3">
        <f t="shared" si="55"/>
        <v>39668</v>
      </c>
      <c r="B3248" s="4" t="s">
        <v>161</v>
      </c>
      <c r="C3248" s="5"/>
      <c r="D3248" s="2">
        <v>114.16</v>
      </c>
      <c r="E3248" s="2">
        <v>113.33</v>
      </c>
      <c r="F3248" s="2">
        <v>115.2</v>
      </c>
      <c r="G3248" s="2">
        <v>114.87</v>
      </c>
    </row>
    <row r="3249" spans="1:7" x14ac:dyDescent="0.3">
      <c r="A3249" s="3">
        <f t="shared" si="55"/>
        <v>39671</v>
      </c>
      <c r="B3249" s="4" t="s">
        <v>302</v>
      </c>
      <c r="C3249" s="5"/>
      <c r="D3249" s="2">
        <v>113.21</v>
      </c>
      <c r="E3249" s="2">
        <v>112.67</v>
      </c>
      <c r="F3249" s="2">
        <v>114.45</v>
      </c>
      <c r="G3249" s="2">
        <v>113.92</v>
      </c>
    </row>
    <row r="3250" spans="1:7" x14ac:dyDescent="0.3">
      <c r="A3250" s="3">
        <f t="shared" si="55"/>
        <v>39672</v>
      </c>
      <c r="B3250" s="4" t="s">
        <v>163</v>
      </c>
      <c r="C3250" s="5"/>
      <c r="D3250" s="2">
        <v>110.28</v>
      </c>
      <c r="E3250" s="2">
        <v>111.15</v>
      </c>
      <c r="F3250" s="2">
        <v>113.01</v>
      </c>
      <c r="G3250" s="2">
        <v>111</v>
      </c>
    </row>
    <row r="3251" spans="1:7" x14ac:dyDescent="0.3">
      <c r="A3251" s="3">
        <f t="shared" si="55"/>
        <v>39673</v>
      </c>
      <c r="B3251" s="4" t="s">
        <v>164</v>
      </c>
      <c r="C3251" s="5"/>
      <c r="D3251" s="2">
        <v>109.69</v>
      </c>
      <c r="E3251" s="2">
        <v>113.47</v>
      </c>
      <c r="F3251" s="2">
        <v>116</v>
      </c>
      <c r="G3251" s="2">
        <v>110.51</v>
      </c>
    </row>
    <row r="3252" spans="1:7" x14ac:dyDescent="0.3">
      <c r="A3252" s="3">
        <f t="shared" si="55"/>
        <v>39674</v>
      </c>
      <c r="B3252" s="4" t="s">
        <v>165</v>
      </c>
      <c r="C3252" s="5"/>
      <c r="D3252" s="2">
        <v>111.9</v>
      </c>
      <c r="E3252" s="2">
        <v>112.64</v>
      </c>
      <c r="F3252" s="2">
        <v>115.01</v>
      </c>
      <c r="G3252" s="2">
        <v>112.62</v>
      </c>
    </row>
    <row r="3253" spans="1:7" x14ac:dyDescent="0.3">
      <c r="A3253" s="3">
        <f t="shared" si="55"/>
        <v>39675</v>
      </c>
      <c r="B3253" s="4" t="s">
        <v>166</v>
      </c>
      <c r="C3253" s="5"/>
      <c r="D3253" s="2">
        <v>108.09</v>
      </c>
      <c r="E3253" s="2">
        <v>112.55</v>
      </c>
      <c r="F3253" s="2">
        <v>113.77</v>
      </c>
      <c r="G3253" s="2">
        <v>108.84</v>
      </c>
    </row>
    <row r="3254" spans="1:7" x14ac:dyDescent="0.3">
      <c r="A3254" s="3">
        <f t="shared" si="55"/>
        <v>39678</v>
      </c>
      <c r="B3254" s="4" t="s">
        <v>303</v>
      </c>
      <c r="C3254" s="5"/>
      <c r="D3254" s="2">
        <v>109.58</v>
      </c>
      <c r="E3254" s="2">
        <v>111.94</v>
      </c>
      <c r="F3254" s="2">
        <v>112.87</v>
      </c>
      <c r="G3254" s="2">
        <v>110.36</v>
      </c>
    </row>
    <row r="3255" spans="1:7" x14ac:dyDescent="0.3">
      <c r="A3255" s="3">
        <f t="shared" si="55"/>
        <v>39679</v>
      </c>
      <c r="B3255" s="4" t="s">
        <v>168</v>
      </c>
      <c r="C3255" s="5"/>
      <c r="D3255" s="2">
        <v>107.93</v>
      </c>
      <c r="E3255" s="2">
        <v>113.25</v>
      </c>
      <c r="F3255" s="2">
        <v>114.53</v>
      </c>
      <c r="G3255" s="2">
        <v>108.59</v>
      </c>
    </row>
    <row r="3256" spans="1:7" x14ac:dyDescent="0.3">
      <c r="A3256" s="3">
        <f t="shared" si="55"/>
        <v>39680</v>
      </c>
      <c r="B3256" s="4" t="s">
        <v>169</v>
      </c>
      <c r="C3256" s="5"/>
      <c r="D3256" s="2">
        <v>110.7</v>
      </c>
      <c r="E3256" s="2">
        <v>114.36</v>
      </c>
      <c r="F3256" s="2">
        <v>114.98</v>
      </c>
      <c r="G3256" s="2">
        <v>111.41</v>
      </c>
    </row>
    <row r="3257" spans="1:7" x14ac:dyDescent="0.3">
      <c r="A3257" s="3">
        <f t="shared" si="55"/>
        <v>39681</v>
      </c>
      <c r="B3257" s="4" t="s">
        <v>170</v>
      </c>
      <c r="C3257" s="5"/>
      <c r="D3257" s="2">
        <v>112.24</v>
      </c>
      <c r="E3257" s="2">
        <v>120.16</v>
      </c>
      <c r="F3257" s="2">
        <v>121.18</v>
      </c>
      <c r="G3257" s="2">
        <v>112.86</v>
      </c>
    </row>
    <row r="3258" spans="1:7" x14ac:dyDescent="0.3">
      <c r="A3258" s="3">
        <f t="shared" si="55"/>
        <v>39682</v>
      </c>
      <c r="B3258" s="4" t="s">
        <v>171</v>
      </c>
      <c r="C3258" s="5"/>
      <c r="D3258" s="2">
        <v>116.74</v>
      </c>
      <c r="E3258" s="2">
        <v>113.92</v>
      </c>
      <c r="F3258" s="2">
        <v>114.59</v>
      </c>
      <c r="G3258" s="2">
        <v>117.1</v>
      </c>
    </row>
    <row r="3259" spans="1:7" x14ac:dyDescent="0.3">
      <c r="A3259" s="3">
        <f t="shared" si="55"/>
        <v>39685</v>
      </c>
      <c r="B3259" s="4" t="s">
        <v>304</v>
      </c>
      <c r="C3259" s="5"/>
      <c r="D3259" s="2">
        <v>111.34</v>
      </c>
      <c r="E3259" s="2">
        <v>114.03</v>
      </c>
      <c r="F3259" s="2">
        <v>115.11</v>
      </c>
      <c r="G3259" s="2">
        <v>111.95</v>
      </c>
    </row>
    <row r="3260" spans="1:7" x14ac:dyDescent="0.3">
      <c r="A3260" s="3">
        <f t="shared" si="55"/>
        <v>39686</v>
      </c>
      <c r="B3260" s="4" t="s">
        <v>173</v>
      </c>
      <c r="C3260" s="5"/>
      <c r="D3260" s="2">
        <v>110.52</v>
      </c>
      <c r="E3260" s="2">
        <v>114.63</v>
      </c>
      <c r="F3260" s="2">
        <v>116.27</v>
      </c>
      <c r="G3260" s="2">
        <v>110.62</v>
      </c>
    </row>
    <row r="3261" spans="1:7" x14ac:dyDescent="0.3">
      <c r="A3261" s="3">
        <f t="shared" si="55"/>
        <v>39687</v>
      </c>
      <c r="B3261" s="4" t="s">
        <v>174</v>
      </c>
      <c r="C3261" s="5"/>
      <c r="D3261" s="2">
        <v>111.52</v>
      </c>
      <c r="E3261" s="2">
        <v>116.22</v>
      </c>
      <c r="F3261" s="2">
        <v>118.15</v>
      </c>
      <c r="G3261" s="2">
        <v>111.74</v>
      </c>
    </row>
    <row r="3262" spans="1:7" x14ac:dyDescent="0.3">
      <c r="A3262" s="3">
        <f t="shared" si="55"/>
        <v>39688</v>
      </c>
      <c r="B3262" s="4" t="s">
        <v>175</v>
      </c>
      <c r="C3262" s="5"/>
      <c r="D3262" s="2">
        <v>112.24</v>
      </c>
      <c r="E3262" s="2">
        <v>114.17</v>
      </c>
      <c r="F3262" s="2">
        <v>115.59</v>
      </c>
      <c r="G3262" s="2">
        <v>112.65</v>
      </c>
    </row>
    <row r="3263" spans="1:7" x14ac:dyDescent="0.3">
      <c r="A3263" s="3">
        <f t="shared" si="55"/>
        <v>39689</v>
      </c>
      <c r="B3263" s="4" t="s">
        <v>176</v>
      </c>
      <c r="C3263" s="5"/>
      <c r="D3263" s="2">
        <v>111.03</v>
      </c>
      <c r="E3263" s="2">
        <v>114.05</v>
      </c>
      <c r="F3263" s="2">
        <v>115.46</v>
      </c>
      <c r="G3263" s="2">
        <v>111.32</v>
      </c>
    </row>
    <row r="3264" spans="1:7" x14ac:dyDescent="0.3">
      <c r="A3264" s="3">
        <f t="shared" si="55"/>
        <v>39692</v>
      </c>
      <c r="B3264" s="4" t="s">
        <v>305</v>
      </c>
      <c r="C3264" s="5"/>
      <c r="D3264" s="2">
        <v>111.64</v>
      </c>
      <c r="E3264" s="2">
        <v>109.41</v>
      </c>
      <c r="F3264" s="2" t="s">
        <v>323</v>
      </c>
      <c r="G3264" s="2">
        <v>112.14</v>
      </c>
    </row>
    <row r="3265" spans="1:7" x14ac:dyDescent="0.3">
      <c r="A3265" s="3">
        <f t="shared" si="55"/>
        <v>39693</v>
      </c>
      <c r="B3265" s="4" t="s">
        <v>178</v>
      </c>
      <c r="C3265" s="5"/>
      <c r="D3265" s="2">
        <v>101.65</v>
      </c>
      <c r="E3265" s="2">
        <v>108.34</v>
      </c>
      <c r="F3265" s="2">
        <v>109.71</v>
      </c>
      <c r="G3265" s="2">
        <v>102.07</v>
      </c>
    </row>
    <row r="3266" spans="1:7" x14ac:dyDescent="0.3">
      <c r="A3266" s="3">
        <f t="shared" si="55"/>
        <v>39694</v>
      </c>
      <c r="B3266" s="4" t="s">
        <v>179</v>
      </c>
      <c r="C3266" s="5"/>
      <c r="D3266" s="2">
        <v>103.27</v>
      </c>
      <c r="E3266" s="2">
        <v>108.06</v>
      </c>
      <c r="F3266" s="2">
        <v>109.35</v>
      </c>
      <c r="G3266" s="2">
        <v>103.74</v>
      </c>
    </row>
    <row r="3267" spans="1:7" x14ac:dyDescent="0.3">
      <c r="A3267" s="3">
        <f t="shared" si="55"/>
        <v>39695</v>
      </c>
      <c r="B3267" s="4" t="s">
        <v>180</v>
      </c>
      <c r="C3267" s="5"/>
      <c r="D3267" s="2">
        <v>104.75</v>
      </c>
      <c r="E3267" s="2">
        <v>106.3</v>
      </c>
      <c r="F3267" s="2">
        <v>107.89</v>
      </c>
      <c r="G3267" s="2">
        <v>105.19</v>
      </c>
    </row>
    <row r="3268" spans="1:7" x14ac:dyDescent="0.3">
      <c r="A3268" s="3">
        <f t="shared" si="55"/>
        <v>39696</v>
      </c>
      <c r="B3268" s="4" t="s">
        <v>181</v>
      </c>
      <c r="C3268" s="5"/>
      <c r="D3268" s="2">
        <v>101.33</v>
      </c>
      <c r="E3268" s="2">
        <v>104.09</v>
      </c>
      <c r="F3268" s="2">
        <v>106.23</v>
      </c>
      <c r="G3268" s="2">
        <v>101.88</v>
      </c>
    </row>
    <row r="3269" spans="1:7" x14ac:dyDescent="0.3">
      <c r="A3269" s="3">
        <f t="shared" si="55"/>
        <v>39699</v>
      </c>
      <c r="B3269" s="4" t="s">
        <v>306</v>
      </c>
      <c r="C3269" s="5"/>
      <c r="D3269" s="2">
        <v>101.83</v>
      </c>
      <c r="E3269" s="2">
        <v>103.44</v>
      </c>
      <c r="F3269" s="2">
        <v>106.34</v>
      </c>
      <c r="G3269" s="2">
        <v>102.36</v>
      </c>
    </row>
    <row r="3270" spans="1:7" x14ac:dyDescent="0.3">
      <c r="A3270" s="3">
        <f t="shared" si="55"/>
        <v>39700</v>
      </c>
      <c r="B3270" s="4" t="s">
        <v>183</v>
      </c>
      <c r="C3270" s="5"/>
      <c r="D3270" s="2">
        <v>98.95</v>
      </c>
      <c r="E3270" s="2">
        <v>100.34</v>
      </c>
      <c r="F3270" s="2">
        <v>103.26</v>
      </c>
      <c r="G3270" s="2">
        <v>99.5</v>
      </c>
    </row>
    <row r="3271" spans="1:7" x14ac:dyDescent="0.3">
      <c r="A3271" s="3">
        <f t="shared" si="55"/>
        <v>39701</v>
      </c>
      <c r="B3271" s="4" t="s">
        <v>184</v>
      </c>
      <c r="C3271" s="5"/>
      <c r="D3271" s="2">
        <v>97.92</v>
      </c>
      <c r="E3271" s="2">
        <v>98.97</v>
      </c>
      <c r="F3271" s="2">
        <v>102.58</v>
      </c>
      <c r="G3271" s="2">
        <v>98.56</v>
      </c>
    </row>
    <row r="3272" spans="1:7" x14ac:dyDescent="0.3">
      <c r="A3272" s="3">
        <f t="shared" si="55"/>
        <v>39702</v>
      </c>
      <c r="B3272" s="4" t="s">
        <v>185</v>
      </c>
      <c r="C3272" s="5"/>
      <c r="D3272" s="2">
        <v>95.62</v>
      </c>
      <c r="E3272" s="2">
        <v>97.64</v>
      </c>
      <c r="F3272" s="2">
        <v>100.87</v>
      </c>
      <c r="G3272" s="2">
        <v>96.09</v>
      </c>
    </row>
    <row r="3273" spans="1:7" x14ac:dyDescent="0.3">
      <c r="A3273" s="3">
        <f t="shared" si="55"/>
        <v>39703</v>
      </c>
      <c r="B3273" s="4" t="s">
        <v>186</v>
      </c>
      <c r="C3273" s="5"/>
      <c r="D3273" s="2">
        <v>95.46</v>
      </c>
      <c r="E3273" s="2">
        <v>97.58</v>
      </c>
      <c r="F3273" s="2">
        <v>101.18</v>
      </c>
      <c r="G3273" s="2">
        <v>95.89</v>
      </c>
    </row>
    <row r="3274" spans="1:7" x14ac:dyDescent="0.3">
      <c r="A3274" s="3">
        <f t="shared" si="55"/>
        <v>39706</v>
      </c>
      <c r="B3274" s="4" t="s">
        <v>307</v>
      </c>
      <c r="C3274" s="5"/>
      <c r="D3274" s="2">
        <v>92.35</v>
      </c>
      <c r="E3274" s="2">
        <v>92.38</v>
      </c>
      <c r="F3274" s="2">
        <v>95.71</v>
      </c>
      <c r="G3274" s="2">
        <v>92.78</v>
      </c>
    </row>
    <row r="3275" spans="1:7" x14ac:dyDescent="0.3">
      <c r="A3275" s="3">
        <f t="shared" si="55"/>
        <v>39707</v>
      </c>
      <c r="B3275" s="4" t="s">
        <v>188</v>
      </c>
      <c r="C3275" s="5"/>
      <c r="D3275" s="2">
        <v>86.56</v>
      </c>
      <c r="E3275" s="2">
        <v>89.22</v>
      </c>
      <c r="F3275" s="2">
        <v>91.15</v>
      </c>
      <c r="G3275" s="2">
        <v>86.95</v>
      </c>
    </row>
    <row r="3276" spans="1:7" x14ac:dyDescent="0.3">
      <c r="A3276" s="3">
        <f t="shared" si="55"/>
        <v>39708</v>
      </c>
      <c r="B3276" s="4" t="s">
        <v>189</v>
      </c>
      <c r="C3276" s="5"/>
      <c r="D3276" s="2">
        <v>87.17</v>
      </c>
      <c r="E3276" s="2">
        <v>94.84</v>
      </c>
      <c r="F3276" s="2">
        <v>97.16</v>
      </c>
      <c r="G3276" s="2">
        <v>87.56</v>
      </c>
    </row>
    <row r="3277" spans="1:7" x14ac:dyDescent="0.3">
      <c r="A3277" s="3">
        <f t="shared" si="55"/>
        <v>39709</v>
      </c>
      <c r="B3277" s="4" t="s">
        <v>190</v>
      </c>
      <c r="C3277" s="5"/>
      <c r="D3277" s="2">
        <v>88.37</v>
      </c>
      <c r="E3277" s="2">
        <v>95.19</v>
      </c>
      <c r="F3277" s="2">
        <v>97.88</v>
      </c>
      <c r="G3277" s="2">
        <v>88.47</v>
      </c>
    </row>
    <row r="3278" spans="1:7" x14ac:dyDescent="0.3">
      <c r="A3278" s="3">
        <f t="shared" si="55"/>
        <v>39710</v>
      </c>
      <c r="B3278" s="4" t="s">
        <v>191</v>
      </c>
      <c r="C3278" s="5"/>
      <c r="D3278" s="2">
        <v>89.88</v>
      </c>
      <c r="E3278" s="2">
        <v>99.61</v>
      </c>
      <c r="F3278" s="2">
        <v>104.55</v>
      </c>
      <c r="G3278" s="2">
        <v>89.98</v>
      </c>
    </row>
    <row r="3279" spans="1:7" x14ac:dyDescent="0.3">
      <c r="A3279" s="3">
        <f t="shared" si="55"/>
        <v>39713</v>
      </c>
      <c r="B3279" s="4" t="s">
        <v>308</v>
      </c>
      <c r="C3279" s="5"/>
      <c r="D3279" s="2">
        <v>95.1</v>
      </c>
      <c r="E3279" s="2">
        <v>106.04</v>
      </c>
      <c r="F3279" s="2">
        <v>120.92</v>
      </c>
      <c r="G3279" s="2">
        <v>94.94</v>
      </c>
    </row>
    <row r="3280" spans="1:7" x14ac:dyDescent="0.3">
      <c r="A3280" s="3">
        <f t="shared" si="55"/>
        <v>39714</v>
      </c>
      <c r="B3280" s="4" t="s">
        <v>193</v>
      </c>
      <c r="C3280" s="5"/>
      <c r="D3280" s="2">
        <v>96.68</v>
      </c>
      <c r="E3280" s="2">
        <v>103.08</v>
      </c>
      <c r="F3280" s="2">
        <v>106.61</v>
      </c>
      <c r="G3280" s="2">
        <v>96.65</v>
      </c>
    </row>
    <row r="3281" spans="1:7" x14ac:dyDescent="0.3">
      <c r="A3281" s="3">
        <f t="shared" si="55"/>
        <v>39715</v>
      </c>
      <c r="B3281" s="4" t="s">
        <v>194</v>
      </c>
      <c r="C3281" s="5"/>
      <c r="D3281" s="2">
        <v>97.11</v>
      </c>
      <c r="E3281" s="2">
        <v>102.45</v>
      </c>
      <c r="F3281" s="2">
        <v>105.73</v>
      </c>
      <c r="G3281" s="2">
        <v>96.87</v>
      </c>
    </row>
    <row r="3282" spans="1:7" x14ac:dyDescent="0.3">
      <c r="A3282" s="3">
        <f t="shared" si="55"/>
        <v>39716</v>
      </c>
      <c r="B3282" s="4" t="s">
        <v>195</v>
      </c>
      <c r="C3282" s="5"/>
      <c r="D3282" s="2">
        <v>95.22</v>
      </c>
      <c r="E3282" s="2">
        <v>104.6</v>
      </c>
      <c r="F3282" s="2">
        <v>108.02</v>
      </c>
      <c r="G3282" s="2">
        <v>94.94</v>
      </c>
    </row>
    <row r="3283" spans="1:7" x14ac:dyDescent="0.3">
      <c r="A3283" s="3">
        <f t="shared" si="55"/>
        <v>39717</v>
      </c>
      <c r="B3283" s="4" t="s">
        <v>196</v>
      </c>
      <c r="C3283" s="5"/>
      <c r="D3283" s="2">
        <v>95.76</v>
      </c>
      <c r="E3283" s="2">
        <v>103.54</v>
      </c>
      <c r="F3283" s="2">
        <v>106.89</v>
      </c>
      <c r="G3283" s="2">
        <v>95.55</v>
      </c>
    </row>
    <row r="3284" spans="1:7" x14ac:dyDescent="0.3">
      <c r="A3284" s="3">
        <f t="shared" si="55"/>
        <v>39720</v>
      </c>
      <c r="B3284" s="4" t="s">
        <v>309</v>
      </c>
      <c r="C3284" s="5"/>
      <c r="D3284" s="2">
        <v>94.11</v>
      </c>
      <c r="E3284" s="2">
        <v>93.98</v>
      </c>
      <c r="F3284" s="2">
        <v>96.37</v>
      </c>
      <c r="G3284" s="2">
        <v>93.93</v>
      </c>
    </row>
    <row r="3285" spans="1:7" x14ac:dyDescent="0.3">
      <c r="A3285" s="3">
        <f t="shared" ref="A3285:A3348" si="56">DATE(2008, LEFT(B3285, FIND("월", B3285)-1), MID(B3285, FIND("월", B3285)+2, FIND("일", B3285)-FIND("월", B3285)-2))</f>
        <v>39721</v>
      </c>
      <c r="B3285" s="4" t="s">
        <v>198</v>
      </c>
      <c r="C3285" s="5"/>
      <c r="D3285" s="2">
        <v>87.94</v>
      </c>
      <c r="E3285" s="2">
        <v>98.17</v>
      </c>
      <c r="F3285" s="2">
        <v>100.64</v>
      </c>
      <c r="G3285" s="2">
        <v>87.66</v>
      </c>
    </row>
    <row r="3286" spans="1:7" x14ac:dyDescent="0.3">
      <c r="A3286" s="3">
        <f t="shared" si="56"/>
        <v>39722</v>
      </c>
      <c r="B3286" s="4" t="s">
        <v>199</v>
      </c>
      <c r="C3286" s="5"/>
      <c r="D3286" s="2" t="s">
        <v>323</v>
      </c>
      <c r="E3286" s="2">
        <v>95.33</v>
      </c>
      <c r="F3286" s="2">
        <v>98.53</v>
      </c>
      <c r="G3286" s="2" t="s">
        <v>323</v>
      </c>
    </row>
    <row r="3287" spans="1:7" x14ac:dyDescent="0.3">
      <c r="A3287" s="3">
        <f t="shared" si="56"/>
        <v>39723</v>
      </c>
      <c r="B3287" s="4" t="s">
        <v>200</v>
      </c>
      <c r="C3287" s="5"/>
      <c r="D3287" s="2">
        <v>89.54</v>
      </c>
      <c r="E3287" s="2">
        <v>90.56</v>
      </c>
      <c r="F3287" s="2">
        <v>93.97</v>
      </c>
      <c r="G3287" s="2">
        <v>89.43</v>
      </c>
    </row>
    <row r="3288" spans="1:7" x14ac:dyDescent="0.3">
      <c r="A3288" s="3">
        <f t="shared" si="56"/>
        <v>39724</v>
      </c>
      <c r="B3288" s="4" t="s">
        <v>201</v>
      </c>
      <c r="C3288" s="5"/>
      <c r="D3288" s="2">
        <v>85.41</v>
      </c>
      <c r="E3288" s="2">
        <v>90.25</v>
      </c>
      <c r="F3288" s="2">
        <v>93.88</v>
      </c>
      <c r="G3288" s="2">
        <v>85.04</v>
      </c>
    </row>
    <row r="3289" spans="1:7" x14ac:dyDescent="0.3">
      <c r="A3289" s="3">
        <f t="shared" si="56"/>
        <v>39727</v>
      </c>
      <c r="B3289" s="4" t="s">
        <v>310</v>
      </c>
      <c r="C3289" s="5"/>
      <c r="D3289" s="2">
        <v>80.25</v>
      </c>
      <c r="E3289" s="2">
        <v>83.68</v>
      </c>
      <c r="F3289" s="2">
        <v>87.81</v>
      </c>
      <c r="G3289" s="2">
        <v>80.349999999999994</v>
      </c>
    </row>
    <row r="3290" spans="1:7" x14ac:dyDescent="0.3">
      <c r="A3290" s="3">
        <f t="shared" si="56"/>
        <v>39728</v>
      </c>
      <c r="B3290" s="4" t="s">
        <v>203</v>
      </c>
      <c r="C3290" s="5"/>
      <c r="D3290" s="2">
        <v>77.989999999999995</v>
      </c>
      <c r="E3290" s="2">
        <v>84.66</v>
      </c>
      <c r="F3290" s="2">
        <v>90.06</v>
      </c>
      <c r="G3290" s="2">
        <v>78.36</v>
      </c>
    </row>
    <row r="3291" spans="1:7" x14ac:dyDescent="0.3">
      <c r="A3291" s="3">
        <f t="shared" si="56"/>
        <v>39729</v>
      </c>
      <c r="B3291" s="4" t="s">
        <v>204</v>
      </c>
      <c r="C3291" s="5"/>
      <c r="D3291" s="2">
        <v>74.56</v>
      </c>
      <c r="E3291" s="2">
        <v>84.36</v>
      </c>
      <c r="F3291" s="2">
        <v>88.95</v>
      </c>
      <c r="G3291" s="2">
        <v>74.94</v>
      </c>
    </row>
    <row r="3292" spans="1:7" x14ac:dyDescent="0.3">
      <c r="A3292" s="3">
        <f t="shared" si="56"/>
        <v>39730</v>
      </c>
      <c r="B3292" s="4" t="s">
        <v>205</v>
      </c>
      <c r="C3292" s="5"/>
      <c r="D3292" s="2">
        <v>76.540000000000006</v>
      </c>
      <c r="E3292" s="2">
        <v>82.66</v>
      </c>
      <c r="F3292" s="2">
        <v>86.59</v>
      </c>
      <c r="G3292" s="2">
        <v>77.02</v>
      </c>
    </row>
    <row r="3293" spans="1:7" x14ac:dyDescent="0.3">
      <c r="A3293" s="3">
        <f t="shared" si="56"/>
        <v>39731</v>
      </c>
      <c r="B3293" s="4" t="s">
        <v>206</v>
      </c>
      <c r="C3293" s="5"/>
      <c r="D3293" s="2">
        <v>72</v>
      </c>
      <c r="E3293" s="2">
        <v>74.09</v>
      </c>
      <c r="F3293" s="2">
        <v>77.7</v>
      </c>
      <c r="G3293" s="2">
        <v>72.7</v>
      </c>
    </row>
    <row r="3294" spans="1:7" x14ac:dyDescent="0.3">
      <c r="A3294" s="3">
        <f t="shared" si="56"/>
        <v>39734</v>
      </c>
      <c r="B3294" s="4" t="s">
        <v>311</v>
      </c>
      <c r="C3294" s="5"/>
      <c r="D3294" s="2">
        <v>70.930000000000007</v>
      </c>
      <c r="E3294" s="2">
        <v>77.459999999999994</v>
      </c>
      <c r="F3294" s="2">
        <v>81.19</v>
      </c>
      <c r="G3294" s="2">
        <v>71.63</v>
      </c>
    </row>
    <row r="3295" spans="1:7" x14ac:dyDescent="0.3">
      <c r="A3295" s="3">
        <f t="shared" si="56"/>
        <v>39735</v>
      </c>
      <c r="B3295" s="4" t="s">
        <v>208</v>
      </c>
      <c r="C3295" s="5"/>
      <c r="D3295" s="2">
        <v>73.75</v>
      </c>
      <c r="E3295" s="2">
        <v>74.53</v>
      </c>
      <c r="F3295" s="2">
        <v>78.63</v>
      </c>
      <c r="G3295" s="2">
        <v>74.349999999999994</v>
      </c>
    </row>
    <row r="3296" spans="1:7" x14ac:dyDescent="0.3">
      <c r="A3296" s="3">
        <f t="shared" si="56"/>
        <v>39736</v>
      </c>
      <c r="B3296" s="4" t="s">
        <v>209</v>
      </c>
      <c r="C3296" s="5"/>
      <c r="D3296" s="2">
        <v>68.59</v>
      </c>
      <c r="E3296" s="2">
        <v>70.8</v>
      </c>
      <c r="F3296" s="2">
        <v>74.540000000000006</v>
      </c>
      <c r="G3296" s="2">
        <v>69.17</v>
      </c>
    </row>
    <row r="3297" spans="1:7" x14ac:dyDescent="0.3">
      <c r="A3297" s="3">
        <f t="shared" si="56"/>
        <v>39737</v>
      </c>
      <c r="B3297" s="4" t="s">
        <v>210</v>
      </c>
      <c r="C3297" s="5"/>
      <c r="D3297" s="2">
        <v>61.91</v>
      </c>
      <c r="E3297" s="2">
        <v>66.319999999999993</v>
      </c>
      <c r="F3297" s="2">
        <v>69.849999999999994</v>
      </c>
      <c r="G3297" s="2">
        <v>62.81</v>
      </c>
    </row>
    <row r="3298" spans="1:7" x14ac:dyDescent="0.3">
      <c r="A3298" s="3">
        <f t="shared" si="56"/>
        <v>39738</v>
      </c>
      <c r="B3298" s="4" t="s">
        <v>211</v>
      </c>
      <c r="C3298" s="5"/>
      <c r="D3298" s="2">
        <v>61.31</v>
      </c>
      <c r="E3298" s="2">
        <v>69.599999999999994</v>
      </c>
      <c r="F3298" s="2">
        <v>71.849999999999994</v>
      </c>
      <c r="G3298" s="2">
        <v>62.21</v>
      </c>
    </row>
    <row r="3299" spans="1:7" x14ac:dyDescent="0.3">
      <c r="A3299" s="3">
        <f t="shared" si="56"/>
        <v>39741</v>
      </c>
      <c r="B3299" s="4" t="s">
        <v>312</v>
      </c>
      <c r="C3299" s="5"/>
      <c r="D3299" s="2">
        <v>62.83</v>
      </c>
      <c r="E3299" s="2">
        <v>72.03</v>
      </c>
      <c r="F3299" s="2">
        <v>74.25</v>
      </c>
      <c r="G3299" s="2">
        <v>63.76</v>
      </c>
    </row>
    <row r="3300" spans="1:7" x14ac:dyDescent="0.3">
      <c r="A3300" s="3">
        <f t="shared" si="56"/>
        <v>39742</v>
      </c>
      <c r="B3300" s="4" t="s">
        <v>213</v>
      </c>
      <c r="C3300" s="5"/>
      <c r="D3300" s="2">
        <v>63.53</v>
      </c>
      <c r="E3300" s="2">
        <v>69.72</v>
      </c>
      <c r="F3300" s="2">
        <v>70.89</v>
      </c>
      <c r="G3300" s="2">
        <v>64.459999999999994</v>
      </c>
    </row>
    <row r="3301" spans="1:7" x14ac:dyDescent="0.3">
      <c r="A3301" s="3">
        <f t="shared" si="56"/>
        <v>39743</v>
      </c>
      <c r="B3301" s="4" t="s">
        <v>214</v>
      </c>
      <c r="C3301" s="5"/>
      <c r="D3301" s="2">
        <v>59.81</v>
      </c>
      <c r="E3301" s="2">
        <v>64.52</v>
      </c>
      <c r="F3301" s="2">
        <v>66.75</v>
      </c>
      <c r="G3301" s="2">
        <v>60.73</v>
      </c>
    </row>
    <row r="3302" spans="1:7" x14ac:dyDescent="0.3">
      <c r="A3302" s="3">
        <f t="shared" si="56"/>
        <v>39744</v>
      </c>
      <c r="B3302" s="4" t="s">
        <v>215</v>
      </c>
      <c r="C3302" s="5"/>
      <c r="D3302" s="2">
        <v>58.54</v>
      </c>
      <c r="E3302" s="2">
        <v>65.92</v>
      </c>
      <c r="F3302" s="2">
        <v>67.84</v>
      </c>
      <c r="G3302" s="2">
        <v>59.51</v>
      </c>
    </row>
    <row r="3303" spans="1:7" x14ac:dyDescent="0.3">
      <c r="A3303" s="3">
        <f t="shared" si="56"/>
        <v>39745</v>
      </c>
      <c r="B3303" s="4" t="s">
        <v>216</v>
      </c>
      <c r="C3303" s="5"/>
      <c r="D3303" s="2">
        <v>56.47</v>
      </c>
      <c r="E3303" s="2">
        <v>62.05</v>
      </c>
      <c r="F3303" s="2">
        <v>64.150000000000006</v>
      </c>
      <c r="G3303" s="2">
        <v>57.49</v>
      </c>
    </row>
    <row r="3304" spans="1:7" x14ac:dyDescent="0.3">
      <c r="A3304" s="3">
        <f t="shared" si="56"/>
        <v>39748</v>
      </c>
      <c r="B3304" s="4" t="s">
        <v>313</v>
      </c>
      <c r="C3304" s="5"/>
      <c r="D3304" s="2" t="s">
        <v>323</v>
      </c>
      <c r="E3304" s="2">
        <v>61.41</v>
      </c>
      <c r="F3304" s="2">
        <v>63.22</v>
      </c>
      <c r="G3304" s="2" t="s">
        <v>323</v>
      </c>
    </row>
    <row r="3305" spans="1:7" x14ac:dyDescent="0.3">
      <c r="A3305" s="3">
        <f t="shared" si="56"/>
        <v>39749</v>
      </c>
      <c r="B3305" s="4" t="s">
        <v>218</v>
      </c>
      <c r="C3305" s="5"/>
      <c r="D3305" s="2">
        <v>54.94</v>
      </c>
      <c r="E3305" s="2">
        <v>60.29</v>
      </c>
      <c r="F3305" s="2">
        <v>62.73</v>
      </c>
      <c r="G3305" s="2">
        <v>56.29</v>
      </c>
    </row>
    <row r="3306" spans="1:7" x14ac:dyDescent="0.3">
      <c r="A3306" s="3">
        <f t="shared" si="56"/>
        <v>39750</v>
      </c>
      <c r="B3306" s="4" t="s">
        <v>219</v>
      </c>
      <c r="C3306" s="5"/>
      <c r="D3306" s="2">
        <v>55.42</v>
      </c>
      <c r="E3306" s="2">
        <v>65.47</v>
      </c>
      <c r="F3306" s="2">
        <v>67.5</v>
      </c>
      <c r="G3306" s="2">
        <v>56.7</v>
      </c>
    </row>
    <row r="3307" spans="1:7" x14ac:dyDescent="0.3">
      <c r="A3307" s="3">
        <f t="shared" si="56"/>
        <v>39751</v>
      </c>
      <c r="B3307" s="4" t="s">
        <v>220</v>
      </c>
      <c r="C3307" s="5"/>
      <c r="D3307" s="2">
        <v>60.56</v>
      </c>
      <c r="E3307" s="2">
        <v>63.71</v>
      </c>
      <c r="F3307" s="2">
        <v>65.959999999999994</v>
      </c>
      <c r="G3307" s="2">
        <v>61.58</v>
      </c>
    </row>
    <row r="3308" spans="1:7" x14ac:dyDescent="0.3">
      <c r="A3308" s="3">
        <f t="shared" si="56"/>
        <v>39752</v>
      </c>
      <c r="B3308" s="4" t="s">
        <v>221</v>
      </c>
      <c r="C3308" s="5"/>
      <c r="D3308" s="2">
        <v>55.74</v>
      </c>
      <c r="E3308" s="2">
        <v>65.319999999999993</v>
      </c>
      <c r="F3308" s="2">
        <v>67.81</v>
      </c>
      <c r="G3308" s="2">
        <v>56.77</v>
      </c>
    </row>
    <row r="3309" spans="1:7" x14ac:dyDescent="0.3">
      <c r="A3309" s="3">
        <f t="shared" si="56"/>
        <v>39755</v>
      </c>
      <c r="B3309" s="4" t="s">
        <v>314</v>
      </c>
      <c r="C3309" s="5"/>
      <c r="D3309" s="2">
        <v>60.44</v>
      </c>
      <c r="E3309" s="2">
        <v>60.48</v>
      </c>
      <c r="F3309" s="2">
        <v>63.91</v>
      </c>
      <c r="G3309" s="2">
        <v>61.01</v>
      </c>
    </row>
    <row r="3310" spans="1:7" x14ac:dyDescent="0.3">
      <c r="A3310" s="3">
        <f t="shared" si="56"/>
        <v>39756</v>
      </c>
      <c r="B3310" s="4" t="s">
        <v>223</v>
      </c>
      <c r="C3310" s="5"/>
      <c r="D3310" s="2">
        <v>55.21</v>
      </c>
      <c r="E3310" s="2">
        <v>66.44</v>
      </c>
      <c r="F3310" s="2">
        <v>70.53</v>
      </c>
      <c r="G3310" s="2">
        <v>55.78</v>
      </c>
    </row>
    <row r="3311" spans="1:7" x14ac:dyDescent="0.3">
      <c r="A3311" s="3">
        <f t="shared" si="56"/>
        <v>39757</v>
      </c>
      <c r="B3311" s="4" t="s">
        <v>224</v>
      </c>
      <c r="C3311" s="5"/>
      <c r="D3311" s="2">
        <v>59.36</v>
      </c>
      <c r="E3311" s="2">
        <v>61.87</v>
      </c>
      <c r="F3311" s="2">
        <v>65.3</v>
      </c>
      <c r="G3311" s="2">
        <v>59.92</v>
      </c>
    </row>
    <row r="3312" spans="1:7" x14ac:dyDescent="0.3">
      <c r="A3312" s="3">
        <f t="shared" si="56"/>
        <v>39758</v>
      </c>
      <c r="B3312" s="4" t="s">
        <v>225</v>
      </c>
      <c r="C3312" s="5"/>
      <c r="D3312" s="2">
        <v>56.21</v>
      </c>
      <c r="E3312" s="2">
        <v>57.43</v>
      </c>
      <c r="F3312" s="2">
        <v>60.77</v>
      </c>
      <c r="G3312" s="2">
        <v>56.79</v>
      </c>
    </row>
    <row r="3313" spans="1:7" x14ac:dyDescent="0.3">
      <c r="A3313" s="3">
        <f t="shared" si="56"/>
        <v>39759</v>
      </c>
      <c r="B3313" s="4" t="s">
        <v>226</v>
      </c>
      <c r="C3313" s="5"/>
      <c r="D3313" s="2">
        <v>53.81</v>
      </c>
      <c r="E3313" s="2">
        <v>57.35</v>
      </c>
      <c r="F3313" s="2">
        <v>61.04</v>
      </c>
      <c r="G3313" s="2">
        <v>54.35</v>
      </c>
    </row>
    <row r="3314" spans="1:7" x14ac:dyDescent="0.3">
      <c r="A3314" s="3">
        <f t="shared" si="56"/>
        <v>39762</v>
      </c>
      <c r="B3314" s="4" t="s">
        <v>315</v>
      </c>
      <c r="C3314" s="5"/>
      <c r="D3314" s="2">
        <v>55.78</v>
      </c>
      <c r="E3314" s="2">
        <v>59.08</v>
      </c>
      <c r="F3314" s="2">
        <v>62.41</v>
      </c>
      <c r="G3314" s="2">
        <v>56.18</v>
      </c>
    </row>
    <row r="3315" spans="1:7" x14ac:dyDescent="0.3">
      <c r="A3315" s="3">
        <f t="shared" si="56"/>
        <v>39763</v>
      </c>
      <c r="B3315" s="4" t="s">
        <v>228</v>
      </c>
      <c r="C3315" s="5"/>
      <c r="D3315" s="2">
        <v>52.78</v>
      </c>
      <c r="E3315" s="2">
        <v>55.71</v>
      </c>
      <c r="F3315" s="2">
        <v>59.33</v>
      </c>
      <c r="G3315" s="2">
        <v>53.05</v>
      </c>
    </row>
    <row r="3316" spans="1:7" x14ac:dyDescent="0.3">
      <c r="A3316" s="3">
        <f t="shared" si="56"/>
        <v>39764</v>
      </c>
      <c r="B3316" s="4" t="s">
        <v>229</v>
      </c>
      <c r="C3316" s="5"/>
      <c r="D3316" s="2">
        <v>51.26</v>
      </c>
      <c r="E3316" s="2">
        <v>52.37</v>
      </c>
      <c r="F3316" s="2">
        <v>56.16</v>
      </c>
      <c r="G3316" s="2">
        <v>51.43</v>
      </c>
    </row>
    <row r="3317" spans="1:7" x14ac:dyDescent="0.3">
      <c r="A3317" s="3">
        <f t="shared" si="56"/>
        <v>39765</v>
      </c>
      <c r="B3317" s="4" t="s">
        <v>230</v>
      </c>
      <c r="C3317" s="5"/>
      <c r="D3317" s="2">
        <v>47.35</v>
      </c>
      <c r="E3317" s="2">
        <v>51.99</v>
      </c>
      <c r="F3317" s="2">
        <v>58.24</v>
      </c>
      <c r="G3317" s="2">
        <v>47.55</v>
      </c>
    </row>
    <row r="3318" spans="1:7" x14ac:dyDescent="0.3">
      <c r="A3318" s="3">
        <f t="shared" si="56"/>
        <v>39766</v>
      </c>
      <c r="B3318" s="4" t="s">
        <v>231</v>
      </c>
      <c r="C3318" s="5"/>
      <c r="D3318" s="2">
        <v>49.51</v>
      </c>
      <c r="E3318" s="2">
        <v>54.24</v>
      </c>
      <c r="F3318" s="2">
        <v>57.04</v>
      </c>
      <c r="G3318" s="2">
        <v>49.68</v>
      </c>
    </row>
    <row r="3319" spans="1:7" x14ac:dyDescent="0.3">
      <c r="A3319" s="3">
        <f t="shared" si="56"/>
        <v>39769</v>
      </c>
      <c r="B3319" s="4" t="s">
        <v>316</v>
      </c>
      <c r="C3319" s="5"/>
      <c r="D3319" s="2">
        <v>47.92</v>
      </c>
      <c r="E3319" s="2">
        <v>52.31</v>
      </c>
      <c r="F3319" s="2">
        <v>54.95</v>
      </c>
      <c r="G3319" s="2">
        <v>48.11</v>
      </c>
    </row>
    <row r="3320" spans="1:7" x14ac:dyDescent="0.3">
      <c r="A3320" s="3">
        <f t="shared" si="56"/>
        <v>39770</v>
      </c>
      <c r="B3320" s="4" t="s">
        <v>233</v>
      </c>
      <c r="C3320" s="5"/>
      <c r="D3320" s="2">
        <v>46.67</v>
      </c>
      <c r="E3320" s="2">
        <v>51.84</v>
      </c>
      <c r="F3320" s="2">
        <v>54.39</v>
      </c>
      <c r="G3320" s="2">
        <v>46.88</v>
      </c>
    </row>
    <row r="3321" spans="1:7" x14ac:dyDescent="0.3">
      <c r="A3321" s="3">
        <f t="shared" si="56"/>
        <v>39771</v>
      </c>
      <c r="B3321" s="4" t="s">
        <v>234</v>
      </c>
      <c r="C3321" s="5"/>
      <c r="D3321" s="2">
        <v>45.89</v>
      </c>
      <c r="E3321" s="2">
        <v>51.72</v>
      </c>
      <c r="F3321" s="2">
        <v>53.62</v>
      </c>
      <c r="G3321" s="2">
        <v>46.05</v>
      </c>
    </row>
    <row r="3322" spans="1:7" x14ac:dyDescent="0.3">
      <c r="A3322" s="3">
        <f t="shared" si="56"/>
        <v>39772</v>
      </c>
      <c r="B3322" s="4" t="s">
        <v>235</v>
      </c>
      <c r="C3322" s="5"/>
      <c r="D3322" s="2">
        <v>44.89</v>
      </c>
      <c r="E3322" s="2">
        <v>48.08</v>
      </c>
      <c r="F3322" s="2">
        <v>49.62</v>
      </c>
      <c r="G3322" s="2">
        <v>45.06</v>
      </c>
    </row>
    <row r="3323" spans="1:7" x14ac:dyDescent="0.3">
      <c r="A3323" s="3">
        <f t="shared" si="56"/>
        <v>39773</v>
      </c>
      <c r="B3323" s="4" t="s">
        <v>236</v>
      </c>
      <c r="C3323" s="5"/>
      <c r="D3323" s="2">
        <v>42.91</v>
      </c>
      <c r="E3323" s="2">
        <v>49.19</v>
      </c>
      <c r="F3323" s="2">
        <v>49.93</v>
      </c>
      <c r="G3323" s="2">
        <v>43.15</v>
      </c>
    </row>
    <row r="3324" spans="1:7" x14ac:dyDescent="0.3">
      <c r="A3324" s="3">
        <f t="shared" si="56"/>
        <v>39776</v>
      </c>
      <c r="B3324" s="4" t="s">
        <v>317</v>
      </c>
      <c r="C3324" s="5"/>
      <c r="D3324" s="2">
        <v>42.82</v>
      </c>
      <c r="E3324" s="2">
        <v>53.93</v>
      </c>
      <c r="F3324" s="2">
        <v>54.5</v>
      </c>
      <c r="G3324" s="2">
        <v>43.05</v>
      </c>
    </row>
    <row r="3325" spans="1:7" x14ac:dyDescent="0.3">
      <c r="A3325" s="3">
        <f t="shared" si="56"/>
        <v>39777</v>
      </c>
      <c r="B3325" s="4" t="s">
        <v>238</v>
      </c>
      <c r="C3325" s="5"/>
      <c r="D3325" s="2">
        <v>46.13</v>
      </c>
      <c r="E3325" s="2">
        <v>50.35</v>
      </c>
      <c r="F3325" s="2">
        <v>50.77</v>
      </c>
      <c r="G3325" s="2">
        <v>46.55</v>
      </c>
    </row>
    <row r="3326" spans="1:7" x14ac:dyDescent="0.3">
      <c r="A3326" s="3">
        <f t="shared" si="56"/>
        <v>39778</v>
      </c>
      <c r="B3326" s="4" t="s">
        <v>239</v>
      </c>
      <c r="C3326" s="5"/>
      <c r="D3326" s="2">
        <v>44.18</v>
      </c>
      <c r="E3326" s="2">
        <v>53.92</v>
      </c>
      <c r="F3326" s="2">
        <v>54.44</v>
      </c>
      <c r="G3326" s="2">
        <v>44.76</v>
      </c>
    </row>
    <row r="3327" spans="1:7" x14ac:dyDescent="0.3">
      <c r="A3327" s="3">
        <f t="shared" si="56"/>
        <v>39779</v>
      </c>
      <c r="B3327" s="4" t="s">
        <v>240</v>
      </c>
      <c r="C3327" s="5"/>
      <c r="D3327" s="2">
        <v>47.24</v>
      </c>
      <c r="E3327" s="2">
        <v>53.13</v>
      </c>
      <c r="F3327" s="2" t="s">
        <v>323</v>
      </c>
      <c r="G3327" s="2">
        <v>47.97</v>
      </c>
    </row>
    <row r="3328" spans="1:7" x14ac:dyDescent="0.3">
      <c r="A3328" s="3">
        <f t="shared" si="56"/>
        <v>39780</v>
      </c>
      <c r="B3328" s="4" t="s">
        <v>241</v>
      </c>
      <c r="C3328" s="5"/>
      <c r="D3328" s="2">
        <v>47.61</v>
      </c>
      <c r="E3328" s="2">
        <v>53.49</v>
      </c>
      <c r="F3328" s="2">
        <v>54.43</v>
      </c>
      <c r="G3328" s="2">
        <v>48.31</v>
      </c>
    </row>
    <row r="3329" spans="1:7" x14ac:dyDescent="0.3">
      <c r="A3329" s="3">
        <f t="shared" si="56"/>
        <v>39783</v>
      </c>
      <c r="B3329" s="4" t="s">
        <v>318</v>
      </c>
      <c r="C3329" s="5"/>
      <c r="D3329" s="2">
        <v>47.39</v>
      </c>
      <c r="E3329" s="2">
        <v>47.97</v>
      </c>
      <c r="F3329" s="2">
        <v>49.28</v>
      </c>
      <c r="G3329" s="2">
        <v>47.98</v>
      </c>
    </row>
    <row r="3330" spans="1:7" x14ac:dyDescent="0.3">
      <c r="A3330" s="3">
        <f t="shared" si="56"/>
        <v>39784</v>
      </c>
      <c r="B3330" s="4" t="s">
        <v>243</v>
      </c>
      <c r="C3330" s="5"/>
      <c r="D3330" s="2">
        <v>42.56</v>
      </c>
      <c r="E3330" s="2">
        <v>45.44</v>
      </c>
      <c r="F3330" s="2">
        <v>46.96</v>
      </c>
      <c r="G3330" s="2">
        <v>43.19</v>
      </c>
    </row>
    <row r="3331" spans="1:7" x14ac:dyDescent="0.3">
      <c r="A3331" s="3">
        <f t="shared" si="56"/>
        <v>39785</v>
      </c>
      <c r="B3331" s="4" t="s">
        <v>244</v>
      </c>
      <c r="C3331" s="5"/>
      <c r="D3331" s="2">
        <v>41.86</v>
      </c>
      <c r="E3331" s="2">
        <v>45.44</v>
      </c>
      <c r="F3331" s="2">
        <v>46.79</v>
      </c>
      <c r="G3331" s="2">
        <v>42.36</v>
      </c>
    </row>
    <row r="3332" spans="1:7" x14ac:dyDescent="0.3">
      <c r="A3332" s="3">
        <f t="shared" si="56"/>
        <v>39786</v>
      </c>
      <c r="B3332" s="4" t="s">
        <v>245</v>
      </c>
      <c r="C3332" s="5"/>
      <c r="D3332" s="2">
        <v>40.92</v>
      </c>
      <c r="E3332" s="2">
        <v>42.28</v>
      </c>
      <c r="F3332" s="2">
        <v>43.67</v>
      </c>
      <c r="G3332" s="2">
        <v>41.47</v>
      </c>
    </row>
    <row r="3333" spans="1:7" x14ac:dyDescent="0.3">
      <c r="A3333" s="3">
        <f t="shared" si="56"/>
        <v>39787</v>
      </c>
      <c r="B3333" s="4" t="s">
        <v>246</v>
      </c>
      <c r="C3333" s="5"/>
      <c r="D3333" s="2">
        <v>38.909999999999997</v>
      </c>
      <c r="E3333" s="2">
        <v>39.74</v>
      </c>
      <c r="F3333" s="2">
        <v>40.81</v>
      </c>
      <c r="G3333" s="2">
        <v>39.43</v>
      </c>
    </row>
    <row r="3334" spans="1:7" x14ac:dyDescent="0.3">
      <c r="A3334" s="3">
        <f t="shared" si="56"/>
        <v>39790</v>
      </c>
      <c r="B3334" s="4" t="s">
        <v>319</v>
      </c>
      <c r="C3334" s="5"/>
      <c r="D3334" s="2" t="s">
        <v>323</v>
      </c>
      <c r="E3334" s="2">
        <v>43.42</v>
      </c>
      <c r="F3334" s="2">
        <v>43.71</v>
      </c>
      <c r="G3334" s="2" t="s">
        <v>323</v>
      </c>
    </row>
    <row r="3335" spans="1:7" x14ac:dyDescent="0.3">
      <c r="A3335" s="3">
        <f t="shared" si="56"/>
        <v>39791</v>
      </c>
      <c r="B3335" s="4" t="s">
        <v>248</v>
      </c>
      <c r="C3335" s="5"/>
      <c r="D3335" s="2">
        <v>39.729999999999997</v>
      </c>
      <c r="E3335" s="2">
        <v>41.53</v>
      </c>
      <c r="F3335" s="2">
        <v>42.07</v>
      </c>
      <c r="G3335" s="2">
        <v>40.31</v>
      </c>
    </row>
    <row r="3336" spans="1:7" x14ac:dyDescent="0.3">
      <c r="A3336" s="3">
        <f t="shared" si="56"/>
        <v>39792</v>
      </c>
      <c r="B3336" s="4" t="s">
        <v>249</v>
      </c>
      <c r="C3336" s="5"/>
      <c r="D3336" s="2">
        <v>39.28</v>
      </c>
      <c r="E3336" s="2">
        <v>42.4</v>
      </c>
      <c r="F3336" s="2">
        <v>43.52</v>
      </c>
      <c r="G3336" s="2">
        <v>39.799999999999997</v>
      </c>
    </row>
    <row r="3337" spans="1:7" x14ac:dyDescent="0.3">
      <c r="A3337" s="3">
        <f t="shared" si="56"/>
        <v>39793</v>
      </c>
      <c r="B3337" s="4" t="s">
        <v>250</v>
      </c>
      <c r="C3337" s="5"/>
      <c r="D3337" s="2">
        <v>39.68</v>
      </c>
      <c r="E3337" s="2">
        <v>47.39</v>
      </c>
      <c r="F3337" s="2">
        <v>47.98</v>
      </c>
      <c r="G3337" s="2">
        <v>40.270000000000003</v>
      </c>
    </row>
    <row r="3338" spans="1:7" x14ac:dyDescent="0.3">
      <c r="A3338" s="3">
        <f t="shared" si="56"/>
        <v>39794</v>
      </c>
      <c r="B3338" s="4" t="s">
        <v>251</v>
      </c>
      <c r="C3338" s="5"/>
      <c r="D3338" s="2">
        <v>42.53</v>
      </c>
      <c r="E3338" s="2">
        <v>46.41</v>
      </c>
      <c r="F3338" s="2">
        <v>46.28</v>
      </c>
      <c r="G3338" s="2">
        <v>43.18</v>
      </c>
    </row>
    <row r="3339" spans="1:7" x14ac:dyDescent="0.3">
      <c r="A3339" s="3">
        <f t="shared" si="56"/>
        <v>39797</v>
      </c>
      <c r="B3339" s="4" t="s">
        <v>320</v>
      </c>
      <c r="C3339" s="5"/>
      <c r="D3339" s="2">
        <v>43.82</v>
      </c>
      <c r="E3339" s="2">
        <v>44.6</v>
      </c>
      <c r="F3339" s="2">
        <v>44.51</v>
      </c>
      <c r="G3339" s="2">
        <v>44.52</v>
      </c>
    </row>
    <row r="3340" spans="1:7" x14ac:dyDescent="0.3">
      <c r="A3340" s="3">
        <f t="shared" si="56"/>
        <v>39798</v>
      </c>
      <c r="B3340" s="4" t="s">
        <v>253</v>
      </c>
      <c r="C3340" s="5"/>
      <c r="D3340" s="2">
        <v>42.55</v>
      </c>
      <c r="E3340" s="2">
        <v>44.56</v>
      </c>
      <c r="F3340" s="2">
        <v>43.6</v>
      </c>
      <c r="G3340" s="2">
        <v>43.23</v>
      </c>
    </row>
    <row r="3341" spans="1:7" x14ac:dyDescent="0.3">
      <c r="A3341" s="3">
        <f t="shared" si="56"/>
        <v>39799</v>
      </c>
      <c r="B3341" s="4" t="s">
        <v>254</v>
      </c>
      <c r="C3341" s="5"/>
      <c r="D3341" s="2">
        <v>43.59</v>
      </c>
      <c r="E3341" s="2">
        <v>45.53</v>
      </c>
      <c r="F3341" s="2">
        <v>40.06</v>
      </c>
      <c r="G3341" s="2">
        <v>44.29</v>
      </c>
    </row>
    <row r="3342" spans="1:7" x14ac:dyDescent="0.3">
      <c r="A3342" s="3">
        <f t="shared" si="56"/>
        <v>39800</v>
      </c>
      <c r="B3342" s="4" t="s">
        <v>255</v>
      </c>
      <c r="C3342" s="5"/>
      <c r="D3342" s="2">
        <v>42.45</v>
      </c>
      <c r="E3342" s="2">
        <v>43.36</v>
      </c>
      <c r="F3342" s="2">
        <v>36.22</v>
      </c>
      <c r="G3342" s="2">
        <v>43.25</v>
      </c>
    </row>
    <row r="3343" spans="1:7" x14ac:dyDescent="0.3">
      <c r="A3343" s="3">
        <f t="shared" si="56"/>
        <v>39801</v>
      </c>
      <c r="B3343" s="4" t="s">
        <v>256</v>
      </c>
      <c r="C3343" s="5"/>
      <c r="D3343" s="2">
        <v>40.46</v>
      </c>
      <c r="E3343" s="2">
        <v>44</v>
      </c>
      <c r="F3343" s="2">
        <v>33.869999999999997</v>
      </c>
      <c r="G3343" s="2">
        <v>41.26</v>
      </c>
    </row>
    <row r="3344" spans="1:7" x14ac:dyDescent="0.3">
      <c r="A3344" s="3">
        <f t="shared" si="56"/>
        <v>39804</v>
      </c>
      <c r="B3344" s="4" t="s">
        <v>321</v>
      </c>
      <c r="C3344" s="5"/>
      <c r="D3344" s="2">
        <v>40.44</v>
      </c>
      <c r="E3344" s="2">
        <v>41.45</v>
      </c>
      <c r="F3344" s="2">
        <v>39.909999999999997</v>
      </c>
      <c r="G3344" s="2">
        <v>41.24</v>
      </c>
    </row>
    <row r="3345" spans="1:7" x14ac:dyDescent="0.3">
      <c r="A3345" s="3">
        <f t="shared" si="56"/>
        <v>39805</v>
      </c>
      <c r="B3345" s="4" t="s">
        <v>258</v>
      </c>
      <c r="C3345" s="5"/>
      <c r="D3345" s="2">
        <v>37.369999999999997</v>
      </c>
      <c r="E3345" s="2">
        <v>40.36</v>
      </c>
      <c r="F3345" s="2">
        <v>38.979999999999997</v>
      </c>
      <c r="G3345" s="2">
        <v>38.119999999999997</v>
      </c>
    </row>
    <row r="3346" spans="1:7" x14ac:dyDescent="0.3">
      <c r="A3346" s="3">
        <f t="shared" si="56"/>
        <v>39806</v>
      </c>
      <c r="B3346" s="4" t="s">
        <v>259</v>
      </c>
      <c r="C3346" s="5"/>
      <c r="D3346" s="2">
        <v>36.880000000000003</v>
      </c>
      <c r="E3346" s="2">
        <v>36.61</v>
      </c>
      <c r="F3346" s="2">
        <v>35.35</v>
      </c>
      <c r="G3346" s="2">
        <v>37.58</v>
      </c>
    </row>
    <row r="3347" spans="1:7" x14ac:dyDescent="0.3">
      <c r="A3347" s="3">
        <f t="shared" si="56"/>
        <v>39808</v>
      </c>
      <c r="B3347" s="4" t="s">
        <v>260</v>
      </c>
      <c r="C3347" s="5"/>
      <c r="D3347" s="2" t="s">
        <v>323</v>
      </c>
      <c r="E3347" s="2">
        <v>38.369999999999997</v>
      </c>
      <c r="F3347" s="2">
        <v>37.71</v>
      </c>
      <c r="G3347" s="2" t="s">
        <v>323</v>
      </c>
    </row>
    <row r="3348" spans="1:7" x14ac:dyDescent="0.3">
      <c r="A3348" s="3">
        <f t="shared" si="56"/>
        <v>39811</v>
      </c>
      <c r="B3348" s="4" t="s">
        <v>322</v>
      </c>
      <c r="C3348" s="5"/>
      <c r="D3348" s="2">
        <v>36.840000000000003</v>
      </c>
      <c r="E3348" s="2">
        <v>40.549999999999997</v>
      </c>
      <c r="F3348" s="2">
        <v>40.020000000000003</v>
      </c>
      <c r="G3348" s="2">
        <v>37.31</v>
      </c>
    </row>
    <row r="3349" spans="1:7" x14ac:dyDescent="0.3">
      <c r="A3349" s="3">
        <f t="shared" ref="A3349:A3350" si="57">DATE(2008, LEFT(B3349, FIND("월", B3349)-1), MID(B3349, FIND("월", B3349)+2, FIND("일", B3349)-FIND("월", B3349)-2))</f>
        <v>39812</v>
      </c>
      <c r="B3349" s="4" t="s">
        <v>262</v>
      </c>
      <c r="C3349" s="5"/>
      <c r="D3349" s="2">
        <v>36.74</v>
      </c>
      <c r="E3349" s="2">
        <v>40.15</v>
      </c>
      <c r="F3349" s="2">
        <v>39.03</v>
      </c>
      <c r="G3349" s="2">
        <v>37.19</v>
      </c>
    </row>
    <row r="3350" spans="1:7" x14ac:dyDescent="0.3">
      <c r="A3350" s="3">
        <f t="shared" si="57"/>
        <v>39813</v>
      </c>
      <c r="B3350" s="4" t="s">
        <v>263</v>
      </c>
      <c r="C3350" s="5"/>
      <c r="D3350" s="2">
        <v>36.450000000000003</v>
      </c>
      <c r="E3350" s="2">
        <v>45.59</v>
      </c>
      <c r="F3350" s="2">
        <v>44.6</v>
      </c>
      <c r="G3350" s="2">
        <v>36.869999999999997</v>
      </c>
    </row>
    <row r="3351" spans="1:7" x14ac:dyDescent="0.3">
      <c r="A3351" s="3">
        <f>DATE(2009, LEFT(B3351, FIND("월", B3351)-1), MID(B3351, FIND("월", B3351)+2, FIND("일", B3351)-FIND("월", B3351)-2))</f>
        <v>39815</v>
      </c>
      <c r="B3351" s="4" t="s">
        <v>6</v>
      </c>
      <c r="C3351" s="5"/>
      <c r="D3351" s="2">
        <v>42.88</v>
      </c>
      <c r="E3351" s="2">
        <v>46.91</v>
      </c>
      <c r="F3351" s="2">
        <v>46.34</v>
      </c>
      <c r="G3351" s="2">
        <v>43.31</v>
      </c>
    </row>
    <row r="3352" spans="1:7" x14ac:dyDescent="0.3">
      <c r="A3352" s="3">
        <f t="shared" ref="A3352:A3415" si="58">DATE(2009, LEFT(B3352, FIND("월", B3352)-1), MID(B3352, FIND("월", B3352)+2, FIND("일", B3352)-FIND("월", B3352)-2))</f>
        <v>39818</v>
      </c>
      <c r="B3352" s="4" t="s">
        <v>9</v>
      </c>
      <c r="C3352" s="5"/>
      <c r="D3352" s="2">
        <v>45.48</v>
      </c>
      <c r="E3352" s="2">
        <v>49.62</v>
      </c>
      <c r="F3352" s="2">
        <v>48.81</v>
      </c>
      <c r="G3352" s="2">
        <v>46.09</v>
      </c>
    </row>
    <row r="3353" spans="1:7" x14ac:dyDescent="0.3">
      <c r="A3353" s="3">
        <f t="shared" si="58"/>
        <v>39819</v>
      </c>
      <c r="B3353" s="4" t="s">
        <v>264</v>
      </c>
      <c r="C3353" s="5"/>
      <c r="D3353" s="2">
        <v>48.53</v>
      </c>
      <c r="E3353" s="2">
        <v>50.53</v>
      </c>
      <c r="F3353" s="2">
        <v>48.58</v>
      </c>
      <c r="G3353" s="2">
        <v>48.73</v>
      </c>
    </row>
    <row r="3354" spans="1:7" x14ac:dyDescent="0.3">
      <c r="A3354" s="3">
        <f t="shared" si="58"/>
        <v>39820</v>
      </c>
      <c r="B3354" s="4" t="s">
        <v>265</v>
      </c>
      <c r="C3354" s="5"/>
      <c r="D3354" s="2">
        <v>50.25</v>
      </c>
      <c r="E3354" s="2">
        <v>45.86</v>
      </c>
      <c r="F3354" s="2">
        <v>42.63</v>
      </c>
      <c r="G3354" s="2">
        <v>50.55</v>
      </c>
    </row>
    <row r="3355" spans="1:7" x14ac:dyDescent="0.3">
      <c r="A3355" s="3">
        <f t="shared" si="58"/>
        <v>39821</v>
      </c>
      <c r="B3355" s="4" t="s">
        <v>10</v>
      </c>
      <c r="C3355" s="5"/>
      <c r="D3355" s="2">
        <v>45.71</v>
      </c>
      <c r="E3355" s="2">
        <v>44.67</v>
      </c>
      <c r="F3355" s="2">
        <v>41.7</v>
      </c>
      <c r="G3355" s="2">
        <v>46.19</v>
      </c>
    </row>
    <row r="3356" spans="1:7" x14ac:dyDescent="0.3">
      <c r="A3356" s="3">
        <f t="shared" si="58"/>
        <v>39822</v>
      </c>
      <c r="B3356" s="4" t="s">
        <v>11</v>
      </c>
      <c r="C3356" s="5"/>
      <c r="D3356" s="2">
        <v>45.93</v>
      </c>
      <c r="E3356" s="2">
        <v>44.42</v>
      </c>
      <c r="F3356" s="2">
        <v>40.83</v>
      </c>
      <c r="G3356" s="2">
        <v>46.51</v>
      </c>
    </row>
    <row r="3357" spans="1:7" x14ac:dyDescent="0.3">
      <c r="A3357" s="3">
        <f t="shared" si="58"/>
        <v>39825</v>
      </c>
      <c r="B3357" s="4" t="s">
        <v>14</v>
      </c>
      <c r="C3357" s="5"/>
      <c r="D3357" s="2">
        <v>44.29</v>
      </c>
      <c r="E3357" s="2">
        <v>42.91</v>
      </c>
      <c r="F3357" s="2">
        <v>37.590000000000003</v>
      </c>
      <c r="G3357" s="2">
        <v>44.87</v>
      </c>
    </row>
    <row r="3358" spans="1:7" x14ac:dyDescent="0.3">
      <c r="A3358" s="3">
        <f t="shared" si="58"/>
        <v>39826</v>
      </c>
      <c r="B3358" s="4" t="s">
        <v>266</v>
      </c>
      <c r="C3358" s="5"/>
      <c r="D3358" s="2">
        <v>42.2</v>
      </c>
      <c r="E3358" s="2">
        <v>44.83</v>
      </c>
      <c r="F3358" s="2">
        <v>37.78</v>
      </c>
      <c r="G3358" s="2">
        <v>42.77</v>
      </c>
    </row>
    <row r="3359" spans="1:7" x14ac:dyDescent="0.3">
      <c r="A3359" s="3">
        <f t="shared" si="58"/>
        <v>39827</v>
      </c>
      <c r="B3359" s="4" t="s">
        <v>267</v>
      </c>
      <c r="C3359" s="5"/>
      <c r="D3359" s="2">
        <v>44.93</v>
      </c>
      <c r="E3359" s="2">
        <v>45.08</v>
      </c>
      <c r="F3359" s="2">
        <v>37.28</v>
      </c>
      <c r="G3359" s="2">
        <v>45.51</v>
      </c>
    </row>
    <row r="3360" spans="1:7" x14ac:dyDescent="0.3">
      <c r="A3360" s="3">
        <f t="shared" si="58"/>
        <v>39828</v>
      </c>
      <c r="B3360" s="4" t="s">
        <v>15</v>
      </c>
      <c r="C3360" s="5"/>
      <c r="D3360" s="2">
        <v>44.18</v>
      </c>
      <c r="E3360" s="2">
        <v>44.69</v>
      </c>
      <c r="F3360" s="2">
        <v>35.4</v>
      </c>
      <c r="G3360" s="2">
        <v>44.68</v>
      </c>
    </row>
    <row r="3361" spans="1:7" x14ac:dyDescent="0.3">
      <c r="A3361" s="3">
        <f t="shared" si="58"/>
        <v>39829</v>
      </c>
      <c r="B3361" s="4" t="s">
        <v>16</v>
      </c>
      <c r="C3361" s="5"/>
      <c r="D3361" s="2">
        <v>45.1</v>
      </c>
      <c r="E3361" s="2">
        <v>46.57</v>
      </c>
      <c r="F3361" s="2">
        <v>36.51</v>
      </c>
      <c r="G3361" s="2">
        <v>45.58</v>
      </c>
    </row>
    <row r="3362" spans="1:7" x14ac:dyDescent="0.3">
      <c r="A3362" s="3">
        <f t="shared" si="58"/>
        <v>39832</v>
      </c>
      <c r="B3362" s="4" t="s">
        <v>19</v>
      </c>
      <c r="C3362" s="5"/>
      <c r="D3362" s="2">
        <v>43.56</v>
      </c>
      <c r="E3362" s="2">
        <v>44.5</v>
      </c>
      <c r="F3362" s="2" t="s">
        <v>323</v>
      </c>
      <c r="G3362" s="2">
        <v>43.92</v>
      </c>
    </row>
    <row r="3363" spans="1:7" x14ac:dyDescent="0.3">
      <c r="A3363" s="3">
        <f t="shared" si="58"/>
        <v>39833</v>
      </c>
      <c r="B3363" s="4" t="s">
        <v>268</v>
      </c>
      <c r="C3363" s="5"/>
      <c r="D3363" s="2">
        <v>40.69</v>
      </c>
      <c r="E3363" s="2">
        <v>43.62</v>
      </c>
      <c r="F3363" s="2">
        <v>38.74</v>
      </c>
      <c r="G3363" s="2">
        <v>41.12</v>
      </c>
    </row>
    <row r="3364" spans="1:7" x14ac:dyDescent="0.3">
      <c r="A3364" s="3">
        <f t="shared" si="58"/>
        <v>39834</v>
      </c>
      <c r="B3364" s="4" t="s">
        <v>269</v>
      </c>
      <c r="C3364" s="5"/>
      <c r="D3364" s="2">
        <v>40.61</v>
      </c>
      <c r="E3364" s="2">
        <v>45.02</v>
      </c>
      <c r="F3364" s="2">
        <v>43.55</v>
      </c>
      <c r="G3364" s="2">
        <v>41.09</v>
      </c>
    </row>
    <row r="3365" spans="1:7" x14ac:dyDescent="0.3">
      <c r="A3365" s="3">
        <f t="shared" si="58"/>
        <v>39835</v>
      </c>
      <c r="B3365" s="4" t="s">
        <v>20</v>
      </c>
      <c r="C3365" s="5"/>
      <c r="D3365" s="2">
        <v>42.15</v>
      </c>
      <c r="E3365" s="2">
        <v>45.39</v>
      </c>
      <c r="F3365" s="2">
        <v>43.67</v>
      </c>
      <c r="G3365" s="2">
        <v>42.43</v>
      </c>
    </row>
    <row r="3366" spans="1:7" x14ac:dyDescent="0.3">
      <c r="A3366" s="3">
        <f t="shared" si="58"/>
        <v>39836</v>
      </c>
      <c r="B3366" s="4" t="s">
        <v>21</v>
      </c>
      <c r="C3366" s="5"/>
      <c r="D3366" s="2">
        <v>42.41</v>
      </c>
      <c r="E3366" s="2">
        <v>48.37</v>
      </c>
      <c r="F3366" s="2">
        <v>46.47</v>
      </c>
      <c r="G3366" s="2">
        <v>42.69</v>
      </c>
    </row>
    <row r="3367" spans="1:7" x14ac:dyDescent="0.3">
      <c r="A3367" s="3">
        <f t="shared" si="58"/>
        <v>39839</v>
      </c>
      <c r="B3367" s="4" t="s">
        <v>24</v>
      </c>
      <c r="C3367" s="5"/>
      <c r="D3367" s="2" t="s">
        <v>323</v>
      </c>
      <c r="E3367" s="2">
        <v>46.96</v>
      </c>
      <c r="F3367" s="2">
        <v>45.73</v>
      </c>
      <c r="G3367" s="2" t="s">
        <v>323</v>
      </c>
    </row>
    <row r="3368" spans="1:7" x14ac:dyDescent="0.3">
      <c r="A3368" s="3">
        <f t="shared" si="58"/>
        <v>39840</v>
      </c>
      <c r="B3368" s="4" t="s">
        <v>270</v>
      </c>
      <c r="C3368" s="5"/>
      <c r="D3368" s="2" t="s">
        <v>323</v>
      </c>
      <c r="E3368" s="2">
        <v>43.73</v>
      </c>
      <c r="F3368" s="2">
        <v>41.58</v>
      </c>
      <c r="G3368" s="2" t="s">
        <v>323</v>
      </c>
    </row>
    <row r="3369" spans="1:7" x14ac:dyDescent="0.3">
      <c r="A3369" s="3">
        <f t="shared" si="58"/>
        <v>39841</v>
      </c>
      <c r="B3369" s="4" t="s">
        <v>271</v>
      </c>
      <c r="C3369" s="5"/>
      <c r="D3369" s="2">
        <v>42.59</v>
      </c>
      <c r="E3369" s="2">
        <v>44.9</v>
      </c>
      <c r="F3369" s="2">
        <v>42.16</v>
      </c>
      <c r="G3369" s="2">
        <v>42.84</v>
      </c>
    </row>
    <row r="3370" spans="1:7" x14ac:dyDescent="0.3">
      <c r="A3370" s="3">
        <f t="shared" si="58"/>
        <v>39842</v>
      </c>
      <c r="B3370" s="4" t="s">
        <v>25</v>
      </c>
      <c r="C3370" s="5"/>
      <c r="D3370" s="2">
        <v>42.95</v>
      </c>
      <c r="E3370" s="2">
        <v>45.4</v>
      </c>
      <c r="F3370" s="2">
        <v>41.44</v>
      </c>
      <c r="G3370" s="2">
        <v>43.19</v>
      </c>
    </row>
    <row r="3371" spans="1:7" x14ac:dyDescent="0.3">
      <c r="A3371" s="3">
        <f t="shared" si="58"/>
        <v>39843</v>
      </c>
      <c r="B3371" s="4" t="s">
        <v>26</v>
      </c>
      <c r="C3371" s="5"/>
      <c r="D3371" s="2">
        <v>43.9</v>
      </c>
      <c r="E3371" s="2">
        <v>45.88</v>
      </c>
      <c r="F3371" s="2">
        <v>41.68</v>
      </c>
      <c r="G3371" s="2">
        <v>43.99</v>
      </c>
    </row>
    <row r="3372" spans="1:7" x14ac:dyDescent="0.3">
      <c r="A3372" s="3">
        <f t="shared" si="58"/>
        <v>39846</v>
      </c>
      <c r="B3372" s="4" t="s">
        <v>29</v>
      </c>
      <c r="C3372" s="5"/>
      <c r="D3372" s="2">
        <v>44.8</v>
      </c>
      <c r="E3372" s="2">
        <v>43.82</v>
      </c>
      <c r="F3372" s="2">
        <v>40.08</v>
      </c>
      <c r="G3372" s="2">
        <v>45.1</v>
      </c>
    </row>
    <row r="3373" spans="1:7" x14ac:dyDescent="0.3">
      <c r="A3373" s="3">
        <f t="shared" si="58"/>
        <v>39847</v>
      </c>
      <c r="B3373" s="4" t="s">
        <v>272</v>
      </c>
      <c r="C3373" s="5"/>
      <c r="D3373" s="2">
        <v>42.74</v>
      </c>
      <c r="E3373" s="2">
        <v>44.08</v>
      </c>
      <c r="F3373" s="2">
        <v>40.78</v>
      </c>
      <c r="G3373" s="2">
        <v>43.15</v>
      </c>
    </row>
    <row r="3374" spans="1:7" x14ac:dyDescent="0.3">
      <c r="A3374" s="3">
        <f t="shared" si="58"/>
        <v>39848</v>
      </c>
      <c r="B3374" s="4" t="s">
        <v>273</v>
      </c>
      <c r="C3374" s="5"/>
      <c r="D3374" s="2">
        <v>42.86</v>
      </c>
      <c r="E3374" s="2">
        <v>44.15</v>
      </c>
      <c r="F3374" s="2">
        <v>40.32</v>
      </c>
      <c r="G3374" s="2">
        <v>43.19</v>
      </c>
    </row>
    <row r="3375" spans="1:7" x14ac:dyDescent="0.3">
      <c r="A3375" s="3">
        <f t="shared" si="58"/>
        <v>39849</v>
      </c>
      <c r="B3375" s="4" t="s">
        <v>30</v>
      </c>
      <c r="C3375" s="5"/>
      <c r="D3375" s="2">
        <v>43.42</v>
      </c>
      <c r="E3375" s="2">
        <v>46.46</v>
      </c>
      <c r="F3375" s="2">
        <v>41.17</v>
      </c>
      <c r="G3375" s="2">
        <v>43.79</v>
      </c>
    </row>
    <row r="3376" spans="1:7" x14ac:dyDescent="0.3">
      <c r="A3376" s="3">
        <f t="shared" si="58"/>
        <v>39850</v>
      </c>
      <c r="B3376" s="4" t="s">
        <v>31</v>
      </c>
      <c r="C3376" s="5"/>
      <c r="D3376" s="2">
        <v>45.45</v>
      </c>
      <c r="E3376" s="2">
        <v>46.21</v>
      </c>
      <c r="F3376" s="2">
        <v>40.17</v>
      </c>
      <c r="G3376" s="2">
        <v>46.03</v>
      </c>
    </row>
    <row r="3377" spans="1:7" x14ac:dyDescent="0.3">
      <c r="A3377" s="3">
        <f t="shared" si="58"/>
        <v>39853</v>
      </c>
      <c r="B3377" s="4" t="s">
        <v>34</v>
      </c>
      <c r="C3377" s="5"/>
      <c r="D3377" s="2">
        <v>45.12</v>
      </c>
      <c r="E3377" s="2">
        <v>46.02</v>
      </c>
      <c r="F3377" s="2">
        <v>39.56</v>
      </c>
      <c r="G3377" s="2">
        <v>45.98</v>
      </c>
    </row>
    <row r="3378" spans="1:7" x14ac:dyDescent="0.3">
      <c r="A3378" s="3">
        <f t="shared" si="58"/>
        <v>39854</v>
      </c>
      <c r="B3378" s="4" t="s">
        <v>274</v>
      </c>
      <c r="C3378" s="5"/>
      <c r="D3378" s="2">
        <v>45.56</v>
      </c>
      <c r="E3378" s="2">
        <v>44.61</v>
      </c>
      <c r="F3378" s="2">
        <v>37.549999999999997</v>
      </c>
      <c r="G3378" s="2">
        <v>46.16</v>
      </c>
    </row>
    <row r="3379" spans="1:7" x14ac:dyDescent="0.3">
      <c r="A3379" s="3">
        <f t="shared" si="58"/>
        <v>39855</v>
      </c>
      <c r="B3379" s="4" t="s">
        <v>275</v>
      </c>
      <c r="C3379" s="5"/>
      <c r="D3379" s="2">
        <v>44.6</v>
      </c>
      <c r="E3379" s="2">
        <v>44.28</v>
      </c>
      <c r="F3379" s="2">
        <v>35.94</v>
      </c>
      <c r="G3379" s="2">
        <v>45.36</v>
      </c>
    </row>
    <row r="3380" spans="1:7" x14ac:dyDescent="0.3">
      <c r="A3380" s="3">
        <f t="shared" si="58"/>
        <v>39856</v>
      </c>
      <c r="B3380" s="4" t="s">
        <v>35</v>
      </c>
      <c r="C3380" s="5"/>
      <c r="D3380" s="2">
        <v>44.53</v>
      </c>
      <c r="E3380" s="2">
        <v>44.65</v>
      </c>
      <c r="F3380" s="2">
        <v>33.979999999999997</v>
      </c>
      <c r="G3380" s="2">
        <v>45.38</v>
      </c>
    </row>
    <row r="3381" spans="1:7" x14ac:dyDescent="0.3">
      <c r="A3381" s="3">
        <f t="shared" si="58"/>
        <v>39857</v>
      </c>
      <c r="B3381" s="4" t="s">
        <v>36</v>
      </c>
      <c r="C3381" s="5"/>
      <c r="D3381" s="2">
        <v>44.36</v>
      </c>
      <c r="E3381" s="2">
        <v>44.81</v>
      </c>
      <c r="F3381" s="2">
        <v>37.51</v>
      </c>
      <c r="G3381" s="2">
        <v>45.24</v>
      </c>
    </row>
    <row r="3382" spans="1:7" x14ac:dyDescent="0.3">
      <c r="A3382" s="3">
        <f t="shared" si="58"/>
        <v>39860</v>
      </c>
      <c r="B3382" s="4" t="s">
        <v>39</v>
      </c>
      <c r="C3382" s="5"/>
      <c r="D3382" s="2">
        <v>43.32</v>
      </c>
      <c r="E3382" s="2">
        <v>43.28</v>
      </c>
      <c r="F3382" s="2" t="s">
        <v>323</v>
      </c>
      <c r="G3382" s="2">
        <v>44.02</v>
      </c>
    </row>
    <row r="3383" spans="1:7" x14ac:dyDescent="0.3">
      <c r="A3383" s="3">
        <f t="shared" si="58"/>
        <v>39861</v>
      </c>
      <c r="B3383" s="4" t="s">
        <v>276</v>
      </c>
      <c r="C3383" s="5"/>
      <c r="D3383" s="2">
        <v>42.75</v>
      </c>
      <c r="E3383" s="2">
        <v>41.03</v>
      </c>
      <c r="F3383" s="2">
        <v>34.93</v>
      </c>
      <c r="G3383" s="2">
        <v>43.28</v>
      </c>
    </row>
    <row r="3384" spans="1:7" x14ac:dyDescent="0.3">
      <c r="A3384" s="3">
        <f t="shared" si="58"/>
        <v>39862</v>
      </c>
      <c r="B3384" s="4" t="s">
        <v>277</v>
      </c>
      <c r="C3384" s="5"/>
      <c r="D3384" s="2">
        <v>40.450000000000003</v>
      </c>
      <c r="E3384" s="2">
        <v>39.549999999999997</v>
      </c>
      <c r="F3384" s="2">
        <v>34.619999999999997</v>
      </c>
      <c r="G3384" s="2">
        <v>40.99</v>
      </c>
    </row>
    <row r="3385" spans="1:7" x14ac:dyDescent="0.3">
      <c r="A3385" s="3">
        <f t="shared" si="58"/>
        <v>39863</v>
      </c>
      <c r="B3385" s="4" t="s">
        <v>40</v>
      </c>
      <c r="C3385" s="5"/>
      <c r="D3385" s="2">
        <v>40.1</v>
      </c>
      <c r="E3385" s="2">
        <v>41.99</v>
      </c>
      <c r="F3385" s="2">
        <v>39.479999999999997</v>
      </c>
      <c r="G3385" s="2">
        <v>40.57</v>
      </c>
    </row>
    <row r="3386" spans="1:7" x14ac:dyDescent="0.3">
      <c r="A3386" s="3">
        <f t="shared" si="58"/>
        <v>39864</v>
      </c>
      <c r="B3386" s="4" t="s">
        <v>41</v>
      </c>
      <c r="C3386" s="5"/>
      <c r="D3386" s="2">
        <v>41.38</v>
      </c>
      <c r="E3386" s="2">
        <v>41.89</v>
      </c>
      <c r="F3386" s="2">
        <v>38.94</v>
      </c>
      <c r="G3386" s="2">
        <v>41.79</v>
      </c>
    </row>
    <row r="3387" spans="1:7" x14ac:dyDescent="0.3">
      <c r="A3387" s="3">
        <f t="shared" si="58"/>
        <v>39867</v>
      </c>
      <c r="B3387" s="4" t="s">
        <v>44</v>
      </c>
      <c r="C3387" s="5"/>
      <c r="D3387" s="2">
        <v>41.44</v>
      </c>
      <c r="E3387" s="2">
        <v>40.99</v>
      </c>
      <c r="F3387" s="2">
        <v>38.44</v>
      </c>
      <c r="G3387" s="2">
        <v>41.92</v>
      </c>
    </row>
    <row r="3388" spans="1:7" x14ac:dyDescent="0.3">
      <c r="A3388" s="3">
        <f t="shared" si="58"/>
        <v>39868</v>
      </c>
      <c r="B3388" s="4" t="s">
        <v>278</v>
      </c>
      <c r="C3388" s="5"/>
      <c r="D3388" s="2">
        <v>40.130000000000003</v>
      </c>
      <c r="E3388" s="2">
        <v>42.5</v>
      </c>
      <c r="F3388" s="2">
        <v>39.96</v>
      </c>
      <c r="G3388" s="2">
        <v>40.630000000000003</v>
      </c>
    </row>
    <row r="3389" spans="1:7" x14ac:dyDescent="0.3">
      <c r="A3389" s="3">
        <f t="shared" si="58"/>
        <v>39869</v>
      </c>
      <c r="B3389" s="4" t="s">
        <v>279</v>
      </c>
      <c r="C3389" s="5"/>
      <c r="D3389" s="2">
        <v>41.39</v>
      </c>
      <c r="E3389" s="2">
        <v>44.29</v>
      </c>
      <c r="F3389" s="2">
        <v>42.5</v>
      </c>
      <c r="G3389" s="2">
        <v>41.7</v>
      </c>
    </row>
    <row r="3390" spans="1:7" x14ac:dyDescent="0.3">
      <c r="A3390" s="3">
        <f t="shared" si="58"/>
        <v>39870</v>
      </c>
      <c r="B3390" s="4" t="s">
        <v>45</v>
      </c>
      <c r="C3390" s="5"/>
      <c r="D3390" s="2">
        <v>43.38</v>
      </c>
      <c r="E3390" s="2">
        <v>46.51</v>
      </c>
      <c r="F3390" s="2">
        <v>45.22</v>
      </c>
      <c r="G3390" s="2">
        <v>43.63</v>
      </c>
    </row>
    <row r="3391" spans="1:7" x14ac:dyDescent="0.3">
      <c r="A3391" s="3">
        <f t="shared" si="58"/>
        <v>39871</v>
      </c>
      <c r="B3391" s="4" t="s">
        <v>46</v>
      </c>
      <c r="C3391" s="5"/>
      <c r="D3391" s="2">
        <v>44.05</v>
      </c>
      <c r="E3391" s="2">
        <v>46.35</v>
      </c>
      <c r="F3391" s="2">
        <v>44.76</v>
      </c>
      <c r="G3391" s="2">
        <v>44.35</v>
      </c>
    </row>
    <row r="3392" spans="1:7" x14ac:dyDescent="0.3">
      <c r="A3392" s="3">
        <f t="shared" si="58"/>
        <v>39874</v>
      </c>
      <c r="B3392" s="4" t="s">
        <v>324</v>
      </c>
      <c r="C3392" s="5"/>
      <c r="D3392" s="2">
        <v>43.66</v>
      </c>
      <c r="E3392" s="2">
        <v>42.21</v>
      </c>
      <c r="F3392" s="2">
        <v>40.15</v>
      </c>
      <c r="G3392" s="2">
        <v>44.11</v>
      </c>
    </row>
    <row r="3393" spans="1:7" x14ac:dyDescent="0.3">
      <c r="A3393" s="3">
        <f t="shared" si="58"/>
        <v>39875</v>
      </c>
      <c r="B3393" s="4" t="s">
        <v>280</v>
      </c>
      <c r="C3393" s="5"/>
      <c r="D3393" s="2">
        <v>41.24</v>
      </c>
      <c r="E3393" s="2">
        <v>43.7</v>
      </c>
      <c r="F3393" s="2">
        <v>41.65</v>
      </c>
      <c r="G3393" s="2">
        <v>41.89</v>
      </c>
    </row>
    <row r="3394" spans="1:7" x14ac:dyDescent="0.3">
      <c r="A3394" s="3">
        <f t="shared" si="58"/>
        <v>39876</v>
      </c>
      <c r="B3394" s="4" t="s">
        <v>50</v>
      </c>
      <c r="C3394" s="5"/>
      <c r="D3394" s="2">
        <v>41.93</v>
      </c>
      <c r="E3394" s="2">
        <v>46.12</v>
      </c>
      <c r="F3394" s="2">
        <v>45.38</v>
      </c>
      <c r="G3394" s="2">
        <v>42.73</v>
      </c>
    </row>
    <row r="3395" spans="1:7" x14ac:dyDescent="0.3">
      <c r="A3395" s="3">
        <f t="shared" si="58"/>
        <v>39877</v>
      </c>
      <c r="B3395" s="4" t="s">
        <v>51</v>
      </c>
      <c r="C3395" s="5"/>
      <c r="D3395" s="2">
        <v>43.98</v>
      </c>
      <c r="E3395" s="2">
        <v>43.64</v>
      </c>
      <c r="F3395" s="2">
        <v>43.61</v>
      </c>
      <c r="G3395" s="2">
        <v>44.43</v>
      </c>
    </row>
    <row r="3396" spans="1:7" x14ac:dyDescent="0.3">
      <c r="A3396" s="3">
        <f t="shared" si="58"/>
        <v>39878</v>
      </c>
      <c r="B3396" s="4" t="s">
        <v>52</v>
      </c>
      <c r="C3396" s="5"/>
      <c r="D3396" s="2">
        <v>43.04</v>
      </c>
      <c r="E3396" s="2">
        <v>44.85</v>
      </c>
      <c r="F3396" s="2">
        <v>45.52</v>
      </c>
      <c r="G3396" s="2">
        <v>43.51</v>
      </c>
    </row>
    <row r="3397" spans="1:7" x14ac:dyDescent="0.3">
      <c r="A3397" s="3">
        <f t="shared" si="58"/>
        <v>39881</v>
      </c>
      <c r="B3397" s="4" t="s">
        <v>325</v>
      </c>
      <c r="C3397" s="5"/>
      <c r="D3397" s="2">
        <v>43.71</v>
      </c>
      <c r="E3397" s="2">
        <v>44.13</v>
      </c>
      <c r="F3397" s="2">
        <v>47.07</v>
      </c>
      <c r="G3397" s="2">
        <v>44.22</v>
      </c>
    </row>
    <row r="3398" spans="1:7" x14ac:dyDescent="0.3">
      <c r="A3398" s="3">
        <f t="shared" si="58"/>
        <v>39882</v>
      </c>
      <c r="B3398" s="4" t="s">
        <v>281</v>
      </c>
      <c r="C3398" s="5"/>
      <c r="D3398" s="2">
        <v>43.12</v>
      </c>
      <c r="E3398" s="2">
        <v>43.96</v>
      </c>
      <c r="F3398" s="2">
        <v>45.71</v>
      </c>
      <c r="G3398" s="2">
        <v>43.47</v>
      </c>
    </row>
    <row r="3399" spans="1:7" x14ac:dyDescent="0.3">
      <c r="A3399" s="3">
        <f t="shared" si="58"/>
        <v>39883</v>
      </c>
      <c r="B3399" s="4" t="s">
        <v>55</v>
      </c>
      <c r="C3399" s="5"/>
      <c r="D3399" s="2">
        <v>43.1</v>
      </c>
      <c r="E3399" s="2">
        <v>41.4</v>
      </c>
      <c r="F3399" s="2">
        <v>42.33</v>
      </c>
      <c r="G3399" s="2">
        <v>43.5</v>
      </c>
    </row>
    <row r="3400" spans="1:7" x14ac:dyDescent="0.3">
      <c r="A3400" s="3">
        <f t="shared" si="58"/>
        <v>39884</v>
      </c>
      <c r="B3400" s="4" t="s">
        <v>56</v>
      </c>
      <c r="C3400" s="5"/>
      <c r="D3400" s="2">
        <v>41.46</v>
      </c>
      <c r="E3400" s="2">
        <v>45.09</v>
      </c>
      <c r="F3400" s="2">
        <v>47.03</v>
      </c>
      <c r="G3400" s="2">
        <v>41.86</v>
      </c>
    </row>
    <row r="3401" spans="1:7" x14ac:dyDescent="0.3">
      <c r="A3401" s="3">
        <f t="shared" si="58"/>
        <v>39885</v>
      </c>
      <c r="B3401" s="4" t="s">
        <v>57</v>
      </c>
      <c r="C3401" s="5"/>
      <c r="D3401" s="2">
        <v>44.03</v>
      </c>
      <c r="E3401" s="2">
        <v>44.93</v>
      </c>
      <c r="F3401" s="2">
        <v>46.25</v>
      </c>
      <c r="G3401" s="2">
        <v>44.46</v>
      </c>
    </row>
    <row r="3402" spans="1:7" x14ac:dyDescent="0.3">
      <c r="A3402" s="3">
        <f t="shared" si="58"/>
        <v>39888</v>
      </c>
      <c r="B3402" s="4" t="s">
        <v>326</v>
      </c>
      <c r="C3402" s="5"/>
      <c r="D3402" s="2">
        <v>42.07</v>
      </c>
      <c r="E3402" s="2">
        <v>43.98</v>
      </c>
      <c r="F3402" s="2">
        <v>47.35</v>
      </c>
      <c r="G3402" s="2">
        <v>42.48</v>
      </c>
    </row>
    <row r="3403" spans="1:7" x14ac:dyDescent="0.3">
      <c r="A3403" s="3">
        <f t="shared" si="58"/>
        <v>39889</v>
      </c>
      <c r="B3403" s="4" t="s">
        <v>282</v>
      </c>
      <c r="C3403" s="5"/>
      <c r="D3403" s="2">
        <v>43.77</v>
      </c>
      <c r="E3403" s="2">
        <v>48.24</v>
      </c>
      <c r="F3403" s="2">
        <v>49.16</v>
      </c>
      <c r="G3403" s="2">
        <v>44.19</v>
      </c>
    </row>
    <row r="3404" spans="1:7" x14ac:dyDescent="0.3">
      <c r="A3404" s="3">
        <f t="shared" si="58"/>
        <v>39890</v>
      </c>
      <c r="B3404" s="4" t="s">
        <v>60</v>
      </c>
      <c r="C3404" s="5"/>
      <c r="D3404" s="2">
        <v>46.04</v>
      </c>
      <c r="E3404" s="2">
        <v>47.66</v>
      </c>
      <c r="F3404" s="2">
        <v>48.14</v>
      </c>
      <c r="G3404" s="2">
        <v>46.39</v>
      </c>
    </row>
    <row r="3405" spans="1:7" x14ac:dyDescent="0.3">
      <c r="A3405" s="3">
        <f t="shared" si="58"/>
        <v>39891</v>
      </c>
      <c r="B3405" s="4" t="s">
        <v>61</v>
      </c>
      <c r="C3405" s="5"/>
      <c r="D3405" s="2">
        <v>46.62</v>
      </c>
      <c r="E3405" s="2">
        <v>50.67</v>
      </c>
      <c r="F3405" s="2">
        <v>51.61</v>
      </c>
      <c r="G3405" s="2">
        <v>47.02</v>
      </c>
    </row>
    <row r="3406" spans="1:7" x14ac:dyDescent="0.3">
      <c r="A3406" s="3">
        <f t="shared" si="58"/>
        <v>39892</v>
      </c>
      <c r="B3406" s="4" t="s">
        <v>62</v>
      </c>
      <c r="C3406" s="5"/>
      <c r="D3406" s="2">
        <v>48.62</v>
      </c>
      <c r="E3406" s="2">
        <v>51.22</v>
      </c>
      <c r="F3406" s="2">
        <v>51.06</v>
      </c>
      <c r="G3406" s="2">
        <v>48.92</v>
      </c>
    </row>
    <row r="3407" spans="1:7" x14ac:dyDescent="0.3">
      <c r="A3407" s="3">
        <f t="shared" si="58"/>
        <v>39895</v>
      </c>
      <c r="B3407" s="4" t="s">
        <v>327</v>
      </c>
      <c r="C3407" s="5"/>
      <c r="D3407" s="2">
        <v>49.61</v>
      </c>
      <c r="E3407" s="2">
        <v>53.47</v>
      </c>
      <c r="F3407" s="2">
        <v>53.8</v>
      </c>
      <c r="G3407" s="2">
        <v>49.79</v>
      </c>
    </row>
    <row r="3408" spans="1:7" x14ac:dyDescent="0.3">
      <c r="A3408" s="3">
        <f t="shared" si="58"/>
        <v>39896</v>
      </c>
      <c r="B3408" s="4" t="s">
        <v>283</v>
      </c>
      <c r="C3408" s="5"/>
      <c r="D3408" s="2">
        <v>50.22</v>
      </c>
      <c r="E3408" s="2">
        <v>53.5</v>
      </c>
      <c r="F3408" s="2">
        <v>53.98</v>
      </c>
      <c r="G3408" s="2">
        <v>50.41</v>
      </c>
    </row>
    <row r="3409" spans="1:7" x14ac:dyDescent="0.3">
      <c r="A3409" s="3">
        <f t="shared" si="58"/>
        <v>39897</v>
      </c>
      <c r="B3409" s="4" t="s">
        <v>65</v>
      </c>
      <c r="C3409" s="5"/>
      <c r="D3409" s="2">
        <v>50.16</v>
      </c>
      <c r="E3409" s="2">
        <v>51.75</v>
      </c>
      <c r="F3409" s="2">
        <v>52.77</v>
      </c>
      <c r="G3409" s="2">
        <v>50.43</v>
      </c>
    </row>
    <row r="3410" spans="1:7" x14ac:dyDescent="0.3">
      <c r="A3410" s="3">
        <f t="shared" si="58"/>
        <v>39898</v>
      </c>
      <c r="B3410" s="4" t="s">
        <v>66</v>
      </c>
      <c r="C3410" s="5"/>
      <c r="D3410" s="2">
        <v>50.42</v>
      </c>
      <c r="E3410" s="2">
        <v>53.46</v>
      </c>
      <c r="F3410" s="2">
        <v>54.34</v>
      </c>
      <c r="G3410" s="2">
        <v>50.65</v>
      </c>
    </row>
    <row r="3411" spans="1:7" x14ac:dyDescent="0.3">
      <c r="A3411" s="3">
        <f t="shared" si="58"/>
        <v>39899</v>
      </c>
      <c r="B3411" s="4" t="s">
        <v>67</v>
      </c>
      <c r="C3411" s="5"/>
      <c r="D3411" s="2">
        <v>50.87</v>
      </c>
      <c r="E3411" s="2">
        <v>51.98</v>
      </c>
      <c r="F3411" s="2">
        <v>52.38</v>
      </c>
      <c r="G3411" s="2">
        <v>51.22</v>
      </c>
    </row>
    <row r="3412" spans="1:7" x14ac:dyDescent="0.3">
      <c r="A3412" s="3">
        <f t="shared" si="58"/>
        <v>39902</v>
      </c>
      <c r="B3412" s="4" t="s">
        <v>328</v>
      </c>
      <c r="C3412" s="5"/>
      <c r="D3412" s="2">
        <v>48.31</v>
      </c>
      <c r="E3412" s="2">
        <v>47.99</v>
      </c>
      <c r="F3412" s="2">
        <v>48.41</v>
      </c>
      <c r="G3412" s="2">
        <v>48.58</v>
      </c>
    </row>
    <row r="3413" spans="1:7" x14ac:dyDescent="0.3">
      <c r="A3413" s="3">
        <f t="shared" si="58"/>
        <v>39903</v>
      </c>
      <c r="B3413" s="4" t="s">
        <v>284</v>
      </c>
      <c r="C3413" s="5"/>
      <c r="D3413" s="2">
        <v>46.8</v>
      </c>
      <c r="E3413" s="2">
        <v>49.23</v>
      </c>
      <c r="F3413" s="2">
        <v>49.66</v>
      </c>
      <c r="G3413" s="2">
        <v>46.95</v>
      </c>
    </row>
    <row r="3414" spans="1:7" x14ac:dyDescent="0.3">
      <c r="A3414" s="3">
        <f t="shared" si="58"/>
        <v>39904</v>
      </c>
      <c r="B3414" s="4" t="s">
        <v>70</v>
      </c>
      <c r="C3414" s="5"/>
      <c r="D3414" s="2">
        <v>47.01</v>
      </c>
      <c r="E3414" s="2">
        <v>48.44</v>
      </c>
      <c r="F3414" s="2">
        <v>48.39</v>
      </c>
      <c r="G3414" s="2">
        <v>47.56</v>
      </c>
    </row>
    <row r="3415" spans="1:7" x14ac:dyDescent="0.3">
      <c r="A3415" s="3">
        <f t="shared" si="58"/>
        <v>39905</v>
      </c>
      <c r="B3415" s="4" t="s">
        <v>71</v>
      </c>
      <c r="C3415" s="5"/>
      <c r="D3415" s="2">
        <v>48.24</v>
      </c>
      <c r="E3415" s="2">
        <v>52.75</v>
      </c>
      <c r="F3415" s="2">
        <v>52.64</v>
      </c>
      <c r="G3415" s="2">
        <v>48.8</v>
      </c>
    </row>
    <row r="3416" spans="1:7" x14ac:dyDescent="0.3">
      <c r="A3416" s="3">
        <f t="shared" ref="A3416:A3479" si="59">DATE(2009, LEFT(B3416, FIND("월", B3416)-1), MID(B3416, FIND("월", B3416)+2, FIND("일", B3416)-FIND("월", B3416)-2))</f>
        <v>39906</v>
      </c>
      <c r="B3416" s="4" t="s">
        <v>72</v>
      </c>
      <c r="C3416" s="5"/>
      <c r="D3416" s="2">
        <v>50.75</v>
      </c>
      <c r="E3416" s="2">
        <v>53.47</v>
      </c>
      <c r="F3416" s="2">
        <v>52.51</v>
      </c>
      <c r="G3416" s="2">
        <v>51.38</v>
      </c>
    </row>
    <row r="3417" spans="1:7" x14ac:dyDescent="0.3">
      <c r="A3417" s="3">
        <f t="shared" si="59"/>
        <v>39909</v>
      </c>
      <c r="B3417" s="4" t="s">
        <v>329</v>
      </c>
      <c r="C3417" s="5"/>
      <c r="D3417" s="2">
        <v>52.58</v>
      </c>
      <c r="E3417" s="2">
        <v>52.24</v>
      </c>
      <c r="F3417" s="2">
        <v>51.05</v>
      </c>
      <c r="G3417" s="2">
        <v>53.08</v>
      </c>
    </row>
    <row r="3418" spans="1:7" x14ac:dyDescent="0.3">
      <c r="A3418" s="3">
        <f t="shared" si="59"/>
        <v>39910</v>
      </c>
      <c r="B3418" s="4" t="s">
        <v>285</v>
      </c>
      <c r="C3418" s="5"/>
      <c r="D3418" s="2">
        <v>51.2</v>
      </c>
      <c r="E3418" s="2">
        <v>51.22</v>
      </c>
      <c r="F3418" s="2">
        <v>49.15</v>
      </c>
      <c r="G3418" s="2">
        <v>51.7</v>
      </c>
    </row>
    <row r="3419" spans="1:7" x14ac:dyDescent="0.3">
      <c r="A3419" s="3">
        <f t="shared" si="59"/>
        <v>39911</v>
      </c>
      <c r="B3419" s="4" t="s">
        <v>74</v>
      </c>
      <c r="C3419" s="5"/>
      <c r="D3419" s="2">
        <v>49.17</v>
      </c>
      <c r="E3419" s="2">
        <v>51.59</v>
      </c>
      <c r="F3419" s="2">
        <v>49.38</v>
      </c>
      <c r="G3419" s="2">
        <v>49.48</v>
      </c>
    </row>
    <row r="3420" spans="1:7" x14ac:dyDescent="0.3">
      <c r="A3420" s="3">
        <f t="shared" si="59"/>
        <v>39912</v>
      </c>
      <c r="B3420" s="4" t="s">
        <v>75</v>
      </c>
      <c r="C3420" s="5"/>
      <c r="D3420" s="2">
        <v>51.99</v>
      </c>
      <c r="E3420" s="2">
        <v>54.06</v>
      </c>
      <c r="F3420" s="2">
        <v>52.24</v>
      </c>
      <c r="G3420" s="2">
        <v>52.26</v>
      </c>
    </row>
    <row r="3421" spans="1:7" x14ac:dyDescent="0.3">
      <c r="A3421" s="3">
        <f t="shared" si="59"/>
        <v>39916</v>
      </c>
      <c r="B3421" s="4" t="s">
        <v>330</v>
      </c>
      <c r="C3421" s="5"/>
      <c r="D3421" s="2">
        <v>52.15</v>
      </c>
      <c r="E3421" s="2">
        <v>52.14</v>
      </c>
      <c r="F3421" s="2">
        <v>50.05</v>
      </c>
      <c r="G3421" s="2">
        <v>52.47</v>
      </c>
    </row>
    <row r="3422" spans="1:7" x14ac:dyDescent="0.3">
      <c r="A3422" s="3">
        <f t="shared" si="59"/>
        <v>39917</v>
      </c>
      <c r="B3422" s="4" t="s">
        <v>286</v>
      </c>
      <c r="C3422" s="5"/>
      <c r="D3422" s="2">
        <v>51.02</v>
      </c>
      <c r="E3422" s="2">
        <v>51.96</v>
      </c>
      <c r="F3422" s="2">
        <v>49.41</v>
      </c>
      <c r="G3422" s="2">
        <v>51.24</v>
      </c>
    </row>
    <row r="3423" spans="1:7" x14ac:dyDescent="0.3">
      <c r="A3423" s="3">
        <f t="shared" si="59"/>
        <v>39918</v>
      </c>
      <c r="B3423" s="4" t="s">
        <v>79</v>
      </c>
      <c r="C3423" s="5"/>
      <c r="D3423" s="2">
        <v>51.46</v>
      </c>
      <c r="E3423" s="2">
        <v>51.79</v>
      </c>
      <c r="F3423" s="2">
        <v>49.25</v>
      </c>
      <c r="G3423" s="2">
        <v>51.49</v>
      </c>
    </row>
    <row r="3424" spans="1:7" x14ac:dyDescent="0.3">
      <c r="A3424" s="3">
        <f t="shared" si="59"/>
        <v>39919</v>
      </c>
      <c r="B3424" s="4" t="s">
        <v>80</v>
      </c>
      <c r="C3424" s="5"/>
      <c r="D3424" s="2">
        <v>51.61</v>
      </c>
      <c r="E3424" s="2">
        <v>53.06</v>
      </c>
      <c r="F3424" s="2">
        <v>49.98</v>
      </c>
      <c r="G3424" s="2">
        <v>51.74</v>
      </c>
    </row>
    <row r="3425" spans="1:7" x14ac:dyDescent="0.3">
      <c r="A3425" s="3">
        <f t="shared" si="59"/>
        <v>39920</v>
      </c>
      <c r="B3425" s="4" t="s">
        <v>81</v>
      </c>
      <c r="C3425" s="5"/>
      <c r="D3425" s="2">
        <v>51.16</v>
      </c>
      <c r="E3425" s="2">
        <v>53.35</v>
      </c>
      <c r="F3425" s="2">
        <v>50.33</v>
      </c>
      <c r="G3425" s="2">
        <v>51.3</v>
      </c>
    </row>
    <row r="3426" spans="1:7" x14ac:dyDescent="0.3">
      <c r="A3426" s="3">
        <f t="shared" si="59"/>
        <v>39923</v>
      </c>
      <c r="B3426" s="4" t="s">
        <v>331</v>
      </c>
      <c r="C3426" s="5"/>
      <c r="D3426" s="2">
        <v>50.98</v>
      </c>
      <c r="E3426" s="2">
        <v>49.86</v>
      </c>
      <c r="F3426" s="2">
        <v>45.88</v>
      </c>
      <c r="G3426" s="2">
        <v>51.13</v>
      </c>
    </row>
    <row r="3427" spans="1:7" x14ac:dyDescent="0.3">
      <c r="A3427" s="3">
        <f t="shared" si="59"/>
        <v>39924</v>
      </c>
      <c r="B3427" s="4" t="s">
        <v>287</v>
      </c>
      <c r="C3427" s="5"/>
      <c r="D3427" s="2">
        <v>48.58</v>
      </c>
      <c r="E3427" s="2">
        <v>49.82</v>
      </c>
      <c r="F3427" s="2">
        <v>46.51</v>
      </c>
      <c r="G3427" s="2">
        <v>48.74</v>
      </c>
    </row>
    <row r="3428" spans="1:7" x14ac:dyDescent="0.3">
      <c r="A3428" s="3">
        <f t="shared" si="59"/>
        <v>39925</v>
      </c>
      <c r="B3428" s="4" t="s">
        <v>84</v>
      </c>
      <c r="C3428" s="5"/>
      <c r="D3428" s="2">
        <v>48.61</v>
      </c>
      <c r="E3428" s="2">
        <v>49.81</v>
      </c>
      <c r="F3428" s="2">
        <v>48.85</v>
      </c>
      <c r="G3428" s="2">
        <v>48.84</v>
      </c>
    </row>
    <row r="3429" spans="1:7" x14ac:dyDescent="0.3">
      <c r="A3429" s="3">
        <f t="shared" si="59"/>
        <v>39926</v>
      </c>
      <c r="B3429" s="4" t="s">
        <v>85</v>
      </c>
      <c r="C3429" s="5"/>
      <c r="D3429" s="2">
        <v>48.25</v>
      </c>
      <c r="E3429" s="2">
        <v>50.11</v>
      </c>
      <c r="F3429" s="2">
        <v>49.62</v>
      </c>
      <c r="G3429" s="2">
        <v>48.5</v>
      </c>
    </row>
    <row r="3430" spans="1:7" x14ac:dyDescent="0.3">
      <c r="A3430" s="3">
        <f t="shared" si="59"/>
        <v>39927</v>
      </c>
      <c r="B3430" s="4" t="s">
        <v>86</v>
      </c>
      <c r="C3430" s="5"/>
      <c r="D3430" s="2">
        <v>48.94</v>
      </c>
      <c r="E3430" s="2">
        <v>51.67</v>
      </c>
      <c r="F3430" s="2">
        <v>51.55</v>
      </c>
      <c r="G3430" s="2">
        <v>49.12</v>
      </c>
    </row>
    <row r="3431" spans="1:7" x14ac:dyDescent="0.3">
      <c r="A3431" s="3">
        <f t="shared" si="59"/>
        <v>39930</v>
      </c>
      <c r="B3431" s="4" t="s">
        <v>332</v>
      </c>
      <c r="C3431" s="5"/>
      <c r="D3431" s="2">
        <v>48.72</v>
      </c>
      <c r="E3431" s="2">
        <v>50.32</v>
      </c>
      <c r="F3431" s="2">
        <v>50.14</v>
      </c>
      <c r="G3431" s="2">
        <v>48.92</v>
      </c>
    </row>
    <row r="3432" spans="1:7" x14ac:dyDescent="0.3">
      <c r="A3432" s="3">
        <f t="shared" si="59"/>
        <v>39931</v>
      </c>
      <c r="B3432" s="4" t="s">
        <v>288</v>
      </c>
      <c r="C3432" s="5"/>
      <c r="D3432" s="2">
        <v>48.02</v>
      </c>
      <c r="E3432" s="2">
        <v>49.99</v>
      </c>
      <c r="F3432" s="2">
        <v>49.92</v>
      </c>
      <c r="G3432" s="2">
        <v>48.27</v>
      </c>
    </row>
    <row r="3433" spans="1:7" x14ac:dyDescent="0.3">
      <c r="A3433" s="3">
        <f t="shared" si="59"/>
        <v>39932</v>
      </c>
      <c r="B3433" s="4" t="s">
        <v>89</v>
      </c>
      <c r="C3433" s="5"/>
      <c r="D3433" s="2">
        <v>49.2</v>
      </c>
      <c r="E3433" s="2">
        <v>50.78</v>
      </c>
      <c r="F3433" s="2">
        <v>50.97</v>
      </c>
      <c r="G3433" s="2">
        <v>49.45</v>
      </c>
    </row>
    <row r="3434" spans="1:7" x14ac:dyDescent="0.3">
      <c r="A3434" s="3">
        <f t="shared" si="59"/>
        <v>39933</v>
      </c>
      <c r="B3434" s="4" t="s">
        <v>90</v>
      </c>
      <c r="C3434" s="5"/>
      <c r="D3434" s="2">
        <v>50.06</v>
      </c>
      <c r="E3434" s="2">
        <v>50.8</v>
      </c>
      <c r="F3434" s="2">
        <v>51.12</v>
      </c>
      <c r="G3434" s="2">
        <v>50.24</v>
      </c>
    </row>
    <row r="3435" spans="1:7" x14ac:dyDescent="0.3">
      <c r="A3435" s="3">
        <f t="shared" si="59"/>
        <v>39934</v>
      </c>
      <c r="B3435" s="4" t="s">
        <v>91</v>
      </c>
      <c r="C3435" s="5"/>
      <c r="D3435" s="2" t="s">
        <v>323</v>
      </c>
      <c r="E3435" s="2">
        <v>52.85</v>
      </c>
      <c r="F3435" s="2">
        <v>53.2</v>
      </c>
      <c r="G3435" s="2" t="s">
        <v>323</v>
      </c>
    </row>
    <row r="3436" spans="1:7" x14ac:dyDescent="0.3">
      <c r="A3436" s="3">
        <f t="shared" si="59"/>
        <v>39937</v>
      </c>
      <c r="B3436" s="4" t="s">
        <v>333</v>
      </c>
      <c r="C3436" s="5"/>
      <c r="D3436" s="2">
        <v>52.62</v>
      </c>
      <c r="E3436" s="2">
        <v>54.58</v>
      </c>
      <c r="F3436" s="2">
        <v>54.47</v>
      </c>
      <c r="G3436" s="2">
        <v>52.83</v>
      </c>
    </row>
    <row r="3437" spans="1:7" x14ac:dyDescent="0.3">
      <c r="A3437" s="3">
        <f t="shared" si="59"/>
        <v>39938</v>
      </c>
      <c r="B3437" s="4" t="s">
        <v>289</v>
      </c>
      <c r="C3437" s="5"/>
      <c r="D3437" s="2">
        <v>53.32</v>
      </c>
      <c r="E3437" s="2">
        <v>54.12</v>
      </c>
      <c r="F3437" s="2">
        <v>53.84</v>
      </c>
      <c r="G3437" s="2">
        <v>53.52</v>
      </c>
    </row>
    <row r="3438" spans="1:7" x14ac:dyDescent="0.3">
      <c r="A3438" s="3">
        <f t="shared" si="59"/>
        <v>39939</v>
      </c>
      <c r="B3438" s="4" t="s">
        <v>94</v>
      </c>
      <c r="C3438" s="5"/>
      <c r="D3438" s="2">
        <v>53.97</v>
      </c>
      <c r="E3438" s="2">
        <v>56.15</v>
      </c>
      <c r="F3438" s="2">
        <v>56.34</v>
      </c>
      <c r="G3438" s="2">
        <v>54.21</v>
      </c>
    </row>
    <row r="3439" spans="1:7" x14ac:dyDescent="0.3">
      <c r="A3439" s="3">
        <f t="shared" si="59"/>
        <v>39940</v>
      </c>
      <c r="B3439" s="4" t="s">
        <v>95</v>
      </c>
      <c r="C3439" s="5"/>
      <c r="D3439" s="2">
        <v>56.86</v>
      </c>
      <c r="E3439" s="2">
        <v>56.47</v>
      </c>
      <c r="F3439" s="2">
        <v>56.71</v>
      </c>
      <c r="G3439" s="2">
        <v>57.16</v>
      </c>
    </row>
    <row r="3440" spans="1:7" x14ac:dyDescent="0.3">
      <c r="A3440" s="3">
        <f t="shared" si="59"/>
        <v>39941</v>
      </c>
      <c r="B3440" s="4" t="s">
        <v>96</v>
      </c>
      <c r="C3440" s="5"/>
      <c r="D3440" s="2">
        <v>56.76</v>
      </c>
      <c r="E3440" s="2">
        <v>58.14</v>
      </c>
      <c r="F3440" s="2">
        <v>58.63</v>
      </c>
      <c r="G3440" s="2">
        <v>57.02</v>
      </c>
    </row>
    <row r="3441" spans="1:7" x14ac:dyDescent="0.3">
      <c r="A3441" s="3">
        <f t="shared" si="59"/>
        <v>39944</v>
      </c>
      <c r="B3441" s="4" t="s">
        <v>334</v>
      </c>
      <c r="C3441" s="5"/>
      <c r="D3441" s="2">
        <v>56.75</v>
      </c>
      <c r="E3441" s="2">
        <v>57.48</v>
      </c>
      <c r="F3441" s="2">
        <v>58.5</v>
      </c>
      <c r="G3441" s="2">
        <v>57.02</v>
      </c>
    </row>
    <row r="3442" spans="1:7" x14ac:dyDescent="0.3">
      <c r="A3442" s="3">
        <f t="shared" si="59"/>
        <v>39945</v>
      </c>
      <c r="B3442" s="4" t="s">
        <v>290</v>
      </c>
      <c r="C3442" s="5"/>
      <c r="D3442" s="2">
        <v>57.37</v>
      </c>
      <c r="E3442" s="2">
        <v>57.94</v>
      </c>
      <c r="F3442" s="2">
        <v>58.85</v>
      </c>
      <c r="G3442" s="2">
        <v>57.58</v>
      </c>
    </row>
    <row r="3443" spans="1:7" x14ac:dyDescent="0.3">
      <c r="A3443" s="3">
        <f t="shared" si="59"/>
        <v>39946</v>
      </c>
      <c r="B3443" s="4" t="s">
        <v>99</v>
      </c>
      <c r="C3443" s="5"/>
      <c r="D3443" s="2">
        <v>58.09</v>
      </c>
      <c r="E3443" s="2">
        <v>57.34</v>
      </c>
      <c r="F3443" s="2">
        <v>58.02</v>
      </c>
      <c r="G3443" s="2">
        <v>58.33</v>
      </c>
    </row>
    <row r="3444" spans="1:7" x14ac:dyDescent="0.3">
      <c r="A3444" s="3">
        <f t="shared" si="59"/>
        <v>39947</v>
      </c>
      <c r="B3444" s="4" t="s">
        <v>100</v>
      </c>
      <c r="C3444" s="5"/>
      <c r="D3444" s="2">
        <v>56.52</v>
      </c>
      <c r="E3444" s="2">
        <v>56.69</v>
      </c>
      <c r="F3444" s="2">
        <v>58.62</v>
      </c>
      <c r="G3444" s="2">
        <v>56.73</v>
      </c>
    </row>
    <row r="3445" spans="1:7" x14ac:dyDescent="0.3">
      <c r="A3445" s="3">
        <f t="shared" si="59"/>
        <v>39948</v>
      </c>
      <c r="B3445" s="4" t="s">
        <v>101</v>
      </c>
      <c r="C3445" s="5"/>
      <c r="D3445" s="2">
        <v>57.87</v>
      </c>
      <c r="E3445" s="2">
        <v>55.98</v>
      </c>
      <c r="F3445" s="2">
        <v>56.34</v>
      </c>
      <c r="G3445" s="2">
        <v>58.15</v>
      </c>
    </row>
    <row r="3446" spans="1:7" x14ac:dyDescent="0.3">
      <c r="A3446" s="3">
        <f t="shared" si="59"/>
        <v>39951</v>
      </c>
      <c r="B3446" s="4" t="s">
        <v>335</v>
      </c>
      <c r="C3446" s="5"/>
      <c r="D3446" s="2">
        <v>58.09</v>
      </c>
      <c r="E3446" s="2">
        <v>58.47</v>
      </c>
      <c r="F3446" s="2">
        <v>59.03</v>
      </c>
      <c r="G3446" s="2">
        <v>58.33</v>
      </c>
    </row>
    <row r="3447" spans="1:7" x14ac:dyDescent="0.3">
      <c r="A3447" s="3">
        <f t="shared" si="59"/>
        <v>39952</v>
      </c>
      <c r="B3447" s="4" t="s">
        <v>291</v>
      </c>
      <c r="C3447" s="5"/>
      <c r="D3447" s="2">
        <v>58.7</v>
      </c>
      <c r="E3447" s="2">
        <v>58.92</v>
      </c>
      <c r="F3447" s="2">
        <v>59.65</v>
      </c>
      <c r="G3447" s="2">
        <v>59.01</v>
      </c>
    </row>
    <row r="3448" spans="1:7" x14ac:dyDescent="0.3">
      <c r="A3448" s="3">
        <f t="shared" si="59"/>
        <v>39953</v>
      </c>
      <c r="B3448" s="4" t="s">
        <v>104</v>
      </c>
      <c r="C3448" s="5"/>
      <c r="D3448" s="2">
        <v>58.59</v>
      </c>
      <c r="E3448" s="2">
        <v>60.59</v>
      </c>
      <c r="F3448" s="2">
        <v>62.04</v>
      </c>
      <c r="G3448" s="2">
        <v>58.9</v>
      </c>
    </row>
    <row r="3449" spans="1:7" x14ac:dyDescent="0.3">
      <c r="A3449" s="3">
        <f t="shared" si="59"/>
        <v>39954</v>
      </c>
      <c r="B3449" s="4" t="s">
        <v>105</v>
      </c>
      <c r="C3449" s="5"/>
      <c r="D3449" s="2">
        <v>59.23</v>
      </c>
      <c r="E3449" s="2">
        <v>59.93</v>
      </c>
      <c r="F3449" s="2">
        <v>61.05</v>
      </c>
      <c r="G3449" s="2">
        <v>59.47</v>
      </c>
    </row>
    <row r="3450" spans="1:7" x14ac:dyDescent="0.3">
      <c r="A3450" s="3">
        <f t="shared" si="59"/>
        <v>39955</v>
      </c>
      <c r="B3450" s="4" t="s">
        <v>106</v>
      </c>
      <c r="C3450" s="5"/>
      <c r="D3450" s="2">
        <v>59.51</v>
      </c>
      <c r="E3450" s="2">
        <v>60.78</v>
      </c>
      <c r="F3450" s="2">
        <v>61.67</v>
      </c>
      <c r="G3450" s="2">
        <v>59.81</v>
      </c>
    </row>
    <row r="3451" spans="1:7" x14ac:dyDescent="0.3">
      <c r="A3451" s="3">
        <f t="shared" si="59"/>
        <v>39958</v>
      </c>
      <c r="B3451" s="4" t="s">
        <v>370</v>
      </c>
      <c r="C3451" s="5"/>
      <c r="D3451" s="2">
        <v>59.15</v>
      </c>
      <c r="E3451" s="2">
        <v>60.21</v>
      </c>
      <c r="F3451" s="2" t="s">
        <v>323</v>
      </c>
      <c r="G3451" s="2">
        <v>59.4</v>
      </c>
    </row>
    <row r="3452" spans="1:7" x14ac:dyDescent="0.3">
      <c r="A3452" s="3">
        <f t="shared" si="59"/>
        <v>39959</v>
      </c>
      <c r="B3452" s="4" t="s">
        <v>336</v>
      </c>
      <c r="C3452" s="5"/>
      <c r="D3452" s="2">
        <v>58.28</v>
      </c>
      <c r="E3452" s="2">
        <v>61.24</v>
      </c>
      <c r="F3452" s="2">
        <v>62.45</v>
      </c>
      <c r="G3452" s="2">
        <v>58.8</v>
      </c>
    </row>
    <row r="3453" spans="1:7" x14ac:dyDescent="0.3">
      <c r="A3453" s="3">
        <f t="shared" si="59"/>
        <v>39960</v>
      </c>
      <c r="B3453" s="4" t="s">
        <v>292</v>
      </c>
      <c r="C3453" s="5"/>
      <c r="D3453" s="2">
        <v>61.05</v>
      </c>
      <c r="E3453" s="2">
        <v>62.5</v>
      </c>
      <c r="F3453" s="2">
        <v>63.45</v>
      </c>
      <c r="G3453" s="2">
        <v>61.33</v>
      </c>
    </row>
    <row r="3454" spans="1:7" x14ac:dyDescent="0.3">
      <c r="A3454" s="3">
        <f t="shared" si="59"/>
        <v>39961</v>
      </c>
      <c r="B3454" s="4" t="s">
        <v>109</v>
      </c>
      <c r="C3454" s="5"/>
      <c r="D3454" s="2">
        <v>61.23</v>
      </c>
      <c r="E3454" s="2">
        <v>64.39</v>
      </c>
      <c r="F3454" s="2">
        <v>65.08</v>
      </c>
      <c r="G3454" s="2">
        <v>61.53</v>
      </c>
    </row>
    <row r="3455" spans="1:7" x14ac:dyDescent="0.3">
      <c r="A3455" s="3">
        <f t="shared" si="59"/>
        <v>39962</v>
      </c>
      <c r="B3455" s="4" t="s">
        <v>110</v>
      </c>
      <c r="C3455" s="5"/>
      <c r="D3455" s="2">
        <v>63.86</v>
      </c>
      <c r="E3455" s="2">
        <v>65.52</v>
      </c>
      <c r="F3455" s="2">
        <v>66.31</v>
      </c>
      <c r="G3455" s="2">
        <v>64.13</v>
      </c>
    </row>
    <row r="3456" spans="1:7" x14ac:dyDescent="0.3">
      <c r="A3456" s="3">
        <f t="shared" si="59"/>
        <v>39965</v>
      </c>
      <c r="B3456" s="4" t="s">
        <v>337</v>
      </c>
      <c r="C3456" s="5"/>
      <c r="D3456" s="2">
        <v>66.28</v>
      </c>
      <c r="E3456" s="2">
        <v>67.97</v>
      </c>
      <c r="F3456" s="2">
        <v>68.58</v>
      </c>
      <c r="G3456" s="2">
        <v>66.59</v>
      </c>
    </row>
    <row r="3457" spans="1:7" x14ac:dyDescent="0.3">
      <c r="A3457" s="3">
        <f t="shared" si="59"/>
        <v>39966</v>
      </c>
      <c r="B3457" s="4" t="s">
        <v>293</v>
      </c>
      <c r="C3457" s="5"/>
      <c r="D3457" s="2">
        <v>66.459999999999994</v>
      </c>
      <c r="E3457" s="2">
        <v>68.17</v>
      </c>
      <c r="F3457" s="2">
        <v>68.55</v>
      </c>
      <c r="G3457" s="2">
        <v>66.760000000000005</v>
      </c>
    </row>
    <row r="3458" spans="1:7" x14ac:dyDescent="0.3">
      <c r="A3458" s="3">
        <f t="shared" si="59"/>
        <v>39967</v>
      </c>
      <c r="B3458" s="4" t="s">
        <v>113</v>
      </c>
      <c r="C3458" s="5"/>
      <c r="D3458" s="2">
        <v>67.72</v>
      </c>
      <c r="E3458" s="2">
        <v>65.88</v>
      </c>
      <c r="F3458" s="2">
        <v>66.12</v>
      </c>
      <c r="G3458" s="2">
        <v>67.97</v>
      </c>
    </row>
    <row r="3459" spans="1:7" x14ac:dyDescent="0.3">
      <c r="A3459" s="3">
        <f t="shared" si="59"/>
        <v>39968</v>
      </c>
      <c r="B3459" s="4" t="s">
        <v>114</v>
      </c>
      <c r="C3459" s="5"/>
      <c r="D3459" s="2">
        <v>66.83</v>
      </c>
      <c r="E3459" s="2">
        <v>68.709999999999994</v>
      </c>
      <c r="F3459" s="2">
        <v>68.81</v>
      </c>
      <c r="G3459" s="2">
        <v>67.099999999999994</v>
      </c>
    </row>
    <row r="3460" spans="1:7" x14ac:dyDescent="0.3">
      <c r="A3460" s="3">
        <f t="shared" si="59"/>
        <v>39969</v>
      </c>
      <c r="B3460" s="4" t="s">
        <v>115</v>
      </c>
      <c r="C3460" s="5"/>
      <c r="D3460" s="2">
        <v>69.08</v>
      </c>
      <c r="E3460" s="2">
        <v>68.34</v>
      </c>
      <c r="F3460" s="2">
        <v>68.44</v>
      </c>
      <c r="G3460" s="2">
        <v>69.33</v>
      </c>
    </row>
    <row r="3461" spans="1:7" x14ac:dyDescent="0.3">
      <c r="A3461" s="3">
        <f t="shared" si="59"/>
        <v>39972</v>
      </c>
      <c r="B3461" s="4" t="s">
        <v>338</v>
      </c>
      <c r="C3461" s="5"/>
      <c r="D3461" s="2">
        <v>67.319999999999993</v>
      </c>
      <c r="E3461" s="2">
        <v>67.88</v>
      </c>
      <c r="F3461" s="2">
        <v>68.09</v>
      </c>
      <c r="G3461" s="2">
        <v>67.459999999999994</v>
      </c>
    </row>
    <row r="3462" spans="1:7" x14ac:dyDescent="0.3">
      <c r="A3462" s="3">
        <f t="shared" si="59"/>
        <v>39973</v>
      </c>
      <c r="B3462" s="4" t="s">
        <v>294</v>
      </c>
      <c r="C3462" s="5"/>
      <c r="D3462" s="2">
        <v>69.239999999999995</v>
      </c>
      <c r="E3462" s="2">
        <v>69.62</v>
      </c>
      <c r="F3462" s="2">
        <v>70.010000000000005</v>
      </c>
      <c r="G3462" s="2">
        <v>69.41</v>
      </c>
    </row>
    <row r="3463" spans="1:7" x14ac:dyDescent="0.3">
      <c r="A3463" s="3">
        <f t="shared" si="59"/>
        <v>39974</v>
      </c>
      <c r="B3463" s="4" t="s">
        <v>118</v>
      </c>
      <c r="C3463" s="5"/>
      <c r="D3463" s="2">
        <v>70.95</v>
      </c>
      <c r="E3463" s="2">
        <v>70.8</v>
      </c>
      <c r="F3463" s="2">
        <v>71.33</v>
      </c>
      <c r="G3463" s="2">
        <v>71.11</v>
      </c>
    </row>
    <row r="3464" spans="1:7" x14ac:dyDescent="0.3">
      <c r="A3464" s="3">
        <f t="shared" si="59"/>
        <v>39975</v>
      </c>
      <c r="B3464" s="4" t="s">
        <v>119</v>
      </c>
      <c r="C3464" s="5"/>
      <c r="D3464" s="2">
        <v>71.19</v>
      </c>
      <c r="E3464" s="2">
        <v>71.790000000000006</v>
      </c>
      <c r="F3464" s="2">
        <v>72.680000000000007</v>
      </c>
      <c r="G3464" s="2">
        <v>71.34</v>
      </c>
    </row>
    <row r="3465" spans="1:7" x14ac:dyDescent="0.3">
      <c r="A3465" s="3">
        <f t="shared" si="59"/>
        <v>39976</v>
      </c>
      <c r="B3465" s="4" t="s">
        <v>120</v>
      </c>
      <c r="C3465" s="5"/>
      <c r="D3465" s="2">
        <v>71.48</v>
      </c>
      <c r="E3465" s="2">
        <v>70.92</v>
      </c>
      <c r="F3465" s="2">
        <v>72.040000000000006</v>
      </c>
      <c r="G3465" s="2">
        <v>71.680000000000007</v>
      </c>
    </row>
    <row r="3466" spans="1:7" x14ac:dyDescent="0.3">
      <c r="A3466" s="3">
        <f t="shared" si="59"/>
        <v>39979</v>
      </c>
      <c r="B3466" s="4" t="s">
        <v>339</v>
      </c>
      <c r="C3466" s="5"/>
      <c r="D3466" s="2">
        <v>70.73</v>
      </c>
      <c r="E3466" s="2">
        <v>69.44</v>
      </c>
      <c r="F3466" s="2">
        <v>70.62</v>
      </c>
      <c r="G3466" s="2">
        <v>70.97</v>
      </c>
    </row>
    <row r="3467" spans="1:7" x14ac:dyDescent="0.3">
      <c r="A3467" s="3">
        <f t="shared" si="59"/>
        <v>39980</v>
      </c>
      <c r="B3467" s="4" t="s">
        <v>295</v>
      </c>
      <c r="C3467" s="5"/>
      <c r="D3467" s="2">
        <v>70.099999999999994</v>
      </c>
      <c r="E3467" s="2">
        <v>70.239999999999995</v>
      </c>
      <c r="F3467" s="2">
        <v>70.47</v>
      </c>
      <c r="G3467" s="2">
        <v>70.37</v>
      </c>
    </row>
    <row r="3468" spans="1:7" x14ac:dyDescent="0.3">
      <c r="A3468" s="3">
        <f t="shared" si="59"/>
        <v>39981</v>
      </c>
      <c r="B3468" s="4" t="s">
        <v>123</v>
      </c>
      <c r="C3468" s="5"/>
      <c r="D3468" s="2">
        <v>70.180000000000007</v>
      </c>
      <c r="E3468" s="2">
        <v>70.849999999999994</v>
      </c>
      <c r="F3468" s="2">
        <v>71.03</v>
      </c>
      <c r="G3468" s="2">
        <v>70.41</v>
      </c>
    </row>
    <row r="3469" spans="1:7" x14ac:dyDescent="0.3">
      <c r="A3469" s="3">
        <f t="shared" si="59"/>
        <v>39982</v>
      </c>
      <c r="B3469" s="4" t="s">
        <v>124</v>
      </c>
      <c r="C3469" s="5"/>
      <c r="D3469" s="2">
        <v>71.010000000000005</v>
      </c>
      <c r="E3469" s="2">
        <v>71.06</v>
      </c>
      <c r="F3469" s="2">
        <v>71.37</v>
      </c>
      <c r="G3469" s="2">
        <v>71.22</v>
      </c>
    </row>
    <row r="3470" spans="1:7" x14ac:dyDescent="0.3">
      <c r="A3470" s="3">
        <f t="shared" si="59"/>
        <v>39983</v>
      </c>
      <c r="B3470" s="4" t="s">
        <v>125</v>
      </c>
      <c r="C3470" s="5"/>
      <c r="D3470" s="2">
        <v>71.36</v>
      </c>
      <c r="E3470" s="2">
        <v>69.19</v>
      </c>
      <c r="F3470" s="2">
        <v>69.55</v>
      </c>
      <c r="G3470" s="2">
        <v>71.5</v>
      </c>
    </row>
    <row r="3471" spans="1:7" x14ac:dyDescent="0.3">
      <c r="A3471" s="3">
        <f t="shared" si="59"/>
        <v>39986</v>
      </c>
      <c r="B3471" s="4" t="s">
        <v>340</v>
      </c>
      <c r="C3471" s="5"/>
      <c r="D3471" s="2">
        <v>69.33</v>
      </c>
      <c r="E3471" s="2">
        <v>66.98</v>
      </c>
      <c r="F3471" s="2">
        <v>66.930000000000007</v>
      </c>
      <c r="G3471" s="2">
        <v>69.48</v>
      </c>
    </row>
    <row r="3472" spans="1:7" x14ac:dyDescent="0.3">
      <c r="A3472" s="3">
        <f t="shared" si="59"/>
        <v>39987</v>
      </c>
      <c r="B3472" s="4" t="s">
        <v>296</v>
      </c>
      <c r="C3472" s="5"/>
      <c r="D3472" s="2">
        <v>66.58</v>
      </c>
      <c r="E3472" s="2">
        <v>68.8</v>
      </c>
      <c r="F3472" s="2">
        <v>69.239999999999995</v>
      </c>
      <c r="G3472" s="2">
        <v>66.73</v>
      </c>
    </row>
    <row r="3473" spans="1:7" x14ac:dyDescent="0.3">
      <c r="A3473" s="3">
        <f t="shared" si="59"/>
        <v>39988</v>
      </c>
      <c r="B3473" s="4" t="s">
        <v>128</v>
      </c>
      <c r="C3473" s="5"/>
      <c r="D3473" s="2">
        <v>68.86</v>
      </c>
      <c r="E3473" s="2">
        <v>68.33</v>
      </c>
      <c r="F3473" s="2">
        <v>68.67</v>
      </c>
      <c r="G3473" s="2">
        <v>68.959999999999994</v>
      </c>
    </row>
    <row r="3474" spans="1:7" x14ac:dyDescent="0.3">
      <c r="A3474" s="3">
        <f t="shared" si="59"/>
        <v>39989</v>
      </c>
      <c r="B3474" s="4" t="s">
        <v>129</v>
      </c>
      <c r="C3474" s="5"/>
      <c r="D3474" s="2">
        <v>69.069999999999993</v>
      </c>
      <c r="E3474" s="2">
        <v>69.78</v>
      </c>
      <c r="F3474" s="2">
        <v>70.23</v>
      </c>
      <c r="G3474" s="2">
        <v>69.150000000000006</v>
      </c>
    </row>
    <row r="3475" spans="1:7" x14ac:dyDescent="0.3">
      <c r="A3475" s="3">
        <f t="shared" si="59"/>
        <v>39990</v>
      </c>
      <c r="B3475" s="4" t="s">
        <v>130</v>
      </c>
      <c r="C3475" s="5"/>
      <c r="D3475" s="2">
        <v>70.8</v>
      </c>
      <c r="E3475" s="2">
        <v>68.92</v>
      </c>
      <c r="F3475" s="2">
        <v>69.16</v>
      </c>
      <c r="G3475" s="2">
        <v>70.89</v>
      </c>
    </row>
    <row r="3476" spans="1:7" x14ac:dyDescent="0.3">
      <c r="A3476" s="3">
        <f t="shared" si="59"/>
        <v>39993</v>
      </c>
      <c r="B3476" s="4" t="s">
        <v>341</v>
      </c>
      <c r="C3476" s="5"/>
      <c r="D3476" s="2">
        <v>69.39</v>
      </c>
      <c r="E3476" s="2">
        <v>70.989999999999995</v>
      </c>
      <c r="F3476" s="2">
        <v>71.489999999999995</v>
      </c>
      <c r="G3476" s="2">
        <v>69.48</v>
      </c>
    </row>
    <row r="3477" spans="1:7" x14ac:dyDescent="0.3">
      <c r="A3477" s="3">
        <f t="shared" si="59"/>
        <v>39994</v>
      </c>
      <c r="B3477" s="4" t="s">
        <v>297</v>
      </c>
      <c r="C3477" s="5"/>
      <c r="D3477" s="2">
        <v>71.849999999999994</v>
      </c>
      <c r="E3477" s="2">
        <v>69.3</v>
      </c>
      <c r="F3477" s="2">
        <v>69.89</v>
      </c>
      <c r="G3477" s="2">
        <v>71.98</v>
      </c>
    </row>
    <row r="3478" spans="1:7" x14ac:dyDescent="0.3">
      <c r="A3478" s="3">
        <f t="shared" si="59"/>
        <v>39995</v>
      </c>
      <c r="B3478" s="4" t="s">
        <v>133</v>
      </c>
      <c r="C3478" s="5"/>
      <c r="D3478" s="2">
        <v>69.91</v>
      </c>
      <c r="E3478" s="2">
        <v>68.790000000000006</v>
      </c>
      <c r="F3478" s="2">
        <v>69.31</v>
      </c>
      <c r="G3478" s="2">
        <v>70.290000000000006</v>
      </c>
    </row>
    <row r="3479" spans="1:7" x14ac:dyDescent="0.3">
      <c r="A3479" s="3">
        <f t="shared" si="59"/>
        <v>39996</v>
      </c>
      <c r="B3479" s="4" t="s">
        <v>134</v>
      </c>
      <c r="C3479" s="5"/>
      <c r="D3479" s="2">
        <v>67.98</v>
      </c>
      <c r="E3479" s="2">
        <v>66.650000000000006</v>
      </c>
      <c r="F3479" s="2">
        <v>66.73</v>
      </c>
      <c r="G3479" s="2">
        <v>68.319999999999993</v>
      </c>
    </row>
    <row r="3480" spans="1:7" x14ac:dyDescent="0.3">
      <c r="A3480" s="3">
        <f t="shared" ref="A3480:A3543" si="60">DATE(2009, LEFT(B3480, FIND("월", B3480)-1), MID(B3480, FIND("월", B3480)+2, FIND("일", B3480)-FIND("월", B3480)-2))</f>
        <v>39997</v>
      </c>
      <c r="B3480" s="4" t="s">
        <v>135</v>
      </c>
      <c r="C3480" s="5"/>
      <c r="D3480" s="2">
        <v>66.72</v>
      </c>
      <c r="E3480" s="2">
        <v>65.61</v>
      </c>
      <c r="F3480" s="2" t="s">
        <v>323</v>
      </c>
      <c r="G3480" s="2">
        <v>66.97</v>
      </c>
    </row>
    <row r="3481" spans="1:7" x14ac:dyDescent="0.3">
      <c r="A3481" s="3">
        <f t="shared" si="60"/>
        <v>40000</v>
      </c>
      <c r="B3481" s="4" t="s">
        <v>342</v>
      </c>
      <c r="C3481" s="5"/>
      <c r="D3481" s="2">
        <v>64.260000000000005</v>
      </c>
      <c r="E3481" s="2">
        <v>64.05</v>
      </c>
      <c r="F3481" s="2">
        <v>64.05</v>
      </c>
      <c r="G3481" s="2">
        <v>64.55</v>
      </c>
    </row>
    <row r="3482" spans="1:7" x14ac:dyDescent="0.3">
      <c r="A3482" s="3">
        <f t="shared" si="60"/>
        <v>40001</v>
      </c>
      <c r="B3482" s="4" t="s">
        <v>343</v>
      </c>
      <c r="C3482" s="5"/>
      <c r="D3482" s="2">
        <v>64</v>
      </c>
      <c r="E3482" s="2">
        <v>63.23</v>
      </c>
      <c r="F3482" s="2">
        <v>62.93</v>
      </c>
      <c r="G3482" s="2">
        <v>64.12</v>
      </c>
    </row>
    <row r="3483" spans="1:7" x14ac:dyDescent="0.3">
      <c r="A3483" s="3">
        <f t="shared" si="60"/>
        <v>40002</v>
      </c>
      <c r="B3483" s="4" t="s">
        <v>138</v>
      </c>
      <c r="C3483" s="5"/>
      <c r="D3483" s="2">
        <v>62.48</v>
      </c>
      <c r="E3483" s="2">
        <v>60.43</v>
      </c>
      <c r="F3483" s="2">
        <v>60.14</v>
      </c>
      <c r="G3483" s="2">
        <v>62.61</v>
      </c>
    </row>
    <row r="3484" spans="1:7" x14ac:dyDescent="0.3">
      <c r="A3484" s="3">
        <f t="shared" si="60"/>
        <v>40003</v>
      </c>
      <c r="B3484" s="4" t="s">
        <v>139</v>
      </c>
      <c r="C3484" s="5"/>
      <c r="D3484" s="2">
        <v>61.74</v>
      </c>
      <c r="E3484" s="2">
        <v>61.1</v>
      </c>
      <c r="F3484" s="2">
        <v>60.41</v>
      </c>
      <c r="G3484" s="2">
        <v>61.91</v>
      </c>
    </row>
    <row r="3485" spans="1:7" x14ac:dyDescent="0.3">
      <c r="A3485" s="3">
        <f t="shared" si="60"/>
        <v>40004</v>
      </c>
      <c r="B3485" s="4" t="s">
        <v>140</v>
      </c>
      <c r="C3485" s="5"/>
      <c r="D3485" s="2">
        <v>60.78</v>
      </c>
      <c r="E3485" s="2">
        <v>60.52</v>
      </c>
      <c r="F3485" s="2">
        <v>59.89</v>
      </c>
      <c r="G3485" s="2">
        <v>61.01</v>
      </c>
    </row>
    <row r="3486" spans="1:7" x14ac:dyDescent="0.3">
      <c r="A3486" s="3">
        <f t="shared" si="60"/>
        <v>40007</v>
      </c>
      <c r="B3486" s="4" t="s">
        <v>344</v>
      </c>
      <c r="C3486" s="5"/>
      <c r="D3486" s="2">
        <v>60.5</v>
      </c>
      <c r="E3486" s="2">
        <v>60.69</v>
      </c>
      <c r="F3486" s="2">
        <v>59.69</v>
      </c>
      <c r="G3486" s="2">
        <v>60.61</v>
      </c>
    </row>
    <row r="3487" spans="1:7" x14ac:dyDescent="0.3">
      <c r="A3487" s="3">
        <f t="shared" si="60"/>
        <v>40008</v>
      </c>
      <c r="B3487" s="4" t="s">
        <v>298</v>
      </c>
      <c r="C3487" s="5"/>
      <c r="D3487" s="2">
        <v>62.08</v>
      </c>
      <c r="E3487" s="2">
        <v>60.86</v>
      </c>
      <c r="F3487" s="2">
        <v>59.52</v>
      </c>
      <c r="G3487" s="2">
        <v>62.15</v>
      </c>
    </row>
    <row r="3488" spans="1:7" x14ac:dyDescent="0.3">
      <c r="A3488" s="3">
        <f t="shared" si="60"/>
        <v>40009</v>
      </c>
      <c r="B3488" s="4" t="s">
        <v>143</v>
      </c>
      <c r="C3488" s="5"/>
      <c r="D3488" s="2">
        <v>62.03</v>
      </c>
      <c r="E3488" s="2">
        <v>63.09</v>
      </c>
      <c r="F3488" s="2">
        <v>61.54</v>
      </c>
      <c r="G3488" s="2">
        <v>62.11</v>
      </c>
    </row>
    <row r="3489" spans="1:7" x14ac:dyDescent="0.3">
      <c r="A3489" s="3">
        <f t="shared" si="60"/>
        <v>40010</v>
      </c>
      <c r="B3489" s="4" t="s">
        <v>144</v>
      </c>
      <c r="C3489" s="5"/>
      <c r="D3489" s="2">
        <v>63.16</v>
      </c>
      <c r="E3489" s="2">
        <v>62.75</v>
      </c>
      <c r="F3489" s="2">
        <v>62.02</v>
      </c>
      <c r="G3489" s="2">
        <v>63.32</v>
      </c>
    </row>
    <row r="3490" spans="1:7" x14ac:dyDescent="0.3">
      <c r="A3490" s="3">
        <f t="shared" si="60"/>
        <v>40011</v>
      </c>
      <c r="B3490" s="4" t="s">
        <v>145</v>
      </c>
      <c r="C3490" s="5"/>
      <c r="D3490" s="2">
        <v>63.19</v>
      </c>
      <c r="E3490" s="2">
        <v>65.38</v>
      </c>
      <c r="F3490" s="2">
        <v>63.56</v>
      </c>
      <c r="G3490" s="2">
        <v>63.14</v>
      </c>
    </row>
    <row r="3491" spans="1:7" x14ac:dyDescent="0.3">
      <c r="A3491" s="3">
        <f t="shared" si="60"/>
        <v>40014</v>
      </c>
      <c r="B3491" s="4" t="s">
        <v>345</v>
      </c>
      <c r="C3491" s="5"/>
      <c r="D3491" s="2">
        <v>65.31</v>
      </c>
      <c r="E3491" s="2">
        <v>66.44</v>
      </c>
      <c r="F3491" s="2">
        <v>63.98</v>
      </c>
      <c r="G3491" s="2">
        <v>64.91</v>
      </c>
    </row>
    <row r="3492" spans="1:7" x14ac:dyDescent="0.3">
      <c r="A3492" s="3">
        <f t="shared" si="60"/>
        <v>40015</v>
      </c>
      <c r="B3492" s="4" t="s">
        <v>299</v>
      </c>
      <c r="C3492" s="5"/>
      <c r="D3492" s="2">
        <v>64.900000000000006</v>
      </c>
      <c r="E3492" s="2">
        <v>66.87</v>
      </c>
      <c r="F3492" s="2">
        <v>64.72</v>
      </c>
      <c r="G3492" s="2">
        <v>64.95</v>
      </c>
    </row>
    <row r="3493" spans="1:7" x14ac:dyDescent="0.3">
      <c r="A3493" s="3">
        <f t="shared" si="60"/>
        <v>40016</v>
      </c>
      <c r="B3493" s="4" t="s">
        <v>148</v>
      </c>
      <c r="C3493" s="5"/>
      <c r="D3493" s="2">
        <v>64.650000000000006</v>
      </c>
      <c r="E3493" s="2">
        <v>67.209999999999994</v>
      </c>
      <c r="F3493" s="2">
        <v>65.400000000000006</v>
      </c>
      <c r="G3493" s="2">
        <v>64.900000000000006</v>
      </c>
    </row>
    <row r="3494" spans="1:7" x14ac:dyDescent="0.3">
      <c r="A3494" s="3">
        <f t="shared" si="60"/>
        <v>40017</v>
      </c>
      <c r="B3494" s="4" t="s">
        <v>149</v>
      </c>
      <c r="C3494" s="5"/>
      <c r="D3494" s="2">
        <v>65.75</v>
      </c>
      <c r="E3494" s="2">
        <v>69.25</v>
      </c>
      <c r="F3494" s="2">
        <v>67.16</v>
      </c>
      <c r="G3494" s="2">
        <v>66.22</v>
      </c>
    </row>
    <row r="3495" spans="1:7" x14ac:dyDescent="0.3">
      <c r="A3495" s="3">
        <f t="shared" si="60"/>
        <v>40018</v>
      </c>
      <c r="B3495" s="4" t="s">
        <v>150</v>
      </c>
      <c r="C3495" s="5"/>
      <c r="D3495" s="2">
        <v>67.89</v>
      </c>
      <c r="E3495" s="2">
        <v>70.319999999999993</v>
      </c>
      <c r="F3495" s="2">
        <v>68.05</v>
      </c>
      <c r="G3495" s="2">
        <v>68.42</v>
      </c>
    </row>
    <row r="3496" spans="1:7" x14ac:dyDescent="0.3">
      <c r="A3496" s="3">
        <f t="shared" si="60"/>
        <v>40021</v>
      </c>
      <c r="B3496" s="4" t="s">
        <v>346</v>
      </c>
      <c r="C3496" s="5"/>
      <c r="D3496" s="2">
        <v>68.98</v>
      </c>
      <c r="E3496" s="2">
        <v>70.81</v>
      </c>
      <c r="F3496" s="2">
        <v>68.38</v>
      </c>
      <c r="G3496" s="2">
        <v>69.56</v>
      </c>
    </row>
    <row r="3497" spans="1:7" x14ac:dyDescent="0.3">
      <c r="A3497" s="3">
        <f t="shared" si="60"/>
        <v>40022</v>
      </c>
      <c r="B3497" s="4" t="s">
        <v>300</v>
      </c>
      <c r="C3497" s="5"/>
      <c r="D3497" s="2">
        <v>68.790000000000006</v>
      </c>
      <c r="E3497" s="2">
        <v>69.88</v>
      </c>
      <c r="F3497" s="2">
        <v>67.23</v>
      </c>
      <c r="G3497" s="2">
        <v>69.52</v>
      </c>
    </row>
    <row r="3498" spans="1:7" x14ac:dyDescent="0.3">
      <c r="A3498" s="3">
        <f t="shared" si="60"/>
        <v>40023</v>
      </c>
      <c r="B3498" s="4" t="s">
        <v>153</v>
      </c>
      <c r="C3498" s="5"/>
      <c r="D3498" s="2">
        <v>66.63</v>
      </c>
      <c r="E3498" s="2">
        <v>66.53</v>
      </c>
      <c r="F3498" s="2">
        <v>63.35</v>
      </c>
      <c r="G3498" s="2">
        <v>67.33</v>
      </c>
    </row>
    <row r="3499" spans="1:7" x14ac:dyDescent="0.3">
      <c r="A3499" s="3">
        <f t="shared" si="60"/>
        <v>40024</v>
      </c>
      <c r="B3499" s="4" t="s">
        <v>154</v>
      </c>
      <c r="C3499" s="5"/>
      <c r="D3499" s="2">
        <v>64.709999999999994</v>
      </c>
      <c r="E3499" s="2">
        <v>70.11</v>
      </c>
      <c r="F3499" s="2">
        <v>66.94</v>
      </c>
      <c r="G3499" s="2">
        <v>65.41</v>
      </c>
    </row>
    <row r="3500" spans="1:7" x14ac:dyDescent="0.3">
      <c r="A3500" s="3">
        <f t="shared" si="60"/>
        <v>40025</v>
      </c>
      <c r="B3500" s="4" t="s">
        <v>155</v>
      </c>
      <c r="C3500" s="5"/>
      <c r="D3500" s="2">
        <v>67.78</v>
      </c>
      <c r="E3500" s="2">
        <v>71.7</v>
      </c>
      <c r="F3500" s="2">
        <v>69.45</v>
      </c>
      <c r="G3500" s="2">
        <v>68.599999999999994</v>
      </c>
    </row>
    <row r="3501" spans="1:7" x14ac:dyDescent="0.3">
      <c r="A3501" s="3">
        <f t="shared" si="60"/>
        <v>40028</v>
      </c>
      <c r="B3501" s="4" t="s">
        <v>347</v>
      </c>
      <c r="C3501" s="5"/>
      <c r="D3501" s="2">
        <v>71.36</v>
      </c>
      <c r="E3501" s="2">
        <v>73.55</v>
      </c>
      <c r="F3501" s="2">
        <v>71.58</v>
      </c>
      <c r="G3501" s="2">
        <v>71.69</v>
      </c>
    </row>
    <row r="3502" spans="1:7" x14ac:dyDescent="0.3">
      <c r="A3502" s="3">
        <f t="shared" si="60"/>
        <v>40029</v>
      </c>
      <c r="B3502" s="4" t="s">
        <v>301</v>
      </c>
      <c r="C3502" s="5"/>
      <c r="D3502" s="2">
        <v>71.209999999999994</v>
      </c>
      <c r="E3502" s="2">
        <v>74.28</v>
      </c>
      <c r="F3502" s="2">
        <v>71.42</v>
      </c>
      <c r="G3502" s="2">
        <v>71.61</v>
      </c>
    </row>
    <row r="3503" spans="1:7" x14ac:dyDescent="0.3">
      <c r="A3503" s="3">
        <f t="shared" si="60"/>
        <v>40030</v>
      </c>
      <c r="B3503" s="4" t="s">
        <v>158</v>
      </c>
      <c r="C3503" s="5"/>
      <c r="D3503" s="2">
        <v>72.38</v>
      </c>
      <c r="E3503" s="2">
        <v>75.510000000000005</v>
      </c>
      <c r="F3503" s="2">
        <v>71.97</v>
      </c>
      <c r="G3503" s="2">
        <v>72.72</v>
      </c>
    </row>
    <row r="3504" spans="1:7" x14ac:dyDescent="0.3">
      <c r="A3504" s="3">
        <f t="shared" si="60"/>
        <v>40031</v>
      </c>
      <c r="B3504" s="4" t="s">
        <v>159</v>
      </c>
      <c r="C3504" s="5"/>
      <c r="D3504" s="2">
        <v>73.17</v>
      </c>
      <c r="E3504" s="2">
        <v>74.83</v>
      </c>
      <c r="F3504" s="2">
        <v>71.94</v>
      </c>
      <c r="G3504" s="2">
        <v>73.489999999999995</v>
      </c>
    </row>
    <row r="3505" spans="1:7" x14ac:dyDescent="0.3">
      <c r="A3505" s="3">
        <f t="shared" si="60"/>
        <v>40032</v>
      </c>
      <c r="B3505" s="4" t="s">
        <v>160</v>
      </c>
      <c r="C3505" s="5"/>
      <c r="D3505" s="2">
        <v>71.72</v>
      </c>
      <c r="E3505" s="2">
        <v>73.59</v>
      </c>
      <c r="F3505" s="2">
        <v>70.930000000000007</v>
      </c>
      <c r="G3505" s="2">
        <v>72.27</v>
      </c>
    </row>
    <row r="3506" spans="1:7" x14ac:dyDescent="0.3">
      <c r="A3506" s="3">
        <f t="shared" si="60"/>
        <v>40035</v>
      </c>
      <c r="B3506" s="4" t="s">
        <v>348</v>
      </c>
      <c r="C3506" s="5"/>
      <c r="D3506" s="2" t="s">
        <v>323</v>
      </c>
      <c r="E3506" s="2">
        <v>73.5</v>
      </c>
      <c r="F3506" s="2">
        <v>70.599999999999994</v>
      </c>
      <c r="G3506" s="2" t="s">
        <v>323</v>
      </c>
    </row>
    <row r="3507" spans="1:7" x14ac:dyDescent="0.3">
      <c r="A3507" s="3">
        <f t="shared" si="60"/>
        <v>40036</v>
      </c>
      <c r="B3507" s="4" t="s">
        <v>302</v>
      </c>
      <c r="C3507" s="5"/>
      <c r="D3507" s="2">
        <v>71.819999999999993</v>
      </c>
      <c r="E3507" s="2">
        <v>72.459999999999994</v>
      </c>
      <c r="F3507" s="2">
        <v>69.45</v>
      </c>
      <c r="G3507" s="2">
        <v>72.42</v>
      </c>
    </row>
    <row r="3508" spans="1:7" x14ac:dyDescent="0.3">
      <c r="A3508" s="3">
        <f t="shared" si="60"/>
        <v>40037</v>
      </c>
      <c r="B3508" s="4" t="s">
        <v>163</v>
      </c>
      <c r="C3508" s="5"/>
      <c r="D3508" s="2">
        <v>70.819999999999993</v>
      </c>
      <c r="E3508" s="2">
        <v>72.89</v>
      </c>
      <c r="F3508" s="2">
        <v>70.16</v>
      </c>
      <c r="G3508" s="2">
        <v>71.3</v>
      </c>
    </row>
    <row r="3509" spans="1:7" x14ac:dyDescent="0.3">
      <c r="A3509" s="3">
        <f t="shared" si="60"/>
        <v>40038</v>
      </c>
      <c r="B3509" s="4" t="s">
        <v>164</v>
      </c>
      <c r="C3509" s="5"/>
      <c r="D3509" s="2">
        <v>72.239999999999995</v>
      </c>
      <c r="E3509" s="2">
        <v>73.48</v>
      </c>
      <c r="F3509" s="2">
        <v>70.52</v>
      </c>
      <c r="G3509" s="2">
        <v>72.790000000000006</v>
      </c>
    </row>
    <row r="3510" spans="1:7" x14ac:dyDescent="0.3">
      <c r="A3510" s="3">
        <f t="shared" si="60"/>
        <v>40039</v>
      </c>
      <c r="B3510" s="4" t="s">
        <v>165</v>
      </c>
      <c r="C3510" s="5"/>
      <c r="D3510" s="2">
        <v>72.599999999999994</v>
      </c>
      <c r="E3510" s="2">
        <v>72.41</v>
      </c>
      <c r="F3510" s="2">
        <v>67.510000000000005</v>
      </c>
      <c r="G3510" s="2">
        <v>73.010000000000005</v>
      </c>
    </row>
    <row r="3511" spans="1:7" x14ac:dyDescent="0.3">
      <c r="A3511" s="3">
        <f t="shared" si="60"/>
        <v>40042</v>
      </c>
      <c r="B3511" s="4" t="s">
        <v>349</v>
      </c>
      <c r="C3511" s="5"/>
      <c r="D3511" s="2">
        <v>68.489999999999995</v>
      </c>
      <c r="E3511" s="2">
        <v>70.540000000000006</v>
      </c>
      <c r="F3511" s="2">
        <v>66.75</v>
      </c>
      <c r="G3511" s="2">
        <v>68.900000000000006</v>
      </c>
    </row>
    <row r="3512" spans="1:7" x14ac:dyDescent="0.3">
      <c r="A3512" s="3">
        <f t="shared" si="60"/>
        <v>40043</v>
      </c>
      <c r="B3512" s="4" t="s">
        <v>303</v>
      </c>
      <c r="C3512" s="5"/>
      <c r="D3512" s="2">
        <v>69.3</v>
      </c>
      <c r="E3512" s="2">
        <v>72.37</v>
      </c>
      <c r="F3512" s="2">
        <v>69.19</v>
      </c>
      <c r="G3512" s="2">
        <v>69.75</v>
      </c>
    </row>
    <row r="3513" spans="1:7" x14ac:dyDescent="0.3">
      <c r="A3513" s="3">
        <f t="shared" si="60"/>
        <v>40044</v>
      </c>
      <c r="B3513" s="4" t="s">
        <v>168</v>
      </c>
      <c r="C3513" s="5"/>
      <c r="D3513" s="2">
        <v>70.08</v>
      </c>
      <c r="E3513" s="2">
        <v>74.59</v>
      </c>
      <c r="F3513" s="2">
        <v>72.42</v>
      </c>
      <c r="G3513" s="2">
        <v>70.510000000000005</v>
      </c>
    </row>
    <row r="3514" spans="1:7" x14ac:dyDescent="0.3">
      <c r="A3514" s="3">
        <f t="shared" si="60"/>
        <v>40045</v>
      </c>
      <c r="B3514" s="4" t="s">
        <v>169</v>
      </c>
      <c r="C3514" s="5"/>
      <c r="D3514" s="2">
        <v>72.73</v>
      </c>
      <c r="E3514" s="2">
        <v>73.33</v>
      </c>
      <c r="F3514" s="2">
        <v>72.540000000000006</v>
      </c>
      <c r="G3514" s="2">
        <v>73.09</v>
      </c>
    </row>
    <row r="3515" spans="1:7" x14ac:dyDescent="0.3">
      <c r="A3515" s="3">
        <f t="shared" si="60"/>
        <v>40046</v>
      </c>
      <c r="B3515" s="4" t="s">
        <v>170</v>
      </c>
      <c r="C3515" s="5"/>
      <c r="D3515" s="2">
        <v>71.77</v>
      </c>
      <c r="E3515" s="2">
        <v>74.19</v>
      </c>
      <c r="F3515" s="2">
        <v>73.89</v>
      </c>
      <c r="G3515" s="2">
        <v>72.16</v>
      </c>
    </row>
    <row r="3516" spans="1:7" x14ac:dyDescent="0.3">
      <c r="A3516" s="3">
        <f t="shared" si="60"/>
        <v>40049</v>
      </c>
      <c r="B3516" s="4" t="s">
        <v>350</v>
      </c>
      <c r="C3516" s="5"/>
      <c r="D3516" s="2">
        <v>72.67</v>
      </c>
      <c r="E3516" s="2">
        <v>74.260000000000005</v>
      </c>
      <c r="F3516" s="2">
        <v>74.37</v>
      </c>
      <c r="G3516" s="2">
        <v>73.03</v>
      </c>
    </row>
    <row r="3517" spans="1:7" x14ac:dyDescent="0.3">
      <c r="A3517" s="3">
        <f t="shared" si="60"/>
        <v>40050</v>
      </c>
      <c r="B3517" s="4" t="s">
        <v>304</v>
      </c>
      <c r="C3517" s="5"/>
      <c r="D3517" s="2">
        <v>72.09</v>
      </c>
      <c r="E3517" s="2">
        <v>71.819999999999993</v>
      </c>
      <c r="F3517" s="2">
        <v>72.05</v>
      </c>
      <c r="G3517" s="2">
        <v>72.38</v>
      </c>
    </row>
    <row r="3518" spans="1:7" x14ac:dyDescent="0.3">
      <c r="A3518" s="3">
        <f t="shared" si="60"/>
        <v>40051</v>
      </c>
      <c r="B3518" s="4" t="s">
        <v>173</v>
      </c>
      <c r="C3518" s="5"/>
      <c r="D3518" s="2">
        <v>70.88</v>
      </c>
      <c r="E3518" s="2">
        <v>71.650000000000006</v>
      </c>
      <c r="F3518" s="2">
        <v>71.430000000000007</v>
      </c>
      <c r="G3518" s="2">
        <v>71.08</v>
      </c>
    </row>
    <row r="3519" spans="1:7" x14ac:dyDescent="0.3">
      <c r="A3519" s="3">
        <f t="shared" si="60"/>
        <v>40052</v>
      </c>
      <c r="B3519" s="4" t="s">
        <v>174</v>
      </c>
      <c r="C3519" s="5"/>
      <c r="D3519" s="2">
        <v>70.11</v>
      </c>
      <c r="E3519" s="2">
        <v>72.510000000000005</v>
      </c>
      <c r="F3519" s="2">
        <v>72.489999999999995</v>
      </c>
      <c r="G3519" s="2">
        <v>70.290000000000006</v>
      </c>
    </row>
    <row r="3520" spans="1:7" x14ac:dyDescent="0.3">
      <c r="A3520" s="3">
        <f t="shared" si="60"/>
        <v>40053</v>
      </c>
      <c r="B3520" s="4" t="s">
        <v>175</v>
      </c>
      <c r="C3520" s="5"/>
      <c r="D3520" s="2">
        <v>71.5</v>
      </c>
      <c r="E3520" s="2">
        <v>72.790000000000006</v>
      </c>
      <c r="F3520" s="2">
        <v>72.739999999999995</v>
      </c>
      <c r="G3520" s="2">
        <v>71.63</v>
      </c>
    </row>
    <row r="3521" spans="1:7" x14ac:dyDescent="0.3">
      <c r="A3521" s="3">
        <f t="shared" si="60"/>
        <v>40056</v>
      </c>
      <c r="B3521" s="4" t="s">
        <v>351</v>
      </c>
      <c r="C3521" s="5"/>
      <c r="D3521" s="2">
        <v>70.36</v>
      </c>
      <c r="E3521" s="2">
        <v>69.650000000000006</v>
      </c>
      <c r="F3521" s="2">
        <v>69.959999999999994</v>
      </c>
      <c r="G3521" s="2">
        <v>70.47</v>
      </c>
    </row>
    <row r="3522" spans="1:7" x14ac:dyDescent="0.3">
      <c r="A3522" s="3">
        <f t="shared" si="60"/>
        <v>40057</v>
      </c>
      <c r="B3522" s="4" t="s">
        <v>305</v>
      </c>
      <c r="C3522" s="5"/>
      <c r="D3522" s="2">
        <v>69.19</v>
      </c>
      <c r="E3522" s="2">
        <v>67.73</v>
      </c>
      <c r="F3522" s="2">
        <v>68.05</v>
      </c>
      <c r="G3522" s="2">
        <v>69.61</v>
      </c>
    </row>
    <row r="3523" spans="1:7" x14ac:dyDescent="0.3">
      <c r="A3523" s="3">
        <f t="shared" si="60"/>
        <v>40058</v>
      </c>
      <c r="B3523" s="4" t="s">
        <v>178</v>
      </c>
      <c r="C3523" s="5"/>
      <c r="D3523" s="2">
        <v>67.09</v>
      </c>
      <c r="E3523" s="2">
        <v>67.66</v>
      </c>
      <c r="F3523" s="2">
        <v>68.05</v>
      </c>
      <c r="G3523" s="2">
        <v>67.47</v>
      </c>
    </row>
    <row r="3524" spans="1:7" x14ac:dyDescent="0.3">
      <c r="A3524" s="3">
        <f t="shared" si="60"/>
        <v>40059</v>
      </c>
      <c r="B3524" s="4" t="s">
        <v>179</v>
      </c>
      <c r="C3524" s="5"/>
      <c r="D3524" s="2">
        <v>67.760000000000005</v>
      </c>
      <c r="E3524" s="2">
        <v>67.12</v>
      </c>
      <c r="F3524" s="2">
        <v>67.959999999999994</v>
      </c>
      <c r="G3524" s="2">
        <v>68.13</v>
      </c>
    </row>
    <row r="3525" spans="1:7" x14ac:dyDescent="0.3">
      <c r="A3525" s="3">
        <f t="shared" si="60"/>
        <v>40060</v>
      </c>
      <c r="B3525" s="4" t="s">
        <v>180</v>
      </c>
      <c r="C3525" s="5"/>
      <c r="D3525" s="2">
        <v>66.98</v>
      </c>
      <c r="E3525" s="2">
        <v>66.819999999999993</v>
      </c>
      <c r="F3525" s="2">
        <v>68.02</v>
      </c>
      <c r="G3525" s="2">
        <v>67.510000000000005</v>
      </c>
    </row>
    <row r="3526" spans="1:7" x14ac:dyDescent="0.3">
      <c r="A3526" s="3">
        <f t="shared" si="60"/>
        <v>40063</v>
      </c>
      <c r="B3526" s="4" t="s">
        <v>352</v>
      </c>
      <c r="C3526" s="5"/>
      <c r="D3526" s="2">
        <v>66.92</v>
      </c>
      <c r="E3526" s="2">
        <v>66.53</v>
      </c>
      <c r="F3526" s="2" t="s">
        <v>323</v>
      </c>
      <c r="G3526" s="2">
        <v>67.42</v>
      </c>
    </row>
    <row r="3527" spans="1:7" x14ac:dyDescent="0.3">
      <c r="A3527" s="3">
        <f t="shared" si="60"/>
        <v>40064</v>
      </c>
      <c r="B3527" s="4" t="s">
        <v>306</v>
      </c>
      <c r="C3527" s="5"/>
      <c r="D3527" s="2">
        <v>67.3</v>
      </c>
      <c r="E3527" s="2">
        <v>69.42</v>
      </c>
      <c r="F3527" s="2">
        <v>71.099999999999994</v>
      </c>
      <c r="G3527" s="2">
        <v>67.849999999999994</v>
      </c>
    </row>
    <row r="3528" spans="1:7" x14ac:dyDescent="0.3">
      <c r="A3528" s="3">
        <f t="shared" si="60"/>
        <v>40065</v>
      </c>
      <c r="B3528" s="4" t="s">
        <v>183</v>
      </c>
      <c r="C3528" s="5"/>
      <c r="D3528" s="2">
        <v>69.13</v>
      </c>
      <c r="E3528" s="2">
        <v>69.83</v>
      </c>
      <c r="F3528" s="2">
        <v>71.31</v>
      </c>
      <c r="G3528" s="2">
        <v>69.680000000000007</v>
      </c>
    </row>
    <row r="3529" spans="1:7" x14ac:dyDescent="0.3">
      <c r="A3529" s="3">
        <f t="shared" si="60"/>
        <v>40066</v>
      </c>
      <c r="B3529" s="4" t="s">
        <v>184</v>
      </c>
      <c r="C3529" s="5"/>
      <c r="D3529" s="2">
        <v>69.959999999999994</v>
      </c>
      <c r="E3529" s="2">
        <v>69.86</v>
      </c>
      <c r="F3529" s="2">
        <v>71.94</v>
      </c>
      <c r="G3529" s="2">
        <v>70.510000000000005</v>
      </c>
    </row>
    <row r="3530" spans="1:7" x14ac:dyDescent="0.3">
      <c r="A3530" s="3">
        <f t="shared" si="60"/>
        <v>40067</v>
      </c>
      <c r="B3530" s="4" t="s">
        <v>185</v>
      </c>
      <c r="C3530" s="5"/>
      <c r="D3530" s="2">
        <v>69.209999999999994</v>
      </c>
      <c r="E3530" s="2">
        <v>67.69</v>
      </c>
      <c r="F3530" s="2">
        <v>69.290000000000006</v>
      </c>
      <c r="G3530" s="2">
        <v>69.78</v>
      </c>
    </row>
    <row r="3531" spans="1:7" x14ac:dyDescent="0.3">
      <c r="A3531" s="3">
        <f t="shared" si="60"/>
        <v>40070</v>
      </c>
      <c r="B3531" s="4" t="s">
        <v>353</v>
      </c>
      <c r="C3531" s="5"/>
      <c r="D3531" s="2">
        <v>67.05</v>
      </c>
      <c r="E3531" s="2">
        <v>67.44</v>
      </c>
      <c r="F3531" s="2">
        <v>68.86</v>
      </c>
      <c r="G3531" s="2">
        <v>67.66</v>
      </c>
    </row>
    <row r="3532" spans="1:7" x14ac:dyDescent="0.3">
      <c r="A3532" s="3">
        <f t="shared" si="60"/>
        <v>40071</v>
      </c>
      <c r="B3532" s="4" t="s">
        <v>307</v>
      </c>
      <c r="C3532" s="5"/>
      <c r="D3532" s="2">
        <v>67.2</v>
      </c>
      <c r="E3532" s="2">
        <v>67.349999999999994</v>
      </c>
      <c r="F3532" s="2">
        <v>70.930000000000007</v>
      </c>
      <c r="G3532" s="2">
        <v>67.78</v>
      </c>
    </row>
    <row r="3533" spans="1:7" x14ac:dyDescent="0.3">
      <c r="A3533" s="3">
        <f t="shared" si="60"/>
        <v>40072</v>
      </c>
      <c r="B3533" s="4" t="s">
        <v>188</v>
      </c>
      <c r="C3533" s="5"/>
      <c r="D3533" s="2">
        <v>68.77</v>
      </c>
      <c r="E3533" s="2">
        <v>71.67</v>
      </c>
      <c r="F3533" s="2">
        <v>72.510000000000005</v>
      </c>
      <c r="G3533" s="2">
        <v>69.400000000000006</v>
      </c>
    </row>
    <row r="3534" spans="1:7" x14ac:dyDescent="0.3">
      <c r="A3534" s="3">
        <f t="shared" si="60"/>
        <v>40073</v>
      </c>
      <c r="B3534" s="4" t="s">
        <v>189</v>
      </c>
      <c r="C3534" s="5"/>
      <c r="D3534" s="2">
        <v>70.62</v>
      </c>
      <c r="E3534" s="2">
        <v>71.55</v>
      </c>
      <c r="F3534" s="2">
        <v>72.47</v>
      </c>
      <c r="G3534" s="2">
        <v>71.27</v>
      </c>
    </row>
    <row r="3535" spans="1:7" x14ac:dyDescent="0.3">
      <c r="A3535" s="3">
        <f t="shared" si="60"/>
        <v>40074</v>
      </c>
      <c r="B3535" s="4" t="s">
        <v>190</v>
      </c>
      <c r="C3535" s="5"/>
      <c r="D3535" s="2">
        <v>69.930000000000007</v>
      </c>
      <c r="E3535" s="2">
        <v>71.319999999999993</v>
      </c>
      <c r="F3535" s="2">
        <v>72.040000000000006</v>
      </c>
      <c r="G3535" s="2">
        <v>70.599999999999994</v>
      </c>
    </row>
    <row r="3536" spans="1:7" x14ac:dyDescent="0.3">
      <c r="A3536" s="3">
        <f t="shared" si="60"/>
        <v>40077</v>
      </c>
      <c r="B3536" s="4" t="s">
        <v>354</v>
      </c>
      <c r="C3536" s="5"/>
      <c r="D3536" s="2" t="s">
        <v>323</v>
      </c>
      <c r="E3536" s="2">
        <v>68.69</v>
      </c>
      <c r="F3536" s="2">
        <v>69.709999999999994</v>
      </c>
      <c r="G3536" s="2" t="s">
        <v>323</v>
      </c>
    </row>
    <row r="3537" spans="1:7" x14ac:dyDescent="0.3">
      <c r="A3537" s="3">
        <f t="shared" si="60"/>
        <v>40078</v>
      </c>
      <c r="B3537" s="4" t="s">
        <v>308</v>
      </c>
      <c r="C3537" s="5"/>
      <c r="D3537" s="2">
        <v>68.66</v>
      </c>
      <c r="E3537" s="2">
        <v>70.53</v>
      </c>
      <c r="F3537" s="2">
        <v>71.55</v>
      </c>
      <c r="G3537" s="2">
        <v>69.33</v>
      </c>
    </row>
    <row r="3538" spans="1:7" x14ac:dyDescent="0.3">
      <c r="A3538" s="3">
        <f t="shared" si="60"/>
        <v>40079</v>
      </c>
      <c r="B3538" s="4" t="s">
        <v>193</v>
      </c>
      <c r="C3538" s="5"/>
      <c r="D3538" s="2">
        <v>69.61</v>
      </c>
      <c r="E3538" s="2">
        <v>67.989999999999995</v>
      </c>
      <c r="F3538" s="2">
        <v>68.97</v>
      </c>
      <c r="G3538" s="2">
        <v>70.209999999999994</v>
      </c>
    </row>
    <row r="3539" spans="1:7" x14ac:dyDescent="0.3">
      <c r="A3539" s="3">
        <f t="shared" si="60"/>
        <v>40080</v>
      </c>
      <c r="B3539" s="4" t="s">
        <v>194</v>
      </c>
      <c r="C3539" s="5"/>
      <c r="D3539" s="2">
        <v>66.58</v>
      </c>
      <c r="E3539" s="2">
        <v>64.819999999999993</v>
      </c>
      <c r="F3539" s="2">
        <v>65.89</v>
      </c>
      <c r="G3539" s="2">
        <v>67.319999999999993</v>
      </c>
    </row>
    <row r="3540" spans="1:7" x14ac:dyDescent="0.3">
      <c r="A3540" s="3">
        <f t="shared" si="60"/>
        <v>40081</v>
      </c>
      <c r="B3540" s="4" t="s">
        <v>195</v>
      </c>
      <c r="C3540" s="5"/>
      <c r="D3540" s="2">
        <v>64.739999999999995</v>
      </c>
      <c r="E3540" s="2">
        <v>65.11</v>
      </c>
      <c r="F3540" s="2">
        <v>66.02</v>
      </c>
      <c r="G3540" s="2">
        <v>65.45</v>
      </c>
    </row>
    <row r="3541" spans="1:7" x14ac:dyDescent="0.3">
      <c r="A3541" s="3">
        <f t="shared" si="60"/>
        <v>40084</v>
      </c>
      <c r="B3541" s="4" t="s">
        <v>355</v>
      </c>
      <c r="C3541" s="5"/>
      <c r="D3541" s="2">
        <v>64.02</v>
      </c>
      <c r="E3541" s="2">
        <v>65.540000000000006</v>
      </c>
      <c r="F3541" s="2">
        <v>66.84</v>
      </c>
      <c r="G3541" s="2">
        <v>64.760000000000005</v>
      </c>
    </row>
    <row r="3542" spans="1:7" x14ac:dyDescent="0.3">
      <c r="A3542" s="3">
        <f t="shared" si="60"/>
        <v>40085</v>
      </c>
      <c r="B3542" s="4" t="s">
        <v>309</v>
      </c>
      <c r="C3542" s="5"/>
      <c r="D3542" s="2">
        <v>64.98</v>
      </c>
      <c r="E3542" s="2">
        <v>65.489999999999995</v>
      </c>
      <c r="F3542" s="2">
        <v>66.709999999999994</v>
      </c>
      <c r="G3542" s="2">
        <v>65.72</v>
      </c>
    </row>
    <row r="3543" spans="1:7" x14ac:dyDescent="0.3">
      <c r="A3543" s="3">
        <f t="shared" si="60"/>
        <v>40086</v>
      </c>
      <c r="B3543" s="4" t="s">
        <v>198</v>
      </c>
      <c r="C3543" s="5"/>
      <c r="D3543" s="2">
        <v>65.33</v>
      </c>
      <c r="E3543" s="2">
        <v>69.069999999999993</v>
      </c>
      <c r="F3543" s="2">
        <v>70.61</v>
      </c>
      <c r="G3543" s="2">
        <v>66.08</v>
      </c>
    </row>
    <row r="3544" spans="1:7" x14ac:dyDescent="0.3">
      <c r="A3544" s="3">
        <f t="shared" ref="A3544:A3607" si="61">DATE(2009, LEFT(B3544, FIND("월", B3544)-1), MID(B3544, FIND("월", B3544)+2, FIND("일", B3544)-FIND("월", B3544)-2))</f>
        <v>40087</v>
      </c>
      <c r="B3544" s="4" t="s">
        <v>199</v>
      </c>
      <c r="C3544" s="5"/>
      <c r="D3544" s="2">
        <v>68.27</v>
      </c>
      <c r="E3544" s="2">
        <v>69.19</v>
      </c>
      <c r="F3544" s="2">
        <v>70.819999999999993</v>
      </c>
      <c r="G3544" s="2">
        <v>69</v>
      </c>
    </row>
    <row r="3545" spans="1:7" x14ac:dyDescent="0.3">
      <c r="A3545" s="3">
        <f t="shared" si="61"/>
        <v>40088</v>
      </c>
      <c r="B3545" s="4" t="s">
        <v>200</v>
      </c>
      <c r="C3545" s="5"/>
      <c r="D3545" s="2">
        <v>68.08</v>
      </c>
      <c r="E3545" s="2">
        <v>68.069999999999993</v>
      </c>
      <c r="F3545" s="2">
        <v>69.95</v>
      </c>
      <c r="G3545" s="2">
        <v>68.66</v>
      </c>
    </row>
    <row r="3546" spans="1:7" x14ac:dyDescent="0.3">
      <c r="A3546" s="3">
        <f t="shared" si="61"/>
        <v>40091</v>
      </c>
      <c r="B3546" s="4" t="s">
        <v>356</v>
      </c>
      <c r="C3546" s="5"/>
      <c r="D3546" s="2">
        <v>67.680000000000007</v>
      </c>
      <c r="E3546" s="2">
        <v>68.040000000000006</v>
      </c>
      <c r="F3546" s="2">
        <v>70.41</v>
      </c>
      <c r="G3546" s="2">
        <v>68.28</v>
      </c>
    </row>
    <row r="3547" spans="1:7" x14ac:dyDescent="0.3">
      <c r="A3547" s="3">
        <f t="shared" si="61"/>
        <v>40092</v>
      </c>
      <c r="B3547" s="4" t="s">
        <v>310</v>
      </c>
      <c r="C3547" s="5"/>
      <c r="D3547" s="2">
        <v>68.48</v>
      </c>
      <c r="E3547" s="2">
        <v>68.56</v>
      </c>
      <c r="F3547" s="2">
        <v>70.88</v>
      </c>
      <c r="G3547" s="2">
        <v>69.040000000000006</v>
      </c>
    </row>
    <row r="3548" spans="1:7" x14ac:dyDescent="0.3">
      <c r="A3548" s="3">
        <f t="shared" si="61"/>
        <v>40093</v>
      </c>
      <c r="B3548" s="4" t="s">
        <v>203</v>
      </c>
      <c r="C3548" s="5"/>
      <c r="D3548" s="2">
        <v>68.72</v>
      </c>
      <c r="E3548" s="2">
        <v>67.2</v>
      </c>
      <c r="F3548" s="2">
        <v>69.569999999999993</v>
      </c>
      <c r="G3548" s="2">
        <v>69.16</v>
      </c>
    </row>
    <row r="3549" spans="1:7" x14ac:dyDescent="0.3">
      <c r="A3549" s="3">
        <f t="shared" si="61"/>
        <v>40094</v>
      </c>
      <c r="B3549" s="4" t="s">
        <v>204</v>
      </c>
      <c r="C3549" s="5"/>
      <c r="D3549" s="2">
        <v>67.67</v>
      </c>
      <c r="E3549" s="2">
        <v>69.77</v>
      </c>
      <c r="F3549" s="2">
        <v>71.69</v>
      </c>
      <c r="G3549" s="2">
        <v>68.069999999999993</v>
      </c>
    </row>
    <row r="3550" spans="1:7" x14ac:dyDescent="0.3">
      <c r="A3550" s="3">
        <f t="shared" si="61"/>
        <v>40095</v>
      </c>
      <c r="B3550" s="4" t="s">
        <v>205</v>
      </c>
      <c r="C3550" s="5"/>
      <c r="D3550" s="2">
        <v>69.069999999999993</v>
      </c>
      <c r="E3550" s="2">
        <v>70</v>
      </c>
      <c r="F3550" s="2">
        <v>71.77</v>
      </c>
      <c r="G3550" s="2">
        <v>69.349999999999994</v>
      </c>
    </row>
    <row r="3551" spans="1:7" x14ac:dyDescent="0.3">
      <c r="A3551" s="3">
        <f t="shared" si="61"/>
        <v>40098</v>
      </c>
      <c r="B3551" s="4" t="s">
        <v>357</v>
      </c>
      <c r="C3551" s="5"/>
      <c r="D3551" s="2">
        <v>70.3</v>
      </c>
      <c r="E3551" s="2">
        <v>71.36</v>
      </c>
      <c r="F3551" s="2">
        <v>73.27</v>
      </c>
      <c r="G3551" s="2">
        <v>70.52</v>
      </c>
    </row>
    <row r="3552" spans="1:7" x14ac:dyDescent="0.3">
      <c r="A3552" s="3">
        <f t="shared" si="61"/>
        <v>40099</v>
      </c>
      <c r="B3552" s="4" t="s">
        <v>311</v>
      </c>
      <c r="C3552" s="5"/>
      <c r="D3552" s="2">
        <v>71.58</v>
      </c>
      <c r="E3552" s="2">
        <v>72.400000000000006</v>
      </c>
      <c r="F3552" s="2">
        <v>74.150000000000006</v>
      </c>
      <c r="G3552" s="2">
        <v>71.66</v>
      </c>
    </row>
    <row r="3553" spans="1:7" x14ac:dyDescent="0.3">
      <c r="A3553" s="3">
        <f t="shared" si="61"/>
        <v>40100</v>
      </c>
      <c r="B3553" s="4" t="s">
        <v>208</v>
      </c>
      <c r="C3553" s="5"/>
      <c r="D3553" s="2">
        <v>72.56</v>
      </c>
      <c r="E3553" s="2">
        <v>73.099999999999994</v>
      </c>
      <c r="F3553" s="2">
        <v>75.180000000000007</v>
      </c>
      <c r="G3553" s="2">
        <v>72.8</v>
      </c>
    </row>
    <row r="3554" spans="1:7" x14ac:dyDescent="0.3">
      <c r="A3554" s="3">
        <f t="shared" si="61"/>
        <v>40101</v>
      </c>
      <c r="B3554" s="4" t="s">
        <v>209</v>
      </c>
      <c r="C3554" s="5"/>
      <c r="D3554" s="2">
        <v>73.400000000000006</v>
      </c>
      <c r="E3554" s="2">
        <v>74.45</v>
      </c>
      <c r="F3554" s="2">
        <v>77.58</v>
      </c>
      <c r="G3554" s="2">
        <v>73.569999999999993</v>
      </c>
    </row>
    <row r="3555" spans="1:7" x14ac:dyDescent="0.3">
      <c r="A3555" s="3">
        <f t="shared" si="61"/>
        <v>40102</v>
      </c>
      <c r="B3555" s="4" t="s">
        <v>210</v>
      </c>
      <c r="C3555" s="5"/>
      <c r="D3555" s="2">
        <v>75.3</v>
      </c>
      <c r="E3555" s="2">
        <v>76.989999999999995</v>
      </c>
      <c r="F3555" s="2">
        <v>78.53</v>
      </c>
      <c r="G3555" s="2">
        <v>75.47</v>
      </c>
    </row>
    <row r="3556" spans="1:7" x14ac:dyDescent="0.3">
      <c r="A3556" s="3">
        <f t="shared" si="61"/>
        <v>40105</v>
      </c>
      <c r="B3556" s="4" t="s">
        <v>358</v>
      </c>
      <c r="C3556" s="5"/>
      <c r="D3556" s="2">
        <v>76.03</v>
      </c>
      <c r="E3556" s="2">
        <v>77.77</v>
      </c>
      <c r="F3556" s="2">
        <v>79.61</v>
      </c>
      <c r="G3556" s="2">
        <v>76.180000000000007</v>
      </c>
    </row>
    <row r="3557" spans="1:7" x14ac:dyDescent="0.3">
      <c r="A3557" s="3">
        <f t="shared" si="61"/>
        <v>40106</v>
      </c>
      <c r="B3557" s="4" t="s">
        <v>312</v>
      </c>
      <c r="C3557" s="5"/>
      <c r="D3557" s="2">
        <v>76.38</v>
      </c>
      <c r="E3557" s="2">
        <v>77.239999999999995</v>
      </c>
      <c r="F3557" s="2">
        <v>79.09</v>
      </c>
      <c r="G3557" s="2">
        <v>76.540000000000006</v>
      </c>
    </row>
    <row r="3558" spans="1:7" x14ac:dyDescent="0.3">
      <c r="A3558" s="3">
        <f t="shared" si="61"/>
        <v>40107</v>
      </c>
      <c r="B3558" s="4" t="s">
        <v>213</v>
      </c>
      <c r="C3558" s="5"/>
      <c r="D3558" s="2">
        <v>75.8</v>
      </c>
      <c r="E3558" s="2">
        <v>79.69</v>
      </c>
      <c r="F3558" s="2">
        <v>81.37</v>
      </c>
      <c r="G3558" s="2">
        <v>75.98</v>
      </c>
    </row>
    <row r="3559" spans="1:7" x14ac:dyDescent="0.3">
      <c r="A3559" s="3">
        <f t="shared" si="61"/>
        <v>40108</v>
      </c>
      <c r="B3559" s="4" t="s">
        <v>214</v>
      </c>
      <c r="C3559" s="5"/>
      <c r="D3559" s="2">
        <v>77.8</v>
      </c>
      <c r="E3559" s="2">
        <v>79.510000000000005</v>
      </c>
      <c r="F3559" s="2">
        <v>81.19</v>
      </c>
      <c r="G3559" s="2">
        <v>77.98</v>
      </c>
    </row>
    <row r="3560" spans="1:7" x14ac:dyDescent="0.3">
      <c r="A3560" s="3">
        <f t="shared" si="61"/>
        <v>40109</v>
      </c>
      <c r="B3560" s="4" t="s">
        <v>215</v>
      </c>
      <c r="C3560" s="5"/>
      <c r="D3560" s="2">
        <v>78.52</v>
      </c>
      <c r="E3560" s="2">
        <v>78.92</v>
      </c>
      <c r="F3560" s="2">
        <v>80.5</v>
      </c>
      <c r="G3560" s="2">
        <v>78.72</v>
      </c>
    </row>
    <row r="3561" spans="1:7" x14ac:dyDescent="0.3">
      <c r="A3561" s="3">
        <f t="shared" si="61"/>
        <v>40112</v>
      </c>
      <c r="B3561" s="4" t="s">
        <v>359</v>
      </c>
      <c r="C3561" s="5"/>
      <c r="D3561" s="2">
        <v>77.849999999999994</v>
      </c>
      <c r="E3561" s="2">
        <v>77.260000000000005</v>
      </c>
      <c r="F3561" s="2">
        <v>78.680000000000007</v>
      </c>
      <c r="G3561" s="2">
        <v>78.150000000000006</v>
      </c>
    </row>
    <row r="3562" spans="1:7" x14ac:dyDescent="0.3">
      <c r="A3562" s="3">
        <f t="shared" si="61"/>
        <v>40113</v>
      </c>
      <c r="B3562" s="4" t="s">
        <v>313</v>
      </c>
      <c r="C3562" s="5"/>
      <c r="D3562" s="2">
        <v>76.760000000000005</v>
      </c>
      <c r="E3562" s="2">
        <v>77.92</v>
      </c>
      <c r="F3562" s="2">
        <v>79.55</v>
      </c>
      <c r="G3562" s="2">
        <v>77.16</v>
      </c>
    </row>
    <row r="3563" spans="1:7" x14ac:dyDescent="0.3">
      <c r="A3563" s="3">
        <f t="shared" si="61"/>
        <v>40114</v>
      </c>
      <c r="B3563" s="4" t="s">
        <v>218</v>
      </c>
      <c r="C3563" s="5"/>
      <c r="D3563" s="2">
        <v>76.88</v>
      </c>
      <c r="E3563" s="2">
        <v>75.86</v>
      </c>
      <c r="F3563" s="2">
        <v>77.459999999999994</v>
      </c>
      <c r="G3563" s="2">
        <v>77.209999999999994</v>
      </c>
    </row>
    <row r="3564" spans="1:7" x14ac:dyDescent="0.3">
      <c r="A3564" s="3">
        <f t="shared" si="61"/>
        <v>40115</v>
      </c>
      <c r="B3564" s="4" t="s">
        <v>219</v>
      </c>
      <c r="C3564" s="5"/>
      <c r="D3564" s="2">
        <v>75.52</v>
      </c>
      <c r="E3564" s="2">
        <v>78.040000000000006</v>
      </c>
      <c r="F3564" s="2">
        <v>79.87</v>
      </c>
      <c r="G3564" s="2">
        <v>75.66</v>
      </c>
    </row>
    <row r="3565" spans="1:7" x14ac:dyDescent="0.3">
      <c r="A3565" s="3">
        <f t="shared" si="61"/>
        <v>40116</v>
      </c>
      <c r="B3565" s="4" t="s">
        <v>220</v>
      </c>
      <c r="C3565" s="5"/>
      <c r="D3565" s="2">
        <v>77.09</v>
      </c>
      <c r="E3565" s="2">
        <v>75.2</v>
      </c>
      <c r="F3565" s="2">
        <v>77</v>
      </c>
      <c r="G3565" s="2">
        <v>77.22</v>
      </c>
    </row>
    <row r="3566" spans="1:7" x14ac:dyDescent="0.3">
      <c r="A3566" s="3">
        <f t="shared" si="61"/>
        <v>40119</v>
      </c>
      <c r="B3566" s="4" t="s">
        <v>360</v>
      </c>
      <c r="C3566" s="5"/>
      <c r="D3566" s="2">
        <v>75.510000000000005</v>
      </c>
      <c r="E3566" s="2">
        <v>76.55</v>
      </c>
      <c r="F3566" s="2">
        <v>78.13</v>
      </c>
      <c r="G3566" s="2">
        <v>75.89</v>
      </c>
    </row>
    <row r="3567" spans="1:7" x14ac:dyDescent="0.3">
      <c r="A3567" s="3">
        <f t="shared" si="61"/>
        <v>40120</v>
      </c>
      <c r="B3567" s="4" t="s">
        <v>314</v>
      </c>
      <c r="C3567" s="5"/>
      <c r="D3567" s="2">
        <v>76.17</v>
      </c>
      <c r="E3567" s="2">
        <v>78.11</v>
      </c>
      <c r="F3567" s="2">
        <v>79.599999999999994</v>
      </c>
      <c r="G3567" s="2">
        <v>76.59</v>
      </c>
    </row>
    <row r="3568" spans="1:7" x14ac:dyDescent="0.3">
      <c r="A3568" s="3">
        <f t="shared" si="61"/>
        <v>40121</v>
      </c>
      <c r="B3568" s="4" t="s">
        <v>223</v>
      </c>
      <c r="C3568" s="5"/>
      <c r="D3568" s="2">
        <v>78.209999999999994</v>
      </c>
      <c r="E3568" s="2">
        <v>78.89</v>
      </c>
      <c r="F3568" s="2">
        <v>80.400000000000006</v>
      </c>
      <c r="G3568" s="2">
        <v>78.64</v>
      </c>
    </row>
    <row r="3569" spans="1:7" x14ac:dyDescent="0.3">
      <c r="A3569" s="3">
        <f t="shared" si="61"/>
        <v>40122</v>
      </c>
      <c r="B3569" s="4" t="s">
        <v>224</v>
      </c>
      <c r="C3569" s="5"/>
      <c r="D3569" s="2">
        <v>78.45</v>
      </c>
      <c r="E3569" s="2">
        <v>77.989999999999995</v>
      </c>
      <c r="F3569" s="2">
        <v>79.62</v>
      </c>
      <c r="G3569" s="2">
        <v>78.849999999999994</v>
      </c>
    </row>
    <row r="3570" spans="1:7" x14ac:dyDescent="0.3">
      <c r="A3570" s="3">
        <f t="shared" si="61"/>
        <v>40123</v>
      </c>
      <c r="B3570" s="4" t="s">
        <v>225</v>
      </c>
      <c r="C3570" s="5"/>
      <c r="D3570" s="2">
        <v>78.739999999999995</v>
      </c>
      <c r="E3570" s="2">
        <v>75.87</v>
      </c>
      <c r="F3570" s="2">
        <v>77.430000000000007</v>
      </c>
      <c r="G3570" s="2">
        <v>79.099999999999994</v>
      </c>
    </row>
    <row r="3571" spans="1:7" x14ac:dyDescent="0.3">
      <c r="A3571" s="3">
        <f t="shared" si="61"/>
        <v>40126</v>
      </c>
      <c r="B3571" s="4" t="s">
        <v>361</v>
      </c>
      <c r="C3571" s="5"/>
      <c r="D3571" s="2">
        <v>77.27</v>
      </c>
      <c r="E3571" s="2">
        <v>77.77</v>
      </c>
      <c r="F3571" s="2">
        <v>79.430000000000007</v>
      </c>
      <c r="G3571" s="2">
        <v>77.66</v>
      </c>
    </row>
    <row r="3572" spans="1:7" x14ac:dyDescent="0.3">
      <c r="A3572" s="3">
        <f t="shared" si="61"/>
        <v>40127</v>
      </c>
      <c r="B3572" s="4" t="s">
        <v>315</v>
      </c>
      <c r="C3572" s="5"/>
      <c r="D3572" s="2">
        <v>77.37</v>
      </c>
      <c r="E3572" s="2">
        <v>77.5</v>
      </c>
      <c r="F3572" s="2">
        <v>79.05</v>
      </c>
      <c r="G3572" s="2">
        <v>77.77</v>
      </c>
    </row>
    <row r="3573" spans="1:7" x14ac:dyDescent="0.3">
      <c r="A3573" s="3">
        <f t="shared" si="61"/>
        <v>40128</v>
      </c>
      <c r="B3573" s="4" t="s">
        <v>228</v>
      </c>
      <c r="C3573" s="5"/>
      <c r="D3573" s="2">
        <v>78.099999999999994</v>
      </c>
      <c r="E3573" s="2">
        <v>77.95</v>
      </c>
      <c r="F3573" s="2">
        <v>79.28</v>
      </c>
      <c r="G3573" s="2">
        <v>78.459999999999994</v>
      </c>
    </row>
    <row r="3574" spans="1:7" x14ac:dyDescent="0.3">
      <c r="A3574" s="3">
        <f t="shared" si="61"/>
        <v>40129</v>
      </c>
      <c r="B3574" s="4" t="s">
        <v>229</v>
      </c>
      <c r="C3574" s="5"/>
      <c r="D3574" s="2">
        <v>78.400000000000006</v>
      </c>
      <c r="E3574" s="2">
        <v>76.02</v>
      </c>
      <c r="F3574" s="2">
        <v>76.94</v>
      </c>
      <c r="G3574" s="2">
        <v>78.69</v>
      </c>
    </row>
    <row r="3575" spans="1:7" x14ac:dyDescent="0.3">
      <c r="A3575" s="3">
        <f t="shared" si="61"/>
        <v>40130</v>
      </c>
      <c r="B3575" s="4" t="s">
        <v>230</v>
      </c>
      <c r="C3575" s="5"/>
      <c r="D3575" s="2">
        <v>77.19</v>
      </c>
      <c r="E3575" s="2">
        <v>75.55</v>
      </c>
      <c r="F3575" s="2">
        <v>76.349999999999994</v>
      </c>
      <c r="G3575" s="2">
        <v>77.430000000000007</v>
      </c>
    </row>
    <row r="3576" spans="1:7" x14ac:dyDescent="0.3">
      <c r="A3576" s="3">
        <f t="shared" si="61"/>
        <v>40133</v>
      </c>
      <c r="B3576" s="4" t="s">
        <v>362</v>
      </c>
      <c r="C3576" s="5"/>
      <c r="D3576" s="2">
        <v>77.34</v>
      </c>
      <c r="E3576" s="2">
        <v>78.760000000000005</v>
      </c>
      <c r="F3576" s="2">
        <v>78.900000000000006</v>
      </c>
      <c r="G3576" s="2">
        <v>77.56</v>
      </c>
    </row>
    <row r="3577" spans="1:7" x14ac:dyDescent="0.3">
      <c r="A3577" s="3">
        <f t="shared" si="61"/>
        <v>40134</v>
      </c>
      <c r="B3577" s="4" t="s">
        <v>316</v>
      </c>
      <c r="C3577" s="5"/>
      <c r="D3577" s="2">
        <v>78.290000000000006</v>
      </c>
      <c r="E3577" s="2">
        <v>78.97</v>
      </c>
      <c r="F3577" s="2">
        <v>79.14</v>
      </c>
      <c r="G3577" s="2">
        <v>78.510000000000005</v>
      </c>
    </row>
    <row r="3578" spans="1:7" x14ac:dyDescent="0.3">
      <c r="A3578" s="3">
        <f t="shared" si="61"/>
        <v>40135</v>
      </c>
      <c r="B3578" s="4" t="s">
        <v>233</v>
      </c>
      <c r="C3578" s="5"/>
      <c r="D3578" s="2">
        <v>79.02</v>
      </c>
      <c r="E3578" s="2">
        <v>79.47</v>
      </c>
      <c r="F3578" s="2">
        <v>79.58</v>
      </c>
      <c r="G3578" s="2">
        <v>79.180000000000007</v>
      </c>
    </row>
    <row r="3579" spans="1:7" x14ac:dyDescent="0.3">
      <c r="A3579" s="3">
        <f t="shared" si="61"/>
        <v>40136</v>
      </c>
      <c r="B3579" s="4" t="s">
        <v>234</v>
      </c>
      <c r="C3579" s="5"/>
      <c r="D3579" s="2">
        <v>78.7</v>
      </c>
      <c r="E3579" s="2">
        <v>77.64</v>
      </c>
      <c r="F3579" s="2">
        <v>77.459999999999994</v>
      </c>
      <c r="G3579" s="2">
        <v>78.790000000000006</v>
      </c>
    </row>
    <row r="3580" spans="1:7" x14ac:dyDescent="0.3">
      <c r="A3580" s="3">
        <f t="shared" si="61"/>
        <v>40137</v>
      </c>
      <c r="B3580" s="4" t="s">
        <v>235</v>
      </c>
      <c r="C3580" s="5"/>
      <c r="D3580" s="2">
        <v>77.59</v>
      </c>
      <c r="E3580" s="2">
        <v>77.2</v>
      </c>
      <c r="F3580" s="2">
        <v>76.72</v>
      </c>
      <c r="G3580" s="2">
        <v>77.66</v>
      </c>
    </row>
    <row r="3581" spans="1:7" x14ac:dyDescent="0.3">
      <c r="A3581" s="3">
        <f t="shared" si="61"/>
        <v>40140</v>
      </c>
      <c r="B3581" s="4" t="s">
        <v>363</v>
      </c>
      <c r="C3581" s="5"/>
      <c r="D3581" s="2">
        <v>78.02</v>
      </c>
      <c r="E3581" s="2">
        <v>77.459999999999994</v>
      </c>
      <c r="F3581" s="2">
        <v>77.56</v>
      </c>
      <c r="G3581" s="2">
        <v>78.11</v>
      </c>
    </row>
    <row r="3582" spans="1:7" x14ac:dyDescent="0.3">
      <c r="A3582" s="3">
        <f t="shared" si="61"/>
        <v>40141</v>
      </c>
      <c r="B3582" s="4" t="s">
        <v>317</v>
      </c>
      <c r="C3582" s="5"/>
      <c r="D3582" s="2">
        <v>77.16</v>
      </c>
      <c r="E3582" s="2">
        <v>76.459999999999994</v>
      </c>
      <c r="F3582" s="2">
        <v>76.02</v>
      </c>
      <c r="G3582" s="2">
        <v>77.28</v>
      </c>
    </row>
    <row r="3583" spans="1:7" x14ac:dyDescent="0.3">
      <c r="A3583" s="3">
        <f t="shared" si="61"/>
        <v>40142</v>
      </c>
      <c r="B3583" s="4" t="s">
        <v>238</v>
      </c>
      <c r="C3583" s="5"/>
      <c r="D3583" s="2">
        <v>76.959999999999994</v>
      </c>
      <c r="E3583" s="2">
        <v>78.44</v>
      </c>
      <c r="F3583" s="2">
        <v>77.959999999999994</v>
      </c>
      <c r="G3583" s="2">
        <v>77.05</v>
      </c>
    </row>
    <row r="3584" spans="1:7" x14ac:dyDescent="0.3">
      <c r="A3584" s="3">
        <f t="shared" si="61"/>
        <v>40143</v>
      </c>
      <c r="B3584" s="4" t="s">
        <v>239</v>
      </c>
      <c r="C3584" s="5"/>
      <c r="D3584" s="2">
        <v>77.59</v>
      </c>
      <c r="E3584" s="2">
        <v>76.989999999999995</v>
      </c>
      <c r="F3584" s="2" t="s">
        <v>323</v>
      </c>
      <c r="G3584" s="2">
        <v>77.66</v>
      </c>
    </row>
    <row r="3585" spans="1:7" x14ac:dyDescent="0.3">
      <c r="A3585" s="3">
        <f t="shared" si="61"/>
        <v>40144</v>
      </c>
      <c r="B3585" s="4" t="s">
        <v>240</v>
      </c>
      <c r="C3585" s="5"/>
      <c r="D3585" s="2" t="s">
        <v>323</v>
      </c>
      <c r="E3585" s="2">
        <v>77.180000000000007</v>
      </c>
      <c r="F3585" s="2">
        <v>76.05</v>
      </c>
      <c r="G3585" s="2" t="s">
        <v>323</v>
      </c>
    </row>
    <row r="3586" spans="1:7" x14ac:dyDescent="0.3">
      <c r="A3586" s="3">
        <f t="shared" si="61"/>
        <v>40147</v>
      </c>
      <c r="B3586" s="4" t="s">
        <v>364</v>
      </c>
      <c r="C3586" s="5"/>
      <c r="D3586" s="2">
        <v>77.709999999999994</v>
      </c>
      <c r="E3586" s="2">
        <v>78.47</v>
      </c>
      <c r="F3586" s="2">
        <v>77.28</v>
      </c>
      <c r="G3586" s="2">
        <v>77.739999999999995</v>
      </c>
    </row>
    <row r="3587" spans="1:7" x14ac:dyDescent="0.3">
      <c r="A3587" s="3">
        <f t="shared" si="61"/>
        <v>40148</v>
      </c>
      <c r="B3587" s="4" t="s">
        <v>318</v>
      </c>
      <c r="C3587" s="5"/>
      <c r="D3587" s="2">
        <v>79.34</v>
      </c>
      <c r="E3587" s="2">
        <v>79.349999999999994</v>
      </c>
      <c r="F3587" s="2">
        <v>78.37</v>
      </c>
      <c r="G3587" s="2">
        <v>79.319999999999993</v>
      </c>
    </row>
    <row r="3588" spans="1:7" x14ac:dyDescent="0.3">
      <c r="A3588" s="3">
        <f t="shared" si="61"/>
        <v>40149</v>
      </c>
      <c r="B3588" s="4" t="s">
        <v>243</v>
      </c>
      <c r="C3588" s="5"/>
      <c r="D3588" s="2">
        <v>79.7</v>
      </c>
      <c r="E3588" s="2">
        <v>77.88</v>
      </c>
      <c r="F3588" s="2">
        <v>76.599999999999994</v>
      </c>
      <c r="G3588" s="2">
        <v>79.680000000000007</v>
      </c>
    </row>
    <row r="3589" spans="1:7" x14ac:dyDescent="0.3">
      <c r="A3589" s="3">
        <f t="shared" si="61"/>
        <v>40150</v>
      </c>
      <c r="B3589" s="4" t="s">
        <v>244</v>
      </c>
      <c r="C3589" s="5"/>
      <c r="D3589" s="2">
        <v>79.39</v>
      </c>
      <c r="E3589" s="2">
        <v>78.36</v>
      </c>
      <c r="F3589" s="2">
        <v>76.459999999999994</v>
      </c>
      <c r="G3589" s="2">
        <v>79.489999999999995</v>
      </c>
    </row>
    <row r="3590" spans="1:7" x14ac:dyDescent="0.3">
      <c r="A3590" s="3">
        <f t="shared" si="61"/>
        <v>40151</v>
      </c>
      <c r="B3590" s="4" t="s">
        <v>245</v>
      </c>
      <c r="C3590" s="5"/>
      <c r="D3590" s="2">
        <v>78.38</v>
      </c>
      <c r="E3590" s="2">
        <v>77.52</v>
      </c>
      <c r="F3590" s="2">
        <v>75.47</v>
      </c>
      <c r="G3590" s="2">
        <v>78.459999999999994</v>
      </c>
    </row>
    <row r="3591" spans="1:7" x14ac:dyDescent="0.3">
      <c r="A3591" s="3">
        <f t="shared" si="61"/>
        <v>40154</v>
      </c>
      <c r="B3591" s="4" t="s">
        <v>365</v>
      </c>
      <c r="C3591" s="5"/>
      <c r="D3591" s="2">
        <v>78.180000000000007</v>
      </c>
      <c r="E3591" s="2">
        <v>76.430000000000007</v>
      </c>
      <c r="F3591" s="2">
        <v>73.930000000000007</v>
      </c>
      <c r="G3591" s="2">
        <v>78.180000000000007</v>
      </c>
    </row>
    <row r="3592" spans="1:7" x14ac:dyDescent="0.3">
      <c r="A3592" s="3">
        <f t="shared" si="61"/>
        <v>40155</v>
      </c>
      <c r="B3592" s="4" t="s">
        <v>319</v>
      </c>
      <c r="C3592" s="5"/>
      <c r="D3592" s="2">
        <v>77.400000000000006</v>
      </c>
      <c r="E3592" s="2">
        <v>75.19</v>
      </c>
      <c r="F3592" s="2">
        <v>72.62</v>
      </c>
      <c r="G3592" s="2">
        <v>77.48</v>
      </c>
    </row>
    <row r="3593" spans="1:7" x14ac:dyDescent="0.3">
      <c r="A3593" s="3">
        <f t="shared" si="61"/>
        <v>40156</v>
      </c>
      <c r="B3593" s="4" t="s">
        <v>248</v>
      </c>
      <c r="C3593" s="5"/>
      <c r="D3593" s="2">
        <v>76.58</v>
      </c>
      <c r="E3593" s="2">
        <v>72.39</v>
      </c>
      <c r="F3593" s="2">
        <v>70.67</v>
      </c>
      <c r="G3593" s="2">
        <v>76.64</v>
      </c>
    </row>
    <row r="3594" spans="1:7" x14ac:dyDescent="0.3">
      <c r="A3594" s="3">
        <f t="shared" si="61"/>
        <v>40157</v>
      </c>
      <c r="B3594" s="4" t="s">
        <v>249</v>
      </c>
      <c r="C3594" s="5"/>
      <c r="D3594" s="2">
        <v>73.739999999999995</v>
      </c>
      <c r="E3594" s="2">
        <v>71.86</v>
      </c>
      <c r="F3594" s="2">
        <v>70.540000000000006</v>
      </c>
      <c r="G3594" s="2">
        <v>73.760000000000005</v>
      </c>
    </row>
    <row r="3595" spans="1:7" x14ac:dyDescent="0.3">
      <c r="A3595" s="3">
        <f t="shared" si="61"/>
        <v>40158</v>
      </c>
      <c r="B3595" s="4" t="s">
        <v>250</v>
      </c>
      <c r="C3595" s="5"/>
      <c r="D3595" s="2">
        <v>73.150000000000006</v>
      </c>
      <c r="E3595" s="2">
        <v>71.88</v>
      </c>
      <c r="F3595" s="2">
        <v>69.87</v>
      </c>
      <c r="G3595" s="2">
        <v>73.239999999999995</v>
      </c>
    </row>
    <row r="3596" spans="1:7" x14ac:dyDescent="0.3">
      <c r="A3596" s="3">
        <f t="shared" si="61"/>
        <v>40161</v>
      </c>
      <c r="B3596" s="4" t="s">
        <v>366</v>
      </c>
      <c r="C3596" s="5"/>
      <c r="D3596" s="2">
        <v>72.31</v>
      </c>
      <c r="E3596" s="2">
        <v>71.89</v>
      </c>
      <c r="F3596" s="2">
        <v>69.510000000000005</v>
      </c>
      <c r="G3596" s="2">
        <v>72.39</v>
      </c>
    </row>
    <row r="3597" spans="1:7" x14ac:dyDescent="0.3">
      <c r="A3597" s="3">
        <f t="shared" si="61"/>
        <v>40162</v>
      </c>
      <c r="B3597" s="4" t="s">
        <v>320</v>
      </c>
      <c r="C3597" s="5"/>
      <c r="D3597" s="2">
        <v>72.17</v>
      </c>
      <c r="E3597" s="2">
        <v>72.05</v>
      </c>
      <c r="F3597" s="2">
        <v>70.69</v>
      </c>
      <c r="G3597" s="2">
        <v>72.260000000000005</v>
      </c>
    </row>
    <row r="3598" spans="1:7" x14ac:dyDescent="0.3">
      <c r="A3598" s="3">
        <f t="shared" si="61"/>
        <v>40163</v>
      </c>
      <c r="B3598" s="4" t="s">
        <v>253</v>
      </c>
      <c r="C3598" s="5"/>
      <c r="D3598" s="2">
        <v>73.19</v>
      </c>
      <c r="E3598" s="2">
        <v>73.55</v>
      </c>
      <c r="F3598" s="2">
        <v>72.66</v>
      </c>
      <c r="G3598" s="2">
        <v>73.23</v>
      </c>
    </row>
    <row r="3599" spans="1:7" x14ac:dyDescent="0.3">
      <c r="A3599" s="3">
        <f t="shared" si="61"/>
        <v>40164</v>
      </c>
      <c r="B3599" s="4" t="s">
        <v>254</v>
      </c>
      <c r="C3599" s="5"/>
      <c r="D3599" s="2">
        <v>73.260000000000005</v>
      </c>
      <c r="E3599" s="2">
        <v>73.37</v>
      </c>
      <c r="F3599" s="2">
        <v>72.650000000000006</v>
      </c>
      <c r="G3599" s="2">
        <v>73.33</v>
      </c>
    </row>
    <row r="3600" spans="1:7" x14ac:dyDescent="0.3">
      <c r="A3600" s="3">
        <f t="shared" si="61"/>
        <v>40165</v>
      </c>
      <c r="B3600" s="4" t="s">
        <v>255</v>
      </c>
      <c r="C3600" s="5"/>
      <c r="D3600" s="2">
        <v>72.98</v>
      </c>
      <c r="E3600" s="2">
        <v>73.75</v>
      </c>
      <c r="F3600" s="2">
        <v>73.36</v>
      </c>
      <c r="G3600" s="2">
        <v>73.040000000000006</v>
      </c>
    </row>
    <row r="3601" spans="1:7" x14ac:dyDescent="0.3">
      <c r="A3601" s="3">
        <f t="shared" si="61"/>
        <v>40168</v>
      </c>
      <c r="B3601" s="4" t="s">
        <v>367</v>
      </c>
      <c r="C3601" s="5"/>
      <c r="D3601" s="2">
        <v>73.06</v>
      </c>
      <c r="E3601" s="2">
        <v>72.989999999999995</v>
      </c>
      <c r="F3601" s="2">
        <v>72.47</v>
      </c>
      <c r="G3601" s="2">
        <v>73.02</v>
      </c>
    </row>
    <row r="3602" spans="1:7" x14ac:dyDescent="0.3">
      <c r="A3602" s="3">
        <f t="shared" si="61"/>
        <v>40169</v>
      </c>
      <c r="B3602" s="4" t="s">
        <v>321</v>
      </c>
      <c r="C3602" s="5"/>
      <c r="D3602" s="2">
        <v>72.33</v>
      </c>
      <c r="E3602" s="2">
        <v>73.459999999999994</v>
      </c>
      <c r="F3602" s="2">
        <v>74.400000000000006</v>
      </c>
      <c r="G3602" s="2">
        <v>72.33</v>
      </c>
    </row>
    <row r="3603" spans="1:7" x14ac:dyDescent="0.3">
      <c r="A3603" s="3">
        <f t="shared" si="61"/>
        <v>40170</v>
      </c>
      <c r="B3603" s="4" t="s">
        <v>258</v>
      </c>
      <c r="C3603" s="5"/>
      <c r="D3603" s="2">
        <v>72.91</v>
      </c>
      <c r="E3603" s="2">
        <v>75.45</v>
      </c>
      <c r="F3603" s="2">
        <v>76.67</v>
      </c>
      <c r="G3603" s="2">
        <v>72.97</v>
      </c>
    </row>
    <row r="3604" spans="1:7" x14ac:dyDescent="0.3">
      <c r="A3604" s="3">
        <f t="shared" si="61"/>
        <v>40171</v>
      </c>
      <c r="B3604" s="4" t="s">
        <v>259</v>
      </c>
      <c r="C3604" s="5"/>
      <c r="D3604" s="2">
        <v>75.260000000000005</v>
      </c>
      <c r="E3604" s="2">
        <v>76.31</v>
      </c>
      <c r="F3604" s="2">
        <v>78.05</v>
      </c>
      <c r="G3604" s="2">
        <v>75.459999999999994</v>
      </c>
    </row>
    <row r="3605" spans="1:7" x14ac:dyDescent="0.3">
      <c r="A3605" s="3">
        <f t="shared" si="61"/>
        <v>40175</v>
      </c>
      <c r="B3605" s="4" t="s">
        <v>368</v>
      </c>
      <c r="C3605" s="5"/>
      <c r="D3605" s="2">
        <v>75.53</v>
      </c>
      <c r="E3605" s="2">
        <v>77.319999999999993</v>
      </c>
      <c r="F3605" s="2">
        <v>78.77</v>
      </c>
      <c r="G3605" s="2">
        <v>75.77</v>
      </c>
    </row>
    <row r="3606" spans="1:7" x14ac:dyDescent="0.3">
      <c r="A3606" s="3">
        <f t="shared" si="61"/>
        <v>40176</v>
      </c>
      <c r="B3606" s="4" t="s">
        <v>322</v>
      </c>
      <c r="C3606" s="5"/>
      <c r="D3606" s="2">
        <v>76.95</v>
      </c>
      <c r="E3606" s="2">
        <v>77.64</v>
      </c>
      <c r="F3606" s="2">
        <v>78.87</v>
      </c>
      <c r="G3606" s="2">
        <v>77.17</v>
      </c>
    </row>
    <row r="3607" spans="1:7" x14ac:dyDescent="0.3">
      <c r="A3607" s="3">
        <f t="shared" si="61"/>
        <v>40177</v>
      </c>
      <c r="B3607" s="4" t="s">
        <v>262</v>
      </c>
      <c r="C3607" s="5"/>
      <c r="D3607" s="2">
        <v>77.44</v>
      </c>
      <c r="E3607" s="2">
        <v>78.03</v>
      </c>
      <c r="F3607" s="2">
        <v>79.28</v>
      </c>
      <c r="G3607" s="2">
        <v>77.47</v>
      </c>
    </row>
    <row r="3608" spans="1:7" x14ac:dyDescent="0.3">
      <c r="A3608" s="3">
        <f t="shared" ref="A3608" si="62">DATE(2009, LEFT(B3608, FIND("월", B3608)-1), MID(B3608, FIND("월", B3608)+2, FIND("일", B3608)-FIND("월", B3608)-2))</f>
        <v>40178</v>
      </c>
      <c r="B3608" s="4" t="s">
        <v>263</v>
      </c>
      <c r="C3608" s="5"/>
      <c r="D3608" s="2">
        <v>78.040000000000006</v>
      </c>
      <c r="E3608" s="2">
        <v>77.930000000000007</v>
      </c>
      <c r="F3608" s="2">
        <v>79.36</v>
      </c>
      <c r="G3608" s="2">
        <v>77.959999999999994</v>
      </c>
    </row>
    <row r="3609" spans="1:7" x14ac:dyDescent="0.3">
      <c r="A3609" s="3">
        <f>DATE(2010, LEFT(B3609, FIND("월", B3609)-1), MID(B3609, FIND("월", B3609)+2, FIND("일", B3609)-FIND("월", B3609)-2))</f>
        <v>40182</v>
      </c>
      <c r="B3609" s="4" t="s">
        <v>8</v>
      </c>
      <c r="C3609" s="5"/>
      <c r="D3609" s="2">
        <v>78.27</v>
      </c>
      <c r="E3609" s="2">
        <v>80.12</v>
      </c>
      <c r="F3609" s="2">
        <v>81.510000000000005</v>
      </c>
      <c r="G3609" s="2">
        <v>78.52</v>
      </c>
    </row>
    <row r="3610" spans="1:7" x14ac:dyDescent="0.3">
      <c r="A3610" s="3">
        <f t="shared" ref="A3610:A3673" si="63">DATE(2010, LEFT(B3610, FIND("월", B3610)-1), MID(B3610, FIND("월", B3610)+2, FIND("일", B3610)-FIND("월", B3610)-2))</f>
        <v>40183</v>
      </c>
      <c r="B3610" s="4" t="s">
        <v>9</v>
      </c>
      <c r="C3610" s="5"/>
      <c r="D3610" s="2">
        <v>79.83</v>
      </c>
      <c r="E3610" s="2">
        <v>80.59</v>
      </c>
      <c r="F3610" s="2">
        <v>81.77</v>
      </c>
      <c r="G3610" s="2">
        <v>80.2</v>
      </c>
    </row>
    <row r="3611" spans="1:7" x14ac:dyDescent="0.3">
      <c r="A3611" s="3">
        <f t="shared" si="63"/>
        <v>40184</v>
      </c>
      <c r="B3611" s="4" t="s">
        <v>264</v>
      </c>
      <c r="C3611" s="5"/>
      <c r="D3611" s="2">
        <v>79.92</v>
      </c>
      <c r="E3611" s="2">
        <v>81.89</v>
      </c>
      <c r="F3611" s="2">
        <v>83.18</v>
      </c>
      <c r="G3611" s="2">
        <v>80.290000000000006</v>
      </c>
    </row>
    <row r="3612" spans="1:7" x14ac:dyDescent="0.3">
      <c r="A3612" s="3">
        <f t="shared" si="63"/>
        <v>40185</v>
      </c>
      <c r="B3612" s="4" t="s">
        <v>265</v>
      </c>
      <c r="C3612" s="5"/>
      <c r="D3612" s="2">
        <v>80.760000000000005</v>
      </c>
      <c r="E3612" s="2">
        <v>81.510000000000005</v>
      </c>
      <c r="F3612" s="2">
        <v>82.66</v>
      </c>
      <c r="G3612" s="2">
        <v>81.14</v>
      </c>
    </row>
    <row r="3613" spans="1:7" x14ac:dyDescent="0.3">
      <c r="A3613" s="3">
        <f t="shared" si="63"/>
        <v>40186</v>
      </c>
      <c r="B3613" s="4" t="s">
        <v>10</v>
      </c>
      <c r="C3613" s="5"/>
      <c r="D3613" s="2">
        <v>80.34</v>
      </c>
      <c r="E3613" s="2">
        <v>81.37</v>
      </c>
      <c r="F3613" s="2">
        <v>82.75</v>
      </c>
      <c r="G3613" s="2">
        <v>80.8</v>
      </c>
    </row>
    <row r="3614" spans="1:7" x14ac:dyDescent="0.3">
      <c r="A3614" s="3">
        <f t="shared" si="63"/>
        <v>40189</v>
      </c>
      <c r="B3614" s="4" t="s">
        <v>13</v>
      </c>
      <c r="C3614" s="5"/>
      <c r="D3614" s="2">
        <v>81.349999999999994</v>
      </c>
      <c r="E3614" s="2">
        <v>80.97</v>
      </c>
      <c r="F3614" s="2">
        <v>82.52</v>
      </c>
      <c r="G3614" s="2">
        <v>81.78</v>
      </c>
    </row>
    <row r="3615" spans="1:7" x14ac:dyDescent="0.3">
      <c r="A3615" s="3">
        <f t="shared" si="63"/>
        <v>40190</v>
      </c>
      <c r="B3615" s="4" t="s">
        <v>14</v>
      </c>
      <c r="C3615" s="5"/>
      <c r="D3615" s="2">
        <v>80.040000000000006</v>
      </c>
      <c r="E3615" s="2">
        <v>79.3</v>
      </c>
      <c r="F3615" s="2">
        <v>80.790000000000006</v>
      </c>
      <c r="G3615" s="2">
        <v>80.48</v>
      </c>
    </row>
    <row r="3616" spans="1:7" x14ac:dyDescent="0.3">
      <c r="A3616" s="3">
        <f t="shared" si="63"/>
        <v>40191</v>
      </c>
      <c r="B3616" s="4" t="s">
        <v>266</v>
      </c>
      <c r="C3616" s="5"/>
      <c r="D3616" s="2">
        <v>77.94</v>
      </c>
      <c r="E3616" s="2">
        <v>78.31</v>
      </c>
      <c r="F3616" s="2">
        <v>79.650000000000006</v>
      </c>
      <c r="G3616" s="2">
        <v>78.400000000000006</v>
      </c>
    </row>
    <row r="3617" spans="1:7" x14ac:dyDescent="0.3">
      <c r="A3617" s="3">
        <f t="shared" si="63"/>
        <v>40192</v>
      </c>
      <c r="B3617" s="4" t="s">
        <v>267</v>
      </c>
      <c r="C3617" s="5"/>
      <c r="D3617" s="2">
        <v>78.45</v>
      </c>
      <c r="E3617" s="2">
        <v>77.819999999999993</v>
      </c>
      <c r="F3617" s="2">
        <v>79.39</v>
      </c>
      <c r="G3617" s="2">
        <v>78.930000000000007</v>
      </c>
    </row>
    <row r="3618" spans="1:7" x14ac:dyDescent="0.3">
      <c r="A3618" s="3">
        <f t="shared" si="63"/>
        <v>40193</v>
      </c>
      <c r="B3618" s="4" t="s">
        <v>15</v>
      </c>
      <c r="C3618" s="5"/>
      <c r="D3618" s="2">
        <v>77.55</v>
      </c>
      <c r="E3618" s="2">
        <v>77.11</v>
      </c>
      <c r="F3618" s="2">
        <v>78</v>
      </c>
      <c r="G3618" s="2">
        <v>77.98</v>
      </c>
    </row>
    <row r="3619" spans="1:7" x14ac:dyDescent="0.3">
      <c r="A3619" s="3">
        <f t="shared" si="63"/>
        <v>40196</v>
      </c>
      <c r="B3619" s="4" t="s">
        <v>18</v>
      </c>
      <c r="C3619" s="5"/>
      <c r="D3619" s="2">
        <v>76.45</v>
      </c>
      <c r="E3619" s="2">
        <v>77.099999999999994</v>
      </c>
      <c r="F3619" s="2" t="s">
        <v>323</v>
      </c>
      <c r="G3619" s="2">
        <v>76.819999999999993</v>
      </c>
    </row>
    <row r="3620" spans="1:7" x14ac:dyDescent="0.3">
      <c r="A3620" s="3">
        <f t="shared" si="63"/>
        <v>40197</v>
      </c>
      <c r="B3620" s="4" t="s">
        <v>19</v>
      </c>
      <c r="C3620" s="5"/>
      <c r="D3620" s="2">
        <v>76.17</v>
      </c>
      <c r="E3620" s="2">
        <v>77.63</v>
      </c>
      <c r="F3620" s="2">
        <v>79.02</v>
      </c>
      <c r="G3620" s="2">
        <v>76.55</v>
      </c>
    </row>
    <row r="3621" spans="1:7" x14ac:dyDescent="0.3">
      <c r="A3621" s="3">
        <f t="shared" si="63"/>
        <v>40198</v>
      </c>
      <c r="B3621" s="4" t="s">
        <v>268</v>
      </c>
      <c r="C3621" s="5"/>
      <c r="D3621" s="2">
        <v>76.5</v>
      </c>
      <c r="E3621" s="2">
        <v>76.319999999999993</v>
      </c>
      <c r="F3621" s="2">
        <v>77.62</v>
      </c>
      <c r="G3621" s="2">
        <v>76.790000000000006</v>
      </c>
    </row>
    <row r="3622" spans="1:7" x14ac:dyDescent="0.3">
      <c r="A3622" s="3">
        <f t="shared" si="63"/>
        <v>40199</v>
      </c>
      <c r="B3622" s="4" t="s">
        <v>269</v>
      </c>
      <c r="C3622" s="5"/>
      <c r="D3622" s="2">
        <v>75.959999999999994</v>
      </c>
      <c r="E3622" s="2">
        <v>74.58</v>
      </c>
      <c r="F3622" s="2">
        <v>76.08</v>
      </c>
      <c r="G3622" s="2">
        <v>76.260000000000005</v>
      </c>
    </row>
    <row r="3623" spans="1:7" x14ac:dyDescent="0.3">
      <c r="A3623" s="3">
        <f t="shared" si="63"/>
        <v>40200</v>
      </c>
      <c r="B3623" s="4" t="s">
        <v>20</v>
      </c>
      <c r="C3623" s="5"/>
      <c r="D3623" s="2">
        <v>74.45</v>
      </c>
      <c r="E3623" s="2">
        <v>72.83</v>
      </c>
      <c r="F3623" s="2">
        <v>74.540000000000006</v>
      </c>
      <c r="G3623" s="2">
        <v>74.73</v>
      </c>
    </row>
    <row r="3624" spans="1:7" x14ac:dyDescent="0.3">
      <c r="A3624" s="3">
        <f t="shared" si="63"/>
        <v>40203</v>
      </c>
      <c r="B3624" s="4" t="s">
        <v>23</v>
      </c>
      <c r="C3624" s="5"/>
      <c r="D3624" s="2">
        <v>72.319999999999993</v>
      </c>
      <c r="E3624" s="2">
        <v>73.69</v>
      </c>
      <c r="F3624" s="2">
        <v>75.260000000000005</v>
      </c>
      <c r="G3624" s="2">
        <v>72.67</v>
      </c>
    </row>
    <row r="3625" spans="1:7" x14ac:dyDescent="0.3">
      <c r="A3625" s="3">
        <f t="shared" si="63"/>
        <v>40204</v>
      </c>
      <c r="B3625" s="4" t="s">
        <v>24</v>
      </c>
      <c r="C3625" s="5"/>
      <c r="D3625" s="2">
        <v>72.34</v>
      </c>
      <c r="E3625" s="2">
        <v>73.290000000000006</v>
      </c>
      <c r="F3625" s="2">
        <v>74.709999999999994</v>
      </c>
      <c r="G3625" s="2">
        <v>72.739999999999995</v>
      </c>
    </row>
    <row r="3626" spans="1:7" x14ac:dyDescent="0.3">
      <c r="A3626" s="3">
        <f t="shared" si="63"/>
        <v>40205</v>
      </c>
      <c r="B3626" s="4" t="s">
        <v>270</v>
      </c>
      <c r="C3626" s="5"/>
      <c r="D3626" s="2">
        <v>72.38</v>
      </c>
      <c r="E3626" s="2">
        <v>72.239999999999995</v>
      </c>
      <c r="F3626" s="2">
        <v>73.67</v>
      </c>
      <c r="G3626" s="2">
        <v>72.77</v>
      </c>
    </row>
    <row r="3627" spans="1:7" x14ac:dyDescent="0.3">
      <c r="A3627" s="3">
        <f t="shared" si="63"/>
        <v>40206</v>
      </c>
      <c r="B3627" s="4" t="s">
        <v>271</v>
      </c>
      <c r="C3627" s="5"/>
      <c r="D3627" s="2">
        <v>72.3</v>
      </c>
      <c r="E3627" s="2">
        <v>72.13</v>
      </c>
      <c r="F3627" s="2">
        <v>73.64</v>
      </c>
      <c r="G3627" s="2">
        <v>72.63</v>
      </c>
    </row>
    <row r="3628" spans="1:7" x14ac:dyDescent="0.3">
      <c r="A3628" s="3">
        <f t="shared" si="63"/>
        <v>40207</v>
      </c>
      <c r="B3628" s="4" t="s">
        <v>25</v>
      </c>
      <c r="C3628" s="5"/>
      <c r="D3628" s="2">
        <v>71.59</v>
      </c>
      <c r="E3628" s="2">
        <v>71.459999999999994</v>
      </c>
      <c r="F3628" s="2">
        <v>72.89</v>
      </c>
      <c r="G3628" s="2">
        <v>71.98</v>
      </c>
    </row>
    <row r="3629" spans="1:7" x14ac:dyDescent="0.3">
      <c r="A3629" s="3">
        <f t="shared" si="63"/>
        <v>40210</v>
      </c>
      <c r="B3629" s="4" t="s">
        <v>28</v>
      </c>
      <c r="C3629" s="5"/>
      <c r="D3629" s="2">
        <v>71.28</v>
      </c>
      <c r="E3629" s="2">
        <v>73.11</v>
      </c>
      <c r="F3629" s="2">
        <v>74.430000000000007</v>
      </c>
      <c r="G3629" s="2">
        <v>71.69</v>
      </c>
    </row>
    <row r="3630" spans="1:7" x14ac:dyDescent="0.3">
      <c r="A3630" s="3">
        <f t="shared" si="63"/>
        <v>40211</v>
      </c>
      <c r="B3630" s="4" t="s">
        <v>29</v>
      </c>
      <c r="C3630" s="5"/>
      <c r="D3630" s="2">
        <v>72.91</v>
      </c>
      <c r="E3630" s="2">
        <v>76.06</v>
      </c>
      <c r="F3630" s="2">
        <v>77.23</v>
      </c>
      <c r="G3630" s="2">
        <v>73.349999999999994</v>
      </c>
    </row>
    <row r="3631" spans="1:7" x14ac:dyDescent="0.3">
      <c r="A3631" s="3">
        <f t="shared" si="63"/>
        <v>40212</v>
      </c>
      <c r="B3631" s="4" t="s">
        <v>272</v>
      </c>
      <c r="C3631" s="5"/>
      <c r="D3631" s="2">
        <v>76</v>
      </c>
      <c r="E3631" s="2">
        <v>75.92</v>
      </c>
      <c r="F3631" s="2">
        <v>76.98</v>
      </c>
      <c r="G3631" s="2">
        <v>76.48</v>
      </c>
    </row>
    <row r="3632" spans="1:7" x14ac:dyDescent="0.3">
      <c r="A3632" s="3">
        <f t="shared" si="63"/>
        <v>40213</v>
      </c>
      <c r="B3632" s="4" t="s">
        <v>273</v>
      </c>
      <c r="C3632" s="5"/>
      <c r="D3632" s="2">
        <v>74.78</v>
      </c>
      <c r="E3632" s="2">
        <v>72.13</v>
      </c>
      <c r="F3632" s="2">
        <v>73.14</v>
      </c>
      <c r="G3632" s="2">
        <v>75.19</v>
      </c>
    </row>
    <row r="3633" spans="1:7" x14ac:dyDescent="0.3">
      <c r="A3633" s="3">
        <f t="shared" si="63"/>
        <v>40214</v>
      </c>
      <c r="B3633" s="4" t="s">
        <v>30</v>
      </c>
      <c r="C3633" s="5"/>
      <c r="D3633" s="2">
        <v>70.62</v>
      </c>
      <c r="E3633" s="2">
        <v>69.59</v>
      </c>
      <c r="F3633" s="2">
        <v>71.19</v>
      </c>
      <c r="G3633" s="2">
        <v>71.09</v>
      </c>
    </row>
    <row r="3634" spans="1:7" x14ac:dyDescent="0.3">
      <c r="A3634" s="3">
        <f t="shared" si="63"/>
        <v>40217</v>
      </c>
      <c r="B3634" s="4" t="s">
        <v>33</v>
      </c>
      <c r="C3634" s="5"/>
      <c r="D3634" s="2">
        <v>69.459999999999994</v>
      </c>
      <c r="E3634" s="2">
        <v>70.11</v>
      </c>
      <c r="F3634" s="2">
        <v>71.89</v>
      </c>
      <c r="G3634" s="2">
        <v>69.94</v>
      </c>
    </row>
    <row r="3635" spans="1:7" x14ac:dyDescent="0.3">
      <c r="A3635" s="3">
        <f t="shared" si="63"/>
        <v>40218</v>
      </c>
      <c r="B3635" s="4" t="s">
        <v>34</v>
      </c>
      <c r="C3635" s="5"/>
      <c r="D3635" s="2">
        <v>70.06</v>
      </c>
      <c r="E3635" s="2">
        <v>72.13</v>
      </c>
      <c r="F3635" s="2">
        <v>73.75</v>
      </c>
      <c r="G3635" s="2">
        <v>70.58</v>
      </c>
    </row>
    <row r="3636" spans="1:7" x14ac:dyDescent="0.3">
      <c r="A3636" s="3">
        <f t="shared" si="63"/>
        <v>40219</v>
      </c>
      <c r="B3636" s="4" t="s">
        <v>274</v>
      </c>
      <c r="C3636" s="5"/>
      <c r="D3636" s="2">
        <v>71.39</v>
      </c>
      <c r="E3636" s="2">
        <v>72.540000000000006</v>
      </c>
      <c r="F3636" s="2">
        <v>74.52</v>
      </c>
      <c r="G3636" s="2">
        <v>71.92</v>
      </c>
    </row>
    <row r="3637" spans="1:7" x14ac:dyDescent="0.3">
      <c r="A3637" s="3">
        <f t="shared" si="63"/>
        <v>40220</v>
      </c>
      <c r="B3637" s="4" t="s">
        <v>275</v>
      </c>
      <c r="C3637" s="5"/>
      <c r="D3637" s="2">
        <v>72.31</v>
      </c>
      <c r="E3637" s="2">
        <v>73.05</v>
      </c>
      <c r="F3637" s="2">
        <v>75.28</v>
      </c>
      <c r="G3637" s="2">
        <v>72.88</v>
      </c>
    </row>
    <row r="3638" spans="1:7" x14ac:dyDescent="0.3">
      <c r="A3638" s="3">
        <f t="shared" si="63"/>
        <v>40221</v>
      </c>
      <c r="B3638" s="4" t="s">
        <v>35</v>
      </c>
      <c r="C3638" s="5"/>
      <c r="D3638" s="2">
        <v>72.81</v>
      </c>
      <c r="E3638" s="2">
        <v>72.900000000000006</v>
      </c>
      <c r="F3638" s="2">
        <v>74.13</v>
      </c>
      <c r="G3638" s="2">
        <v>73.44</v>
      </c>
    </row>
    <row r="3639" spans="1:7" x14ac:dyDescent="0.3">
      <c r="A3639" s="3">
        <f t="shared" si="63"/>
        <v>40224</v>
      </c>
      <c r="B3639" s="4" t="s">
        <v>38</v>
      </c>
      <c r="C3639" s="5"/>
      <c r="D3639" s="2" t="s">
        <v>323</v>
      </c>
      <c r="E3639" s="2">
        <v>72.510000000000005</v>
      </c>
      <c r="F3639" s="2" t="s">
        <v>323</v>
      </c>
      <c r="G3639" s="2" t="s">
        <v>323</v>
      </c>
    </row>
    <row r="3640" spans="1:7" x14ac:dyDescent="0.3">
      <c r="A3640" s="3">
        <f t="shared" si="63"/>
        <v>40225</v>
      </c>
      <c r="B3640" s="4" t="s">
        <v>39</v>
      </c>
      <c r="C3640" s="5"/>
      <c r="D3640" s="2" t="s">
        <v>323</v>
      </c>
      <c r="E3640" s="2">
        <v>75.680000000000007</v>
      </c>
      <c r="F3640" s="2">
        <v>77.010000000000005</v>
      </c>
      <c r="G3640" s="2" t="s">
        <v>323</v>
      </c>
    </row>
    <row r="3641" spans="1:7" x14ac:dyDescent="0.3">
      <c r="A3641" s="3">
        <f t="shared" si="63"/>
        <v>40226</v>
      </c>
      <c r="B3641" s="4" t="s">
        <v>276</v>
      </c>
      <c r="C3641" s="5"/>
      <c r="D3641" s="2">
        <v>75.069999999999993</v>
      </c>
      <c r="E3641" s="2">
        <v>76.27</v>
      </c>
      <c r="F3641" s="2">
        <v>77.33</v>
      </c>
      <c r="G3641" s="2">
        <v>75.55</v>
      </c>
    </row>
    <row r="3642" spans="1:7" x14ac:dyDescent="0.3">
      <c r="A3642" s="3">
        <f t="shared" si="63"/>
        <v>40227</v>
      </c>
      <c r="B3642" s="4" t="s">
        <v>277</v>
      </c>
      <c r="C3642" s="5"/>
      <c r="D3642" s="2">
        <v>74.03</v>
      </c>
      <c r="E3642" s="2">
        <v>77.78</v>
      </c>
      <c r="F3642" s="2">
        <v>79.06</v>
      </c>
      <c r="G3642" s="2">
        <v>74.42</v>
      </c>
    </row>
    <row r="3643" spans="1:7" x14ac:dyDescent="0.3">
      <c r="A3643" s="3">
        <f t="shared" si="63"/>
        <v>40228</v>
      </c>
      <c r="B3643" s="4" t="s">
        <v>40</v>
      </c>
      <c r="C3643" s="5"/>
      <c r="D3643" s="2">
        <v>74.989999999999995</v>
      </c>
      <c r="E3643" s="2">
        <v>78.19</v>
      </c>
      <c r="F3643" s="2">
        <v>79.81</v>
      </c>
      <c r="G3643" s="2">
        <v>75.349999999999994</v>
      </c>
    </row>
    <row r="3644" spans="1:7" x14ac:dyDescent="0.3">
      <c r="A3644" s="3">
        <f t="shared" si="63"/>
        <v>40231</v>
      </c>
      <c r="B3644" s="4" t="s">
        <v>43</v>
      </c>
      <c r="C3644" s="5"/>
      <c r="D3644" s="2">
        <v>76.650000000000006</v>
      </c>
      <c r="E3644" s="2">
        <v>78.61</v>
      </c>
      <c r="F3644" s="2">
        <v>80.16</v>
      </c>
      <c r="G3644" s="2">
        <v>76.97</v>
      </c>
    </row>
    <row r="3645" spans="1:7" x14ac:dyDescent="0.3">
      <c r="A3645" s="3">
        <f t="shared" si="63"/>
        <v>40232</v>
      </c>
      <c r="B3645" s="4" t="s">
        <v>44</v>
      </c>
      <c r="C3645" s="5"/>
      <c r="D3645" s="2">
        <v>76.66</v>
      </c>
      <c r="E3645" s="2">
        <v>77.25</v>
      </c>
      <c r="F3645" s="2">
        <v>78.86</v>
      </c>
      <c r="G3645" s="2">
        <v>77.010000000000005</v>
      </c>
    </row>
    <row r="3646" spans="1:7" x14ac:dyDescent="0.3">
      <c r="A3646" s="3">
        <f t="shared" si="63"/>
        <v>40233</v>
      </c>
      <c r="B3646" s="4" t="s">
        <v>278</v>
      </c>
      <c r="C3646" s="5"/>
      <c r="D3646" s="2">
        <v>75.41</v>
      </c>
      <c r="E3646" s="2">
        <v>78.09</v>
      </c>
      <c r="F3646" s="2">
        <v>80</v>
      </c>
      <c r="G3646" s="2">
        <v>75.83</v>
      </c>
    </row>
    <row r="3647" spans="1:7" x14ac:dyDescent="0.3">
      <c r="A3647" s="3">
        <f t="shared" si="63"/>
        <v>40234</v>
      </c>
      <c r="B3647" s="4" t="s">
        <v>279</v>
      </c>
      <c r="C3647" s="5"/>
      <c r="D3647" s="2">
        <v>76</v>
      </c>
      <c r="E3647" s="2">
        <v>76.290000000000006</v>
      </c>
      <c r="F3647" s="2">
        <v>78.17</v>
      </c>
      <c r="G3647" s="2">
        <v>76.430000000000007</v>
      </c>
    </row>
    <row r="3648" spans="1:7" x14ac:dyDescent="0.3">
      <c r="A3648" s="3">
        <f t="shared" si="63"/>
        <v>40235</v>
      </c>
      <c r="B3648" s="4" t="s">
        <v>45</v>
      </c>
      <c r="C3648" s="5"/>
      <c r="D3648" s="2">
        <v>74.290000000000006</v>
      </c>
      <c r="E3648" s="2">
        <v>77.59</v>
      </c>
      <c r="F3648" s="2">
        <v>79.66</v>
      </c>
      <c r="G3648" s="2">
        <v>74.709999999999994</v>
      </c>
    </row>
    <row r="3649" spans="1:7" x14ac:dyDescent="0.3">
      <c r="A3649" s="3">
        <f t="shared" si="63"/>
        <v>40238</v>
      </c>
      <c r="B3649" s="4" t="s">
        <v>49</v>
      </c>
      <c r="C3649" s="5"/>
      <c r="D3649" s="2">
        <v>76.5</v>
      </c>
      <c r="E3649" s="2">
        <v>76.89</v>
      </c>
      <c r="F3649" s="2">
        <v>78.7</v>
      </c>
      <c r="G3649" s="2">
        <v>77.03</v>
      </c>
    </row>
    <row r="3650" spans="1:7" x14ac:dyDescent="0.3">
      <c r="A3650" s="3">
        <f t="shared" si="63"/>
        <v>40239</v>
      </c>
      <c r="B3650" s="4" t="s">
        <v>324</v>
      </c>
      <c r="C3650" s="5"/>
      <c r="D3650" s="2">
        <v>75.16</v>
      </c>
      <c r="E3650" s="2">
        <v>78.180000000000007</v>
      </c>
      <c r="F3650" s="2">
        <v>79.680000000000007</v>
      </c>
      <c r="G3650" s="2">
        <v>75.75</v>
      </c>
    </row>
    <row r="3651" spans="1:7" x14ac:dyDescent="0.3">
      <c r="A3651" s="3">
        <f t="shared" si="63"/>
        <v>40240</v>
      </c>
      <c r="B3651" s="4" t="s">
        <v>280</v>
      </c>
      <c r="C3651" s="5"/>
      <c r="D3651" s="2">
        <v>76.09</v>
      </c>
      <c r="E3651" s="2">
        <v>79.25</v>
      </c>
      <c r="F3651" s="2">
        <v>80.87</v>
      </c>
      <c r="G3651" s="2">
        <v>76.67</v>
      </c>
    </row>
    <row r="3652" spans="1:7" x14ac:dyDescent="0.3">
      <c r="A3652" s="3">
        <f t="shared" si="63"/>
        <v>40241</v>
      </c>
      <c r="B3652" s="4" t="s">
        <v>50</v>
      </c>
      <c r="C3652" s="5"/>
      <c r="D3652" s="2">
        <v>76.599999999999994</v>
      </c>
      <c r="E3652" s="2">
        <v>78.540000000000006</v>
      </c>
      <c r="F3652" s="2">
        <v>80.209999999999994</v>
      </c>
      <c r="G3652" s="2">
        <v>77.13</v>
      </c>
    </row>
    <row r="3653" spans="1:7" x14ac:dyDescent="0.3">
      <c r="A3653" s="3">
        <f t="shared" si="63"/>
        <v>40242</v>
      </c>
      <c r="B3653" s="4" t="s">
        <v>51</v>
      </c>
      <c r="C3653" s="5"/>
      <c r="D3653" s="2">
        <v>77.05</v>
      </c>
      <c r="E3653" s="2">
        <v>79.89</v>
      </c>
      <c r="F3653" s="2">
        <v>81.5</v>
      </c>
      <c r="G3653" s="2">
        <v>77.62</v>
      </c>
    </row>
    <row r="3654" spans="1:7" x14ac:dyDescent="0.3">
      <c r="A3654" s="3">
        <f t="shared" si="63"/>
        <v>40245</v>
      </c>
      <c r="B3654" s="4" t="s">
        <v>54</v>
      </c>
      <c r="C3654" s="5"/>
      <c r="D3654" s="2">
        <v>78.180000000000007</v>
      </c>
      <c r="E3654" s="2">
        <v>80.47</v>
      </c>
      <c r="F3654" s="2">
        <v>81.87</v>
      </c>
      <c r="G3654" s="2">
        <v>78.75</v>
      </c>
    </row>
    <row r="3655" spans="1:7" x14ac:dyDescent="0.3">
      <c r="A3655" s="3">
        <f t="shared" si="63"/>
        <v>40246</v>
      </c>
      <c r="B3655" s="4" t="s">
        <v>325</v>
      </c>
      <c r="C3655" s="5"/>
      <c r="D3655" s="2">
        <v>77.650000000000006</v>
      </c>
      <c r="E3655" s="2">
        <v>79.91</v>
      </c>
      <c r="F3655" s="2">
        <v>81.489999999999995</v>
      </c>
      <c r="G3655" s="2">
        <v>78.2</v>
      </c>
    </row>
    <row r="3656" spans="1:7" x14ac:dyDescent="0.3">
      <c r="A3656" s="3">
        <f t="shared" si="63"/>
        <v>40247</v>
      </c>
      <c r="B3656" s="4" t="s">
        <v>281</v>
      </c>
      <c r="C3656" s="5"/>
      <c r="D3656" s="2">
        <v>77.52</v>
      </c>
      <c r="E3656" s="2">
        <v>80.48</v>
      </c>
      <c r="F3656" s="2">
        <v>82.09</v>
      </c>
      <c r="G3656" s="2">
        <v>78.02</v>
      </c>
    </row>
    <row r="3657" spans="1:7" x14ac:dyDescent="0.3">
      <c r="A3657" s="3">
        <f t="shared" si="63"/>
        <v>40248</v>
      </c>
      <c r="B3657" s="4" t="s">
        <v>55</v>
      </c>
      <c r="C3657" s="5"/>
      <c r="D3657" s="2">
        <v>77.87</v>
      </c>
      <c r="E3657" s="2">
        <v>80.28</v>
      </c>
      <c r="F3657" s="2">
        <v>82.11</v>
      </c>
      <c r="G3657" s="2">
        <v>78.37</v>
      </c>
    </row>
    <row r="3658" spans="1:7" x14ac:dyDescent="0.3">
      <c r="A3658" s="3">
        <f t="shared" si="63"/>
        <v>40249</v>
      </c>
      <c r="B3658" s="4" t="s">
        <v>56</v>
      </c>
      <c r="C3658" s="5"/>
      <c r="D3658" s="2">
        <v>78.31</v>
      </c>
      <c r="E3658" s="2">
        <v>79.39</v>
      </c>
      <c r="F3658" s="2">
        <v>81.239999999999995</v>
      </c>
      <c r="G3658" s="2">
        <v>78.819999999999993</v>
      </c>
    </row>
    <row r="3659" spans="1:7" x14ac:dyDescent="0.3">
      <c r="A3659" s="3">
        <f t="shared" si="63"/>
        <v>40252</v>
      </c>
      <c r="B3659" s="4" t="s">
        <v>59</v>
      </c>
      <c r="C3659" s="5"/>
      <c r="D3659" s="2">
        <v>77.349999999999994</v>
      </c>
      <c r="E3659" s="2">
        <v>77.89</v>
      </c>
      <c r="F3659" s="2">
        <v>79.8</v>
      </c>
      <c r="G3659" s="2">
        <v>77.739999999999995</v>
      </c>
    </row>
    <row r="3660" spans="1:7" x14ac:dyDescent="0.3">
      <c r="A3660" s="3">
        <f t="shared" si="63"/>
        <v>40253</v>
      </c>
      <c r="B3660" s="4" t="s">
        <v>326</v>
      </c>
      <c r="C3660" s="5"/>
      <c r="D3660" s="2">
        <v>75.81</v>
      </c>
      <c r="E3660" s="2">
        <v>79.02</v>
      </c>
      <c r="F3660" s="2">
        <v>81.7</v>
      </c>
      <c r="G3660" s="2">
        <v>76.16</v>
      </c>
    </row>
    <row r="3661" spans="1:7" x14ac:dyDescent="0.3">
      <c r="A3661" s="3">
        <f t="shared" si="63"/>
        <v>40254</v>
      </c>
      <c r="B3661" s="4" t="s">
        <v>282</v>
      </c>
      <c r="C3661" s="5"/>
      <c r="D3661" s="2">
        <v>77.95</v>
      </c>
      <c r="E3661" s="2">
        <v>81.96</v>
      </c>
      <c r="F3661" s="2">
        <v>82.93</v>
      </c>
      <c r="G3661" s="2">
        <v>78.31</v>
      </c>
    </row>
    <row r="3662" spans="1:7" x14ac:dyDescent="0.3">
      <c r="A3662" s="3">
        <f t="shared" si="63"/>
        <v>40255</v>
      </c>
      <c r="B3662" s="4" t="s">
        <v>60</v>
      </c>
      <c r="C3662" s="5"/>
      <c r="D3662" s="2">
        <v>77.67</v>
      </c>
      <c r="E3662" s="2">
        <v>81.48</v>
      </c>
      <c r="F3662" s="2">
        <v>82.2</v>
      </c>
      <c r="G3662" s="2">
        <v>78</v>
      </c>
    </row>
    <row r="3663" spans="1:7" x14ac:dyDescent="0.3">
      <c r="A3663" s="3">
        <f t="shared" si="63"/>
        <v>40256</v>
      </c>
      <c r="B3663" s="4" t="s">
        <v>61</v>
      </c>
      <c r="C3663" s="5"/>
      <c r="D3663" s="2">
        <v>78.09</v>
      </c>
      <c r="E3663" s="2">
        <v>79.88</v>
      </c>
      <c r="F3663" s="2">
        <v>80.680000000000007</v>
      </c>
      <c r="G3663" s="2">
        <v>78.47</v>
      </c>
    </row>
    <row r="3664" spans="1:7" x14ac:dyDescent="0.3">
      <c r="A3664" s="3">
        <f t="shared" si="63"/>
        <v>40259</v>
      </c>
      <c r="B3664" s="4" t="s">
        <v>64</v>
      </c>
      <c r="C3664" s="5"/>
      <c r="D3664" s="2">
        <v>76.650000000000006</v>
      </c>
      <c r="E3664" s="2">
        <v>80.540000000000006</v>
      </c>
      <c r="F3664" s="2">
        <v>81.25</v>
      </c>
      <c r="G3664" s="2">
        <v>77.14</v>
      </c>
    </row>
    <row r="3665" spans="1:7" x14ac:dyDescent="0.3">
      <c r="A3665" s="3">
        <f t="shared" si="63"/>
        <v>40260</v>
      </c>
      <c r="B3665" s="4" t="s">
        <v>327</v>
      </c>
      <c r="C3665" s="5"/>
      <c r="D3665" s="2">
        <v>77.47</v>
      </c>
      <c r="E3665" s="2">
        <v>80.7</v>
      </c>
      <c r="F3665" s="2">
        <v>81.91</v>
      </c>
      <c r="G3665" s="2">
        <v>77.87</v>
      </c>
    </row>
    <row r="3666" spans="1:7" x14ac:dyDescent="0.3">
      <c r="A3666" s="3">
        <f t="shared" si="63"/>
        <v>40261</v>
      </c>
      <c r="B3666" s="4" t="s">
        <v>283</v>
      </c>
      <c r="C3666" s="5"/>
      <c r="D3666" s="2">
        <v>77.45</v>
      </c>
      <c r="E3666" s="2">
        <v>79.62</v>
      </c>
      <c r="F3666" s="2">
        <v>80.61</v>
      </c>
      <c r="G3666" s="2">
        <v>77.92</v>
      </c>
    </row>
    <row r="3667" spans="1:7" x14ac:dyDescent="0.3">
      <c r="A3667" s="3">
        <f t="shared" si="63"/>
        <v>40262</v>
      </c>
      <c r="B3667" s="4" t="s">
        <v>65</v>
      </c>
      <c r="C3667" s="5"/>
      <c r="D3667" s="2">
        <v>77.27</v>
      </c>
      <c r="E3667" s="2">
        <v>79.61</v>
      </c>
      <c r="F3667" s="2">
        <v>80.53</v>
      </c>
      <c r="G3667" s="2">
        <v>77.69</v>
      </c>
    </row>
    <row r="3668" spans="1:7" x14ac:dyDescent="0.3">
      <c r="A3668" s="3">
        <f t="shared" si="63"/>
        <v>40263</v>
      </c>
      <c r="B3668" s="4" t="s">
        <v>66</v>
      </c>
      <c r="C3668" s="5"/>
      <c r="D3668" s="2">
        <v>77.67</v>
      </c>
      <c r="E3668" s="2">
        <v>79.290000000000006</v>
      </c>
      <c r="F3668" s="2">
        <v>80</v>
      </c>
      <c r="G3668" s="2">
        <v>78.099999999999994</v>
      </c>
    </row>
    <row r="3669" spans="1:7" x14ac:dyDescent="0.3">
      <c r="A3669" s="3">
        <f t="shared" si="63"/>
        <v>40266</v>
      </c>
      <c r="B3669" s="4" t="s">
        <v>69</v>
      </c>
      <c r="C3669" s="5"/>
      <c r="D3669" s="2">
        <v>77.349999999999994</v>
      </c>
      <c r="E3669" s="2">
        <v>81.17</v>
      </c>
      <c r="F3669" s="2">
        <v>82.17</v>
      </c>
      <c r="G3669" s="2">
        <v>77.77</v>
      </c>
    </row>
    <row r="3670" spans="1:7" x14ac:dyDescent="0.3">
      <c r="A3670" s="3">
        <f t="shared" si="63"/>
        <v>40267</v>
      </c>
      <c r="B3670" s="4" t="s">
        <v>328</v>
      </c>
      <c r="C3670" s="5"/>
      <c r="D3670" s="2">
        <v>78.56</v>
      </c>
      <c r="E3670" s="2">
        <v>81.28</v>
      </c>
      <c r="F3670" s="2">
        <v>82.37</v>
      </c>
      <c r="G3670" s="2">
        <v>78.91</v>
      </c>
    </row>
    <row r="3671" spans="1:7" x14ac:dyDescent="0.3">
      <c r="A3671" s="3">
        <f t="shared" si="63"/>
        <v>40268</v>
      </c>
      <c r="B3671" s="4" t="s">
        <v>284</v>
      </c>
      <c r="C3671" s="5"/>
      <c r="D3671" s="2">
        <v>78.709999999999994</v>
      </c>
      <c r="E3671" s="2">
        <v>82.7</v>
      </c>
      <c r="F3671" s="2">
        <v>83.76</v>
      </c>
      <c r="G3671" s="2">
        <v>79.239999999999995</v>
      </c>
    </row>
    <row r="3672" spans="1:7" x14ac:dyDescent="0.3">
      <c r="A3672" s="3">
        <f t="shared" si="63"/>
        <v>40269</v>
      </c>
      <c r="B3672" s="4" t="s">
        <v>70</v>
      </c>
      <c r="C3672" s="5"/>
      <c r="D3672" s="2">
        <v>80.14</v>
      </c>
      <c r="E3672" s="2">
        <v>84.01</v>
      </c>
      <c r="F3672" s="2">
        <v>84.87</v>
      </c>
      <c r="G3672" s="2">
        <v>80.52</v>
      </c>
    </row>
    <row r="3673" spans="1:7" x14ac:dyDescent="0.3">
      <c r="A3673" s="3">
        <f t="shared" si="63"/>
        <v>40273</v>
      </c>
      <c r="B3673" s="4" t="s">
        <v>369</v>
      </c>
      <c r="C3673" s="5"/>
      <c r="D3673" s="2">
        <v>82.3</v>
      </c>
      <c r="E3673" s="2">
        <v>85.88</v>
      </c>
      <c r="F3673" s="2">
        <v>86.62</v>
      </c>
      <c r="G3673" s="2">
        <v>82.45</v>
      </c>
    </row>
    <row r="3674" spans="1:7" x14ac:dyDescent="0.3">
      <c r="A3674" s="3">
        <f t="shared" ref="A3674:A3737" si="64">DATE(2010, LEFT(B3674, FIND("월", B3674)-1), MID(B3674, FIND("월", B3674)+2, FIND("일", B3674)-FIND("월", B3674)-2))</f>
        <v>40274</v>
      </c>
      <c r="B3674" s="4" t="s">
        <v>329</v>
      </c>
      <c r="C3674" s="5"/>
      <c r="D3674" s="2">
        <v>83.2</v>
      </c>
      <c r="E3674" s="2">
        <v>86.15</v>
      </c>
      <c r="F3674" s="2">
        <v>86.84</v>
      </c>
      <c r="G3674" s="2">
        <v>83.34</v>
      </c>
    </row>
    <row r="3675" spans="1:7" x14ac:dyDescent="0.3">
      <c r="A3675" s="3">
        <f t="shared" si="64"/>
        <v>40275</v>
      </c>
      <c r="B3675" s="4" t="s">
        <v>285</v>
      </c>
      <c r="C3675" s="5"/>
      <c r="D3675" s="2">
        <v>83.63</v>
      </c>
      <c r="E3675" s="2">
        <v>85.59</v>
      </c>
      <c r="F3675" s="2">
        <v>85.88</v>
      </c>
      <c r="G3675" s="2">
        <v>83.79</v>
      </c>
    </row>
    <row r="3676" spans="1:7" x14ac:dyDescent="0.3">
      <c r="A3676" s="3">
        <f t="shared" si="64"/>
        <v>40276</v>
      </c>
      <c r="B3676" s="4" t="s">
        <v>74</v>
      </c>
      <c r="C3676" s="5"/>
      <c r="D3676" s="2">
        <v>83.55</v>
      </c>
      <c r="E3676" s="2">
        <v>84.81</v>
      </c>
      <c r="F3676" s="2">
        <v>85.39</v>
      </c>
      <c r="G3676" s="2">
        <v>84.03</v>
      </c>
    </row>
    <row r="3677" spans="1:7" x14ac:dyDescent="0.3">
      <c r="A3677" s="3">
        <f t="shared" si="64"/>
        <v>40277</v>
      </c>
      <c r="B3677" s="4" t="s">
        <v>75</v>
      </c>
      <c r="C3677" s="5"/>
      <c r="D3677" s="2">
        <v>83.7</v>
      </c>
      <c r="E3677" s="2">
        <v>84.83</v>
      </c>
      <c r="F3677" s="2">
        <v>84.92</v>
      </c>
      <c r="G3677" s="2">
        <v>83.87</v>
      </c>
    </row>
    <row r="3678" spans="1:7" x14ac:dyDescent="0.3">
      <c r="A3678" s="3">
        <f t="shared" si="64"/>
        <v>40280</v>
      </c>
      <c r="B3678" s="4" t="s">
        <v>78</v>
      </c>
      <c r="C3678" s="5"/>
      <c r="D3678" s="2">
        <v>83.57</v>
      </c>
      <c r="E3678" s="2">
        <v>84.77</v>
      </c>
      <c r="F3678" s="2">
        <v>84.34</v>
      </c>
      <c r="G3678" s="2">
        <v>83.76</v>
      </c>
    </row>
    <row r="3679" spans="1:7" x14ac:dyDescent="0.3">
      <c r="A3679" s="3">
        <f t="shared" si="64"/>
        <v>40281</v>
      </c>
      <c r="B3679" s="4" t="s">
        <v>330</v>
      </c>
      <c r="C3679" s="5"/>
      <c r="D3679" s="2">
        <v>82.98</v>
      </c>
      <c r="E3679" s="2">
        <v>84.72</v>
      </c>
      <c r="F3679" s="2">
        <v>84.05</v>
      </c>
      <c r="G3679" s="2">
        <v>83.4</v>
      </c>
    </row>
    <row r="3680" spans="1:7" x14ac:dyDescent="0.3">
      <c r="A3680" s="3">
        <f t="shared" si="64"/>
        <v>40282</v>
      </c>
      <c r="B3680" s="4" t="s">
        <v>286</v>
      </c>
      <c r="C3680" s="5"/>
      <c r="D3680" s="2">
        <v>83.48</v>
      </c>
      <c r="E3680" s="2">
        <v>86.15</v>
      </c>
      <c r="F3680" s="2">
        <v>85.84</v>
      </c>
      <c r="G3680" s="2">
        <v>83.62</v>
      </c>
    </row>
    <row r="3681" spans="1:7" x14ac:dyDescent="0.3">
      <c r="A3681" s="3">
        <f t="shared" si="64"/>
        <v>40283</v>
      </c>
      <c r="B3681" s="4" t="s">
        <v>79</v>
      </c>
      <c r="C3681" s="5"/>
      <c r="D3681" s="2">
        <v>84.41</v>
      </c>
      <c r="E3681" s="2">
        <v>87.17</v>
      </c>
      <c r="F3681" s="2">
        <v>85.51</v>
      </c>
      <c r="G3681" s="2">
        <v>84.49</v>
      </c>
    </row>
    <row r="3682" spans="1:7" x14ac:dyDescent="0.3">
      <c r="A3682" s="3">
        <f t="shared" si="64"/>
        <v>40284</v>
      </c>
      <c r="B3682" s="4" t="s">
        <v>80</v>
      </c>
      <c r="C3682" s="5"/>
      <c r="D3682" s="2">
        <v>84.86</v>
      </c>
      <c r="E3682" s="2">
        <v>85.99</v>
      </c>
      <c r="F3682" s="2">
        <v>83.24</v>
      </c>
      <c r="G3682" s="2">
        <v>84.94</v>
      </c>
    </row>
    <row r="3683" spans="1:7" x14ac:dyDescent="0.3">
      <c r="A3683" s="3">
        <f t="shared" si="64"/>
        <v>40287</v>
      </c>
      <c r="B3683" s="4" t="s">
        <v>83</v>
      </c>
      <c r="C3683" s="5"/>
      <c r="D3683" s="2">
        <v>82.47</v>
      </c>
      <c r="E3683" s="2">
        <v>84.23</v>
      </c>
      <c r="F3683" s="2">
        <v>81.45</v>
      </c>
      <c r="G3683" s="2">
        <v>82.54</v>
      </c>
    </row>
    <row r="3684" spans="1:7" x14ac:dyDescent="0.3">
      <c r="A3684" s="3">
        <f t="shared" si="64"/>
        <v>40288</v>
      </c>
      <c r="B3684" s="4" t="s">
        <v>331</v>
      </c>
      <c r="C3684" s="5"/>
      <c r="D3684" s="2">
        <v>83.16</v>
      </c>
      <c r="E3684" s="2">
        <v>84.8</v>
      </c>
      <c r="F3684" s="2">
        <v>83.45</v>
      </c>
      <c r="G3684" s="2">
        <v>83.27</v>
      </c>
    </row>
    <row r="3685" spans="1:7" x14ac:dyDescent="0.3">
      <c r="A3685" s="3">
        <f t="shared" si="64"/>
        <v>40289</v>
      </c>
      <c r="B3685" s="4" t="s">
        <v>287</v>
      </c>
      <c r="C3685" s="5"/>
      <c r="D3685" s="2">
        <v>83.46</v>
      </c>
      <c r="E3685" s="2">
        <v>85.7</v>
      </c>
      <c r="F3685" s="2">
        <v>83.68</v>
      </c>
      <c r="G3685" s="2">
        <v>83.57</v>
      </c>
    </row>
    <row r="3686" spans="1:7" x14ac:dyDescent="0.3">
      <c r="A3686" s="3">
        <f t="shared" si="64"/>
        <v>40290</v>
      </c>
      <c r="B3686" s="4" t="s">
        <v>84</v>
      </c>
      <c r="C3686" s="5"/>
      <c r="D3686" s="2">
        <v>84.06</v>
      </c>
      <c r="E3686" s="2">
        <v>85.67</v>
      </c>
      <c r="F3686" s="2">
        <v>83.7</v>
      </c>
      <c r="G3686" s="2">
        <v>84.18</v>
      </c>
    </row>
    <row r="3687" spans="1:7" x14ac:dyDescent="0.3">
      <c r="A3687" s="3">
        <f t="shared" si="64"/>
        <v>40291</v>
      </c>
      <c r="B3687" s="4" t="s">
        <v>85</v>
      </c>
      <c r="C3687" s="5"/>
      <c r="D3687" s="2">
        <v>83.74</v>
      </c>
      <c r="E3687" s="2">
        <v>87.25</v>
      </c>
      <c r="F3687" s="2">
        <v>85.12</v>
      </c>
      <c r="G3687" s="2">
        <v>83.87</v>
      </c>
    </row>
    <row r="3688" spans="1:7" x14ac:dyDescent="0.3">
      <c r="A3688" s="3">
        <f t="shared" si="64"/>
        <v>40294</v>
      </c>
      <c r="B3688" s="4" t="s">
        <v>88</v>
      </c>
      <c r="C3688" s="5"/>
      <c r="D3688" s="2">
        <v>85.4</v>
      </c>
      <c r="E3688" s="2">
        <v>86.83</v>
      </c>
      <c r="F3688" s="2">
        <v>84.2</v>
      </c>
      <c r="G3688" s="2">
        <v>85.53</v>
      </c>
    </row>
    <row r="3689" spans="1:7" x14ac:dyDescent="0.3">
      <c r="A3689" s="3">
        <f t="shared" si="64"/>
        <v>40295</v>
      </c>
      <c r="B3689" s="4" t="s">
        <v>332</v>
      </c>
      <c r="C3689" s="5"/>
      <c r="D3689" s="2">
        <v>84.67</v>
      </c>
      <c r="E3689" s="2">
        <v>85.78</v>
      </c>
      <c r="F3689" s="2">
        <v>82.44</v>
      </c>
      <c r="G3689" s="2">
        <v>84.82</v>
      </c>
    </row>
    <row r="3690" spans="1:7" x14ac:dyDescent="0.3">
      <c r="A3690" s="3">
        <f t="shared" si="64"/>
        <v>40296</v>
      </c>
      <c r="B3690" s="4" t="s">
        <v>288</v>
      </c>
      <c r="C3690" s="5"/>
      <c r="D3690" s="2">
        <v>83.38</v>
      </c>
      <c r="E3690" s="2">
        <v>86.16</v>
      </c>
      <c r="F3690" s="2">
        <v>83.22</v>
      </c>
      <c r="G3690" s="2">
        <v>83.48</v>
      </c>
    </row>
    <row r="3691" spans="1:7" x14ac:dyDescent="0.3">
      <c r="A3691" s="3">
        <f t="shared" si="64"/>
        <v>40297</v>
      </c>
      <c r="B3691" s="4" t="s">
        <v>89</v>
      </c>
      <c r="C3691" s="5"/>
      <c r="D3691" s="2">
        <v>84.6</v>
      </c>
      <c r="E3691" s="2">
        <v>86.9</v>
      </c>
      <c r="F3691" s="2">
        <v>85.17</v>
      </c>
      <c r="G3691" s="2">
        <v>84.67</v>
      </c>
    </row>
    <row r="3692" spans="1:7" x14ac:dyDescent="0.3">
      <c r="A3692" s="3">
        <f t="shared" si="64"/>
        <v>40298</v>
      </c>
      <c r="B3692" s="4" t="s">
        <v>90</v>
      </c>
      <c r="C3692" s="5"/>
      <c r="D3692" s="2">
        <v>85.78</v>
      </c>
      <c r="E3692" s="2">
        <v>87.44</v>
      </c>
      <c r="F3692" s="2">
        <v>86.15</v>
      </c>
      <c r="G3692" s="2">
        <v>85.82</v>
      </c>
    </row>
    <row r="3693" spans="1:7" x14ac:dyDescent="0.3">
      <c r="A3693" s="3">
        <f t="shared" si="64"/>
        <v>40301</v>
      </c>
      <c r="B3693" s="4" t="s">
        <v>93</v>
      </c>
      <c r="C3693" s="5"/>
      <c r="D3693" s="2">
        <v>86.13</v>
      </c>
      <c r="E3693" s="2">
        <v>88.94</v>
      </c>
      <c r="F3693" s="2">
        <v>86.19</v>
      </c>
      <c r="G3693" s="2">
        <v>86.31</v>
      </c>
    </row>
    <row r="3694" spans="1:7" x14ac:dyDescent="0.3">
      <c r="A3694" s="3">
        <f t="shared" si="64"/>
        <v>40302</v>
      </c>
      <c r="B3694" s="4" t="s">
        <v>333</v>
      </c>
      <c r="C3694" s="5"/>
      <c r="D3694" s="2">
        <v>87.4</v>
      </c>
      <c r="E3694" s="2">
        <v>85.67</v>
      </c>
      <c r="F3694" s="2">
        <v>82.74</v>
      </c>
      <c r="G3694" s="2">
        <v>87.69</v>
      </c>
    </row>
    <row r="3695" spans="1:7" x14ac:dyDescent="0.3">
      <c r="A3695" s="3">
        <f t="shared" si="64"/>
        <v>40303</v>
      </c>
      <c r="B3695" s="4" t="s">
        <v>289</v>
      </c>
      <c r="C3695" s="5"/>
      <c r="D3695" s="2">
        <v>83.98</v>
      </c>
      <c r="E3695" s="2">
        <v>82.61</v>
      </c>
      <c r="F3695" s="2">
        <v>79.97</v>
      </c>
      <c r="G3695" s="2">
        <v>84.27</v>
      </c>
    </row>
    <row r="3696" spans="1:7" x14ac:dyDescent="0.3">
      <c r="A3696" s="3">
        <f t="shared" si="64"/>
        <v>40304</v>
      </c>
      <c r="B3696" s="4" t="s">
        <v>94</v>
      </c>
      <c r="C3696" s="5"/>
      <c r="D3696" s="2">
        <v>81.38</v>
      </c>
      <c r="E3696" s="2">
        <v>79.83</v>
      </c>
      <c r="F3696" s="2">
        <v>77.11</v>
      </c>
      <c r="G3696" s="2">
        <v>81.709999999999994</v>
      </c>
    </row>
    <row r="3697" spans="1:7" x14ac:dyDescent="0.3">
      <c r="A3697" s="3">
        <f t="shared" si="64"/>
        <v>40305</v>
      </c>
      <c r="B3697" s="4" t="s">
        <v>95</v>
      </c>
      <c r="C3697" s="5"/>
      <c r="D3697" s="2">
        <v>79.239999999999995</v>
      </c>
      <c r="E3697" s="2">
        <v>78.27</v>
      </c>
      <c r="F3697" s="2">
        <v>75.11</v>
      </c>
      <c r="G3697" s="2">
        <v>79.569999999999993</v>
      </c>
    </row>
    <row r="3698" spans="1:7" x14ac:dyDescent="0.3">
      <c r="A3698" s="3">
        <f t="shared" si="64"/>
        <v>40308</v>
      </c>
      <c r="B3698" s="4" t="s">
        <v>98</v>
      </c>
      <c r="C3698" s="5"/>
      <c r="D3698" s="2">
        <v>80.760000000000005</v>
      </c>
      <c r="E3698" s="2">
        <v>80.12</v>
      </c>
      <c r="F3698" s="2">
        <v>76.8</v>
      </c>
      <c r="G3698" s="2">
        <v>81.08</v>
      </c>
    </row>
    <row r="3699" spans="1:7" x14ac:dyDescent="0.3">
      <c r="A3699" s="3">
        <f t="shared" si="64"/>
        <v>40309</v>
      </c>
      <c r="B3699" s="4" t="s">
        <v>334</v>
      </c>
      <c r="C3699" s="5"/>
      <c r="D3699" s="2">
        <v>79.28</v>
      </c>
      <c r="E3699" s="2">
        <v>80.489999999999995</v>
      </c>
      <c r="F3699" s="2">
        <v>76.37</v>
      </c>
      <c r="G3699" s="2">
        <v>79.62</v>
      </c>
    </row>
    <row r="3700" spans="1:7" x14ac:dyDescent="0.3">
      <c r="A3700" s="3">
        <f t="shared" si="64"/>
        <v>40310</v>
      </c>
      <c r="B3700" s="4" t="s">
        <v>290</v>
      </c>
      <c r="C3700" s="5"/>
      <c r="D3700" s="2">
        <v>80.97</v>
      </c>
      <c r="E3700" s="2">
        <v>81.2</v>
      </c>
      <c r="F3700" s="2">
        <v>75.650000000000006</v>
      </c>
      <c r="G3700" s="2">
        <v>81.31</v>
      </c>
    </row>
    <row r="3701" spans="1:7" x14ac:dyDescent="0.3">
      <c r="A3701" s="3">
        <f t="shared" si="64"/>
        <v>40311</v>
      </c>
      <c r="B3701" s="4" t="s">
        <v>99</v>
      </c>
      <c r="C3701" s="5"/>
      <c r="D3701" s="2">
        <v>81.349999999999994</v>
      </c>
      <c r="E3701" s="2">
        <v>80.11</v>
      </c>
      <c r="F3701" s="2">
        <v>74.400000000000006</v>
      </c>
      <c r="G3701" s="2">
        <v>81.680000000000007</v>
      </c>
    </row>
    <row r="3702" spans="1:7" x14ac:dyDescent="0.3">
      <c r="A3702" s="3">
        <f t="shared" si="64"/>
        <v>40312</v>
      </c>
      <c r="B3702" s="4" t="s">
        <v>100</v>
      </c>
      <c r="C3702" s="5"/>
      <c r="D3702" s="2">
        <v>79.23</v>
      </c>
      <c r="E3702" s="2">
        <v>77.180000000000007</v>
      </c>
      <c r="F3702" s="2">
        <v>71.61</v>
      </c>
      <c r="G3702" s="2">
        <v>79.56</v>
      </c>
    </row>
    <row r="3703" spans="1:7" x14ac:dyDescent="0.3">
      <c r="A3703" s="3">
        <f t="shared" si="64"/>
        <v>40315</v>
      </c>
      <c r="B3703" s="4" t="s">
        <v>103</v>
      </c>
      <c r="C3703" s="5"/>
      <c r="D3703" s="2">
        <v>75.89</v>
      </c>
      <c r="E3703" s="2">
        <v>75.099999999999994</v>
      </c>
      <c r="F3703" s="2">
        <v>70.08</v>
      </c>
      <c r="G3703" s="2">
        <v>76.23</v>
      </c>
    </row>
    <row r="3704" spans="1:7" x14ac:dyDescent="0.3">
      <c r="A3704" s="3">
        <f t="shared" si="64"/>
        <v>40316</v>
      </c>
      <c r="B3704" s="4" t="s">
        <v>335</v>
      </c>
      <c r="C3704" s="5"/>
      <c r="D3704" s="2">
        <v>75.22</v>
      </c>
      <c r="E3704" s="2">
        <v>74.430000000000007</v>
      </c>
      <c r="F3704" s="2">
        <v>69.41</v>
      </c>
      <c r="G3704" s="2">
        <v>75.52</v>
      </c>
    </row>
    <row r="3705" spans="1:7" x14ac:dyDescent="0.3">
      <c r="A3705" s="3">
        <f t="shared" si="64"/>
        <v>40317</v>
      </c>
      <c r="B3705" s="4" t="s">
        <v>291</v>
      </c>
      <c r="C3705" s="5"/>
      <c r="D3705" s="2">
        <v>72.28</v>
      </c>
      <c r="E3705" s="2">
        <v>73.69</v>
      </c>
      <c r="F3705" s="2">
        <v>69.87</v>
      </c>
      <c r="G3705" s="2">
        <v>72.55</v>
      </c>
    </row>
    <row r="3706" spans="1:7" x14ac:dyDescent="0.3">
      <c r="A3706" s="3">
        <f t="shared" si="64"/>
        <v>40318</v>
      </c>
      <c r="B3706" s="4" t="s">
        <v>104</v>
      </c>
      <c r="C3706" s="5"/>
      <c r="D3706" s="2">
        <v>72.22</v>
      </c>
      <c r="E3706" s="2">
        <v>71.84</v>
      </c>
      <c r="F3706" s="2">
        <v>68.010000000000005</v>
      </c>
      <c r="G3706" s="2">
        <v>72.53</v>
      </c>
    </row>
    <row r="3707" spans="1:7" x14ac:dyDescent="0.3">
      <c r="A3707" s="3">
        <f t="shared" si="64"/>
        <v>40319</v>
      </c>
      <c r="B3707" s="4" t="s">
        <v>105</v>
      </c>
      <c r="C3707" s="5"/>
      <c r="D3707" s="2">
        <v>69.7</v>
      </c>
      <c r="E3707" s="2">
        <v>71.680000000000007</v>
      </c>
      <c r="F3707" s="2">
        <v>70.040000000000006</v>
      </c>
      <c r="G3707" s="2">
        <v>69.89</v>
      </c>
    </row>
    <row r="3708" spans="1:7" x14ac:dyDescent="0.3">
      <c r="A3708" s="3">
        <f t="shared" si="64"/>
        <v>40322</v>
      </c>
      <c r="B3708" s="4" t="s">
        <v>108</v>
      </c>
      <c r="C3708" s="5"/>
      <c r="D3708" s="2">
        <v>70.22</v>
      </c>
      <c r="E3708" s="2">
        <v>71.17</v>
      </c>
      <c r="F3708" s="2">
        <v>70.209999999999994</v>
      </c>
      <c r="G3708" s="2">
        <v>70.34</v>
      </c>
    </row>
    <row r="3709" spans="1:7" x14ac:dyDescent="0.3">
      <c r="A3709" s="3">
        <f t="shared" si="64"/>
        <v>40323</v>
      </c>
      <c r="B3709" s="4" t="s">
        <v>370</v>
      </c>
      <c r="C3709" s="5"/>
      <c r="D3709" s="2">
        <v>68.28</v>
      </c>
      <c r="E3709" s="2">
        <v>69.55</v>
      </c>
      <c r="F3709" s="2">
        <v>68.75</v>
      </c>
      <c r="G3709" s="2">
        <v>68.430000000000007</v>
      </c>
    </row>
    <row r="3710" spans="1:7" x14ac:dyDescent="0.3">
      <c r="A3710" s="3">
        <f t="shared" si="64"/>
        <v>40324</v>
      </c>
      <c r="B3710" s="4" t="s">
        <v>336</v>
      </c>
      <c r="C3710" s="5"/>
      <c r="D3710" s="2">
        <v>69.19</v>
      </c>
      <c r="E3710" s="2">
        <v>71.739999999999995</v>
      </c>
      <c r="F3710" s="2">
        <v>71.510000000000005</v>
      </c>
      <c r="G3710" s="2">
        <v>69.39</v>
      </c>
    </row>
    <row r="3711" spans="1:7" x14ac:dyDescent="0.3">
      <c r="A3711" s="3">
        <f t="shared" si="64"/>
        <v>40325</v>
      </c>
      <c r="B3711" s="4" t="s">
        <v>292</v>
      </c>
      <c r="C3711" s="5"/>
      <c r="D3711" s="2">
        <v>70.849999999999994</v>
      </c>
      <c r="E3711" s="2">
        <v>74.66</v>
      </c>
      <c r="F3711" s="2">
        <v>74.55</v>
      </c>
      <c r="G3711" s="2">
        <v>71.02</v>
      </c>
    </row>
    <row r="3712" spans="1:7" x14ac:dyDescent="0.3">
      <c r="A3712" s="3">
        <f t="shared" si="64"/>
        <v>40326</v>
      </c>
      <c r="B3712" s="4" t="s">
        <v>109</v>
      </c>
      <c r="C3712" s="5"/>
      <c r="D3712" s="2" t="s">
        <v>323</v>
      </c>
      <c r="E3712" s="2">
        <v>74.02</v>
      </c>
      <c r="F3712" s="2">
        <v>73.97</v>
      </c>
      <c r="G3712" s="2" t="s">
        <v>323</v>
      </c>
    </row>
    <row r="3713" spans="1:7" x14ac:dyDescent="0.3">
      <c r="A3713" s="3">
        <f t="shared" si="64"/>
        <v>40329</v>
      </c>
      <c r="B3713" s="4" t="s">
        <v>112</v>
      </c>
      <c r="C3713" s="5"/>
      <c r="D3713" s="2">
        <v>73.319999999999993</v>
      </c>
      <c r="E3713" s="2">
        <v>74.650000000000006</v>
      </c>
      <c r="F3713" s="2" t="s">
        <v>323</v>
      </c>
      <c r="G3713" s="2">
        <v>73.569999999999993</v>
      </c>
    </row>
    <row r="3714" spans="1:7" x14ac:dyDescent="0.3">
      <c r="A3714" s="3">
        <f t="shared" si="64"/>
        <v>40330</v>
      </c>
      <c r="B3714" s="4" t="s">
        <v>337</v>
      </c>
      <c r="C3714" s="5"/>
      <c r="D3714" s="2">
        <v>72.11</v>
      </c>
      <c r="E3714" s="2">
        <v>72.709999999999994</v>
      </c>
      <c r="F3714" s="2">
        <v>72.58</v>
      </c>
      <c r="G3714" s="2">
        <v>72.47</v>
      </c>
    </row>
    <row r="3715" spans="1:7" x14ac:dyDescent="0.3">
      <c r="A3715" s="3">
        <f t="shared" si="64"/>
        <v>40331</v>
      </c>
      <c r="B3715" s="4" t="s">
        <v>293</v>
      </c>
      <c r="C3715" s="5"/>
      <c r="D3715" s="2">
        <v>71.849999999999994</v>
      </c>
      <c r="E3715" s="2">
        <v>73.75</v>
      </c>
      <c r="F3715" s="2">
        <v>72.86</v>
      </c>
      <c r="G3715" s="2">
        <v>72.13</v>
      </c>
    </row>
    <row r="3716" spans="1:7" x14ac:dyDescent="0.3">
      <c r="A3716" s="3">
        <f t="shared" si="64"/>
        <v>40332</v>
      </c>
      <c r="B3716" s="4" t="s">
        <v>113</v>
      </c>
      <c r="C3716" s="5"/>
      <c r="D3716" s="2">
        <v>74.45</v>
      </c>
      <c r="E3716" s="2">
        <v>75.41</v>
      </c>
      <c r="F3716" s="2">
        <v>74.61</v>
      </c>
      <c r="G3716" s="2">
        <v>74.72</v>
      </c>
    </row>
    <row r="3717" spans="1:7" x14ac:dyDescent="0.3">
      <c r="A3717" s="3">
        <f t="shared" si="64"/>
        <v>40333</v>
      </c>
      <c r="B3717" s="4" t="s">
        <v>114</v>
      </c>
      <c r="C3717" s="5"/>
      <c r="D3717" s="2">
        <v>75.08</v>
      </c>
      <c r="E3717" s="2">
        <v>72.09</v>
      </c>
      <c r="F3717" s="2">
        <v>71.510000000000005</v>
      </c>
      <c r="G3717" s="2">
        <v>75.31</v>
      </c>
    </row>
    <row r="3718" spans="1:7" x14ac:dyDescent="0.3">
      <c r="A3718" s="3">
        <f t="shared" si="64"/>
        <v>40336</v>
      </c>
      <c r="B3718" s="4" t="s">
        <v>117</v>
      </c>
      <c r="C3718" s="5"/>
      <c r="D3718" s="2">
        <v>70.86</v>
      </c>
      <c r="E3718" s="2">
        <v>72.12</v>
      </c>
      <c r="F3718" s="2">
        <v>71.44</v>
      </c>
      <c r="G3718" s="2">
        <v>71.13</v>
      </c>
    </row>
    <row r="3719" spans="1:7" x14ac:dyDescent="0.3">
      <c r="A3719" s="3">
        <f t="shared" si="64"/>
        <v>40337</v>
      </c>
      <c r="B3719" s="4" t="s">
        <v>338</v>
      </c>
      <c r="C3719" s="5"/>
      <c r="D3719" s="2">
        <v>71.78</v>
      </c>
      <c r="E3719" s="2">
        <v>72.3</v>
      </c>
      <c r="F3719" s="2">
        <v>71.989999999999995</v>
      </c>
      <c r="G3719" s="2">
        <v>72.3</v>
      </c>
    </row>
    <row r="3720" spans="1:7" x14ac:dyDescent="0.3">
      <c r="A3720" s="3">
        <f t="shared" si="64"/>
        <v>40338</v>
      </c>
      <c r="B3720" s="4" t="s">
        <v>294</v>
      </c>
      <c r="C3720" s="5"/>
      <c r="D3720" s="2">
        <v>71.55</v>
      </c>
      <c r="E3720" s="2">
        <v>74.27</v>
      </c>
      <c r="F3720" s="2">
        <v>74.38</v>
      </c>
      <c r="G3720" s="2">
        <v>71.790000000000006</v>
      </c>
    </row>
    <row r="3721" spans="1:7" x14ac:dyDescent="0.3">
      <c r="A3721" s="3">
        <f t="shared" si="64"/>
        <v>40339</v>
      </c>
      <c r="B3721" s="4" t="s">
        <v>118</v>
      </c>
      <c r="C3721" s="5"/>
      <c r="D3721" s="2">
        <v>72.91</v>
      </c>
      <c r="E3721" s="2">
        <v>75.290000000000006</v>
      </c>
      <c r="F3721" s="2">
        <v>75.48</v>
      </c>
      <c r="G3721" s="2">
        <v>73.150000000000006</v>
      </c>
    </row>
    <row r="3722" spans="1:7" x14ac:dyDescent="0.3">
      <c r="A3722" s="3">
        <f t="shared" si="64"/>
        <v>40340</v>
      </c>
      <c r="B3722" s="4" t="s">
        <v>119</v>
      </c>
      <c r="C3722" s="5"/>
      <c r="D3722" s="2">
        <v>74.03</v>
      </c>
      <c r="E3722" s="2">
        <v>74.349999999999994</v>
      </c>
      <c r="F3722" s="2">
        <v>73.78</v>
      </c>
      <c r="G3722" s="2">
        <v>74.28</v>
      </c>
    </row>
    <row r="3723" spans="1:7" x14ac:dyDescent="0.3">
      <c r="A3723" s="3">
        <f t="shared" si="64"/>
        <v>40343</v>
      </c>
      <c r="B3723" s="4" t="s">
        <v>122</v>
      </c>
      <c r="C3723" s="5"/>
      <c r="D3723" s="2">
        <v>74.64</v>
      </c>
      <c r="E3723" s="2">
        <v>75.2</v>
      </c>
      <c r="F3723" s="2">
        <v>75.12</v>
      </c>
      <c r="G3723" s="2">
        <v>74.87</v>
      </c>
    </row>
    <row r="3724" spans="1:7" x14ac:dyDescent="0.3">
      <c r="A3724" s="3">
        <f t="shared" si="64"/>
        <v>40344</v>
      </c>
      <c r="B3724" s="4" t="s">
        <v>339</v>
      </c>
      <c r="C3724" s="5"/>
      <c r="D3724" s="2">
        <v>73.84</v>
      </c>
      <c r="E3724" s="2">
        <v>76.2</v>
      </c>
      <c r="F3724" s="2">
        <v>76.94</v>
      </c>
      <c r="G3724" s="2">
        <v>74.069999999999993</v>
      </c>
    </row>
    <row r="3725" spans="1:7" x14ac:dyDescent="0.3">
      <c r="A3725" s="3">
        <f t="shared" si="64"/>
        <v>40345</v>
      </c>
      <c r="B3725" s="4" t="s">
        <v>295</v>
      </c>
      <c r="C3725" s="5"/>
      <c r="D3725" s="2">
        <v>74.89</v>
      </c>
      <c r="E3725" s="2">
        <v>78.14</v>
      </c>
      <c r="F3725" s="2">
        <v>77.67</v>
      </c>
      <c r="G3725" s="2">
        <v>75.13</v>
      </c>
    </row>
    <row r="3726" spans="1:7" x14ac:dyDescent="0.3">
      <c r="A3726" s="3">
        <f t="shared" si="64"/>
        <v>40346</v>
      </c>
      <c r="B3726" s="4" t="s">
        <v>123</v>
      </c>
      <c r="C3726" s="5"/>
      <c r="D3726" s="2">
        <v>76.2</v>
      </c>
      <c r="E3726" s="2">
        <v>78.680000000000007</v>
      </c>
      <c r="F3726" s="2">
        <v>76.790000000000006</v>
      </c>
      <c r="G3726" s="2">
        <v>76.39</v>
      </c>
    </row>
    <row r="3727" spans="1:7" x14ac:dyDescent="0.3">
      <c r="A3727" s="3">
        <f t="shared" si="64"/>
        <v>40347</v>
      </c>
      <c r="B3727" s="4" t="s">
        <v>124</v>
      </c>
      <c r="C3727" s="5"/>
      <c r="D3727" s="2">
        <v>76.11</v>
      </c>
      <c r="E3727" s="2">
        <v>78.22</v>
      </c>
      <c r="F3727" s="2">
        <v>77.180000000000007</v>
      </c>
      <c r="G3727" s="2">
        <v>76.3</v>
      </c>
    </row>
    <row r="3728" spans="1:7" x14ac:dyDescent="0.3">
      <c r="A3728" s="3">
        <f t="shared" si="64"/>
        <v>40350</v>
      </c>
      <c r="B3728" s="4" t="s">
        <v>127</v>
      </c>
      <c r="C3728" s="5"/>
      <c r="D3728" s="2">
        <v>77</v>
      </c>
      <c r="E3728" s="2">
        <v>78.819999999999993</v>
      </c>
      <c r="F3728" s="2">
        <v>77.819999999999993</v>
      </c>
      <c r="G3728" s="2">
        <v>77.12</v>
      </c>
    </row>
    <row r="3729" spans="1:7" x14ac:dyDescent="0.3">
      <c r="A3729" s="3">
        <f t="shared" si="64"/>
        <v>40351</v>
      </c>
      <c r="B3729" s="4" t="s">
        <v>340</v>
      </c>
      <c r="C3729" s="5"/>
      <c r="D3729" s="2">
        <v>75.760000000000005</v>
      </c>
      <c r="E3729" s="2">
        <v>78.040000000000006</v>
      </c>
      <c r="F3729" s="2">
        <v>77.209999999999994</v>
      </c>
      <c r="G3729" s="2">
        <v>75.91</v>
      </c>
    </row>
    <row r="3730" spans="1:7" x14ac:dyDescent="0.3">
      <c r="A3730" s="3">
        <f t="shared" si="64"/>
        <v>40352</v>
      </c>
      <c r="B3730" s="4" t="s">
        <v>296</v>
      </c>
      <c r="C3730" s="5"/>
      <c r="D3730" s="2">
        <v>75.760000000000005</v>
      </c>
      <c r="E3730" s="2">
        <v>76.27</v>
      </c>
      <c r="F3730" s="2">
        <v>76.349999999999994</v>
      </c>
      <c r="G3730" s="2">
        <v>75.849999999999994</v>
      </c>
    </row>
    <row r="3731" spans="1:7" x14ac:dyDescent="0.3">
      <c r="A3731" s="3">
        <f t="shared" si="64"/>
        <v>40353</v>
      </c>
      <c r="B3731" s="4" t="s">
        <v>128</v>
      </c>
      <c r="C3731" s="5"/>
      <c r="D3731" s="2">
        <v>73.77</v>
      </c>
      <c r="E3731" s="2">
        <v>76.47</v>
      </c>
      <c r="F3731" s="2">
        <v>76.510000000000005</v>
      </c>
      <c r="G3731" s="2">
        <v>73.989999999999995</v>
      </c>
    </row>
    <row r="3732" spans="1:7" x14ac:dyDescent="0.3">
      <c r="A3732" s="3">
        <f t="shared" si="64"/>
        <v>40354</v>
      </c>
      <c r="B3732" s="4" t="s">
        <v>129</v>
      </c>
      <c r="C3732" s="5"/>
      <c r="D3732" s="2">
        <v>73.900000000000006</v>
      </c>
      <c r="E3732" s="2">
        <v>78.12</v>
      </c>
      <c r="F3732" s="2">
        <v>78.86</v>
      </c>
      <c r="G3732" s="2">
        <v>74.08</v>
      </c>
    </row>
    <row r="3733" spans="1:7" x14ac:dyDescent="0.3">
      <c r="A3733" s="3">
        <f t="shared" si="64"/>
        <v>40357</v>
      </c>
      <c r="B3733" s="4" t="s">
        <v>132</v>
      </c>
      <c r="C3733" s="5"/>
      <c r="D3733" s="2">
        <v>75.7</v>
      </c>
      <c r="E3733" s="2">
        <v>77.59</v>
      </c>
      <c r="F3733" s="2">
        <v>78.25</v>
      </c>
      <c r="G3733" s="2">
        <v>75.8</v>
      </c>
    </row>
    <row r="3734" spans="1:7" x14ac:dyDescent="0.3">
      <c r="A3734" s="3">
        <f t="shared" si="64"/>
        <v>40358</v>
      </c>
      <c r="B3734" s="4" t="s">
        <v>341</v>
      </c>
      <c r="C3734" s="5"/>
      <c r="D3734" s="2">
        <v>73.7</v>
      </c>
      <c r="E3734" s="2">
        <v>75.44</v>
      </c>
      <c r="F3734" s="2">
        <v>75.94</v>
      </c>
      <c r="G3734" s="2">
        <v>73.78</v>
      </c>
    </row>
    <row r="3735" spans="1:7" x14ac:dyDescent="0.3">
      <c r="A3735" s="3">
        <f t="shared" si="64"/>
        <v>40359</v>
      </c>
      <c r="B3735" s="4" t="s">
        <v>297</v>
      </c>
      <c r="C3735" s="5"/>
      <c r="D3735" s="2">
        <v>73.14</v>
      </c>
      <c r="E3735" s="2">
        <v>75.010000000000005</v>
      </c>
      <c r="F3735" s="2">
        <v>75.63</v>
      </c>
      <c r="G3735" s="2">
        <v>73.02</v>
      </c>
    </row>
    <row r="3736" spans="1:7" x14ac:dyDescent="0.3">
      <c r="A3736" s="3">
        <f t="shared" si="64"/>
        <v>40360</v>
      </c>
      <c r="B3736" s="4" t="s">
        <v>133</v>
      </c>
      <c r="C3736" s="5"/>
      <c r="D3736" s="2">
        <v>71.849999999999994</v>
      </c>
      <c r="E3736" s="2">
        <v>72.34</v>
      </c>
      <c r="F3736" s="2">
        <v>72.95</v>
      </c>
      <c r="G3736" s="2">
        <v>71.8</v>
      </c>
    </row>
    <row r="3737" spans="1:7" x14ac:dyDescent="0.3">
      <c r="A3737" s="3">
        <f t="shared" si="64"/>
        <v>40361</v>
      </c>
      <c r="B3737" s="4" t="s">
        <v>134</v>
      </c>
      <c r="C3737" s="5"/>
      <c r="D3737" s="2">
        <v>70.52</v>
      </c>
      <c r="E3737" s="2">
        <v>71.650000000000006</v>
      </c>
      <c r="F3737" s="2">
        <v>72.14</v>
      </c>
      <c r="G3737" s="2">
        <v>70.47</v>
      </c>
    </row>
    <row r="3738" spans="1:7" x14ac:dyDescent="0.3">
      <c r="A3738" s="3">
        <f t="shared" ref="A3738:A3801" si="65">DATE(2010, LEFT(B3738, FIND("월", B3738)-1), MID(B3738, FIND("월", B3738)+2, FIND("일", B3738)-FIND("월", B3738)-2))</f>
        <v>40364</v>
      </c>
      <c r="B3738" s="4" t="s">
        <v>137</v>
      </c>
      <c r="C3738" s="5"/>
      <c r="D3738" s="2">
        <v>69.88</v>
      </c>
      <c r="E3738" s="2">
        <v>71.47</v>
      </c>
      <c r="F3738" s="2" t="s">
        <v>323</v>
      </c>
      <c r="G3738" s="2">
        <v>69.88</v>
      </c>
    </row>
    <row r="3739" spans="1:7" x14ac:dyDescent="0.3">
      <c r="A3739" s="3">
        <f t="shared" si="65"/>
        <v>40365</v>
      </c>
      <c r="B3739" s="4" t="s">
        <v>342</v>
      </c>
      <c r="C3739" s="5"/>
      <c r="D3739" s="2">
        <v>70.06</v>
      </c>
      <c r="E3739" s="2">
        <v>71.45</v>
      </c>
      <c r="F3739" s="2">
        <v>71.98</v>
      </c>
      <c r="G3739" s="2">
        <v>70.03</v>
      </c>
    </row>
    <row r="3740" spans="1:7" x14ac:dyDescent="0.3">
      <c r="A3740" s="3">
        <f t="shared" si="65"/>
        <v>40366</v>
      </c>
      <c r="B3740" s="4" t="s">
        <v>343</v>
      </c>
      <c r="C3740" s="5"/>
      <c r="D3740" s="2">
        <v>69.290000000000006</v>
      </c>
      <c r="E3740" s="2">
        <v>73.510000000000005</v>
      </c>
      <c r="F3740" s="2">
        <v>74.069999999999993</v>
      </c>
      <c r="G3740" s="2">
        <v>69.27</v>
      </c>
    </row>
    <row r="3741" spans="1:7" x14ac:dyDescent="0.3">
      <c r="A3741" s="3">
        <f t="shared" si="65"/>
        <v>40367</v>
      </c>
      <c r="B3741" s="4" t="s">
        <v>138</v>
      </c>
      <c r="C3741" s="5"/>
      <c r="D3741" s="2">
        <v>72.08</v>
      </c>
      <c r="E3741" s="2">
        <v>74.709999999999994</v>
      </c>
      <c r="F3741" s="2">
        <v>75.44</v>
      </c>
      <c r="G3741" s="2">
        <v>72.069999999999993</v>
      </c>
    </row>
    <row r="3742" spans="1:7" x14ac:dyDescent="0.3">
      <c r="A3742" s="3">
        <f t="shared" si="65"/>
        <v>40368</v>
      </c>
      <c r="B3742" s="4" t="s">
        <v>139</v>
      </c>
      <c r="C3742" s="5"/>
      <c r="D3742" s="2">
        <v>73.209999999999994</v>
      </c>
      <c r="E3742" s="2">
        <v>75.42</v>
      </c>
      <c r="F3742" s="2">
        <v>76.09</v>
      </c>
      <c r="G3742" s="2">
        <v>73.27</v>
      </c>
    </row>
    <row r="3743" spans="1:7" x14ac:dyDescent="0.3">
      <c r="A3743" s="3">
        <f t="shared" si="65"/>
        <v>40371</v>
      </c>
      <c r="B3743" s="4" t="s">
        <v>142</v>
      </c>
      <c r="C3743" s="5"/>
      <c r="D3743" s="2">
        <v>72.680000000000007</v>
      </c>
      <c r="E3743" s="2">
        <v>74.37</v>
      </c>
      <c r="F3743" s="2">
        <v>74.95</v>
      </c>
      <c r="G3743" s="2">
        <v>72.75</v>
      </c>
    </row>
    <row r="3744" spans="1:7" x14ac:dyDescent="0.3">
      <c r="A3744" s="3">
        <f t="shared" si="65"/>
        <v>40372</v>
      </c>
      <c r="B3744" s="4" t="s">
        <v>344</v>
      </c>
      <c r="C3744" s="5"/>
      <c r="D3744" s="2">
        <v>71.69</v>
      </c>
      <c r="E3744" s="2">
        <v>76.650000000000006</v>
      </c>
      <c r="F3744" s="2">
        <v>77.150000000000006</v>
      </c>
      <c r="G3744" s="2">
        <v>71.739999999999995</v>
      </c>
    </row>
    <row r="3745" spans="1:7" x14ac:dyDescent="0.3">
      <c r="A3745" s="3">
        <f t="shared" si="65"/>
        <v>40373</v>
      </c>
      <c r="B3745" s="4" t="s">
        <v>298</v>
      </c>
      <c r="C3745" s="5"/>
      <c r="D3745" s="2">
        <v>74.150000000000006</v>
      </c>
      <c r="E3745" s="2">
        <v>76.77</v>
      </c>
      <c r="F3745" s="2">
        <v>77.040000000000006</v>
      </c>
      <c r="G3745" s="2">
        <v>74.23</v>
      </c>
    </row>
    <row r="3746" spans="1:7" x14ac:dyDescent="0.3">
      <c r="A3746" s="3">
        <f t="shared" si="65"/>
        <v>40374</v>
      </c>
      <c r="B3746" s="4" t="s">
        <v>143</v>
      </c>
      <c r="C3746" s="5"/>
      <c r="D3746" s="2">
        <v>73.63</v>
      </c>
      <c r="E3746" s="2">
        <v>76.19</v>
      </c>
      <c r="F3746" s="2">
        <v>76.62</v>
      </c>
      <c r="G3746" s="2">
        <v>73.75</v>
      </c>
    </row>
    <row r="3747" spans="1:7" x14ac:dyDescent="0.3">
      <c r="A3747" s="3">
        <f t="shared" si="65"/>
        <v>40375</v>
      </c>
      <c r="B3747" s="4" t="s">
        <v>144</v>
      </c>
      <c r="C3747" s="5"/>
      <c r="D3747" s="2">
        <v>73.41</v>
      </c>
      <c r="E3747" s="2">
        <v>75.37</v>
      </c>
      <c r="F3747" s="2">
        <v>76.010000000000005</v>
      </c>
      <c r="G3747" s="2">
        <v>73.459999999999994</v>
      </c>
    </row>
    <row r="3748" spans="1:7" x14ac:dyDescent="0.3">
      <c r="A3748" s="3">
        <f t="shared" si="65"/>
        <v>40378</v>
      </c>
      <c r="B3748" s="4" t="s">
        <v>147</v>
      </c>
      <c r="C3748" s="5"/>
      <c r="D3748" s="2">
        <v>72.680000000000007</v>
      </c>
      <c r="E3748" s="2">
        <v>75.62</v>
      </c>
      <c r="F3748" s="2">
        <v>76.540000000000006</v>
      </c>
      <c r="G3748" s="2">
        <v>72.900000000000006</v>
      </c>
    </row>
    <row r="3749" spans="1:7" x14ac:dyDescent="0.3">
      <c r="A3749" s="3">
        <f t="shared" si="65"/>
        <v>40379</v>
      </c>
      <c r="B3749" s="4" t="s">
        <v>345</v>
      </c>
      <c r="C3749" s="5"/>
      <c r="D3749" s="2">
        <v>73.16</v>
      </c>
      <c r="E3749" s="2">
        <v>76.22</v>
      </c>
      <c r="F3749" s="2">
        <v>77.44</v>
      </c>
      <c r="G3749" s="2">
        <v>73.3</v>
      </c>
    </row>
    <row r="3750" spans="1:7" x14ac:dyDescent="0.3">
      <c r="A3750" s="3">
        <f t="shared" si="65"/>
        <v>40380</v>
      </c>
      <c r="B3750" s="4" t="s">
        <v>299</v>
      </c>
      <c r="C3750" s="5"/>
      <c r="D3750" s="2">
        <v>73.66</v>
      </c>
      <c r="E3750" s="2">
        <v>75.37</v>
      </c>
      <c r="F3750" s="2">
        <v>76.56</v>
      </c>
      <c r="G3750" s="2">
        <v>73.83</v>
      </c>
    </row>
    <row r="3751" spans="1:7" x14ac:dyDescent="0.3">
      <c r="A3751" s="3">
        <f t="shared" si="65"/>
        <v>40381</v>
      </c>
      <c r="B3751" s="4" t="s">
        <v>148</v>
      </c>
      <c r="C3751" s="5"/>
      <c r="D3751" s="2">
        <v>72.430000000000007</v>
      </c>
      <c r="E3751" s="2">
        <v>77.819999999999993</v>
      </c>
      <c r="F3751" s="2">
        <v>79.3</v>
      </c>
      <c r="G3751" s="2">
        <v>72.510000000000005</v>
      </c>
    </row>
    <row r="3752" spans="1:7" x14ac:dyDescent="0.3">
      <c r="A3752" s="3">
        <f t="shared" si="65"/>
        <v>40382</v>
      </c>
      <c r="B3752" s="4" t="s">
        <v>149</v>
      </c>
      <c r="C3752" s="5"/>
      <c r="D3752" s="2">
        <v>74.58</v>
      </c>
      <c r="E3752" s="2">
        <v>77.45</v>
      </c>
      <c r="F3752" s="2">
        <v>78.98</v>
      </c>
      <c r="G3752" s="2">
        <v>74.69</v>
      </c>
    </row>
    <row r="3753" spans="1:7" x14ac:dyDescent="0.3">
      <c r="A3753" s="3">
        <f t="shared" si="65"/>
        <v>40385</v>
      </c>
      <c r="B3753" s="4" t="s">
        <v>152</v>
      </c>
      <c r="C3753" s="5"/>
      <c r="D3753" s="2">
        <v>73.680000000000007</v>
      </c>
      <c r="E3753" s="2">
        <v>77.5</v>
      </c>
      <c r="F3753" s="2">
        <v>78.98</v>
      </c>
      <c r="G3753" s="2">
        <v>73.760000000000005</v>
      </c>
    </row>
    <row r="3754" spans="1:7" x14ac:dyDescent="0.3">
      <c r="A3754" s="3">
        <f t="shared" si="65"/>
        <v>40386</v>
      </c>
      <c r="B3754" s="4" t="s">
        <v>346</v>
      </c>
      <c r="C3754" s="5"/>
      <c r="D3754" s="2">
        <v>74.36</v>
      </c>
      <c r="E3754" s="2">
        <v>76.13</v>
      </c>
      <c r="F3754" s="2">
        <v>77.5</v>
      </c>
      <c r="G3754" s="2">
        <v>74.53</v>
      </c>
    </row>
    <row r="3755" spans="1:7" x14ac:dyDescent="0.3">
      <c r="A3755" s="3">
        <f t="shared" si="65"/>
        <v>40387</v>
      </c>
      <c r="B3755" s="4" t="s">
        <v>300</v>
      </c>
      <c r="C3755" s="5"/>
      <c r="D3755" s="2">
        <v>73.180000000000007</v>
      </c>
      <c r="E3755" s="2">
        <v>76.06</v>
      </c>
      <c r="F3755" s="2">
        <v>76.989999999999995</v>
      </c>
      <c r="G3755" s="2">
        <v>73.25</v>
      </c>
    </row>
    <row r="3756" spans="1:7" x14ac:dyDescent="0.3">
      <c r="A3756" s="3">
        <f t="shared" si="65"/>
        <v>40388</v>
      </c>
      <c r="B3756" s="4" t="s">
        <v>153</v>
      </c>
      <c r="C3756" s="5"/>
      <c r="D3756" s="2">
        <v>73.400000000000006</v>
      </c>
      <c r="E3756" s="2">
        <v>77.59</v>
      </c>
      <c r="F3756" s="2">
        <v>78.36</v>
      </c>
      <c r="G3756" s="2">
        <v>73.42</v>
      </c>
    </row>
    <row r="3757" spans="1:7" x14ac:dyDescent="0.3">
      <c r="A3757" s="3">
        <f t="shared" si="65"/>
        <v>40389</v>
      </c>
      <c r="B3757" s="4" t="s">
        <v>154</v>
      </c>
      <c r="C3757" s="5"/>
      <c r="D3757" s="2">
        <v>73.75</v>
      </c>
      <c r="E3757" s="2">
        <v>78.180000000000007</v>
      </c>
      <c r="F3757" s="2">
        <v>78.95</v>
      </c>
      <c r="G3757" s="2">
        <v>73.72</v>
      </c>
    </row>
    <row r="3758" spans="1:7" x14ac:dyDescent="0.3">
      <c r="A3758" s="3">
        <f t="shared" si="65"/>
        <v>40392</v>
      </c>
      <c r="B3758" s="4" t="s">
        <v>157</v>
      </c>
      <c r="C3758" s="5"/>
      <c r="D3758" s="2">
        <v>76.010000000000005</v>
      </c>
      <c r="E3758" s="2">
        <v>80.819999999999993</v>
      </c>
      <c r="F3758" s="2">
        <v>81.34</v>
      </c>
      <c r="G3758" s="2">
        <v>75.989999999999995</v>
      </c>
    </row>
    <row r="3759" spans="1:7" x14ac:dyDescent="0.3">
      <c r="A3759" s="3">
        <f t="shared" si="65"/>
        <v>40393</v>
      </c>
      <c r="B3759" s="4" t="s">
        <v>347</v>
      </c>
      <c r="C3759" s="5"/>
      <c r="D3759" s="2">
        <v>77.22</v>
      </c>
      <c r="E3759" s="2">
        <v>82.68</v>
      </c>
      <c r="F3759" s="2">
        <v>82.55</v>
      </c>
      <c r="G3759" s="2">
        <v>77.459999999999994</v>
      </c>
    </row>
    <row r="3760" spans="1:7" x14ac:dyDescent="0.3">
      <c r="A3760" s="3">
        <f t="shared" si="65"/>
        <v>40394</v>
      </c>
      <c r="B3760" s="4" t="s">
        <v>301</v>
      </c>
      <c r="C3760" s="5"/>
      <c r="D3760" s="2">
        <v>78.22</v>
      </c>
      <c r="E3760" s="2">
        <v>82.2</v>
      </c>
      <c r="F3760" s="2">
        <v>82.47</v>
      </c>
      <c r="G3760" s="2">
        <v>78.48</v>
      </c>
    </row>
    <row r="3761" spans="1:7" x14ac:dyDescent="0.3">
      <c r="A3761" s="3">
        <f t="shared" si="65"/>
        <v>40395</v>
      </c>
      <c r="B3761" s="4" t="s">
        <v>158</v>
      </c>
      <c r="C3761" s="5"/>
      <c r="D3761" s="2">
        <v>78.59</v>
      </c>
      <c r="E3761" s="2">
        <v>81.61</v>
      </c>
      <c r="F3761" s="2">
        <v>82.01</v>
      </c>
      <c r="G3761" s="2">
        <v>78.900000000000006</v>
      </c>
    </row>
    <row r="3762" spans="1:7" x14ac:dyDescent="0.3">
      <c r="A3762" s="3">
        <f t="shared" si="65"/>
        <v>40396</v>
      </c>
      <c r="B3762" s="4" t="s">
        <v>159</v>
      </c>
      <c r="C3762" s="5"/>
      <c r="D3762" s="2">
        <v>78.430000000000007</v>
      </c>
      <c r="E3762" s="2">
        <v>80.16</v>
      </c>
      <c r="F3762" s="2">
        <v>80.7</v>
      </c>
      <c r="G3762" s="2">
        <v>78.73</v>
      </c>
    </row>
    <row r="3763" spans="1:7" x14ac:dyDescent="0.3">
      <c r="A3763" s="3">
        <f t="shared" si="65"/>
        <v>40399</v>
      </c>
      <c r="B3763" s="4" t="s">
        <v>162</v>
      </c>
      <c r="C3763" s="5"/>
      <c r="D3763" s="2" t="s">
        <v>323</v>
      </c>
      <c r="E3763" s="2">
        <v>80.989999999999995</v>
      </c>
      <c r="F3763" s="2">
        <v>81.48</v>
      </c>
      <c r="G3763" s="2" t="s">
        <v>323</v>
      </c>
    </row>
    <row r="3764" spans="1:7" x14ac:dyDescent="0.3">
      <c r="A3764" s="3">
        <f t="shared" si="65"/>
        <v>40400</v>
      </c>
      <c r="B3764" s="4" t="s">
        <v>348</v>
      </c>
      <c r="C3764" s="5"/>
      <c r="D3764" s="2">
        <v>77.13</v>
      </c>
      <c r="E3764" s="2">
        <v>79.599999999999994</v>
      </c>
      <c r="F3764" s="2">
        <v>80.25</v>
      </c>
      <c r="G3764" s="2">
        <v>77.42</v>
      </c>
    </row>
    <row r="3765" spans="1:7" x14ac:dyDescent="0.3">
      <c r="A3765" s="3">
        <f t="shared" si="65"/>
        <v>40401</v>
      </c>
      <c r="B3765" s="4" t="s">
        <v>302</v>
      </c>
      <c r="C3765" s="5"/>
      <c r="D3765" s="2">
        <v>76.22</v>
      </c>
      <c r="E3765" s="2">
        <v>77.64</v>
      </c>
      <c r="F3765" s="2">
        <v>78.02</v>
      </c>
      <c r="G3765" s="2">
        <v>76.47</v>
      </c>
    </row>
    <row r="3766" spans="1:7" x14ac:dyDescent="0.3">
      <c r="A3766" s="3">
        <f t="shared" si="65"/>
        <v>40402</v>
      </c>
      <c r="B3766" s="4" t="s">
        <v>163</v>
      </c>
      <c r="C3766" s="5"/>
      <c r="D3766" s="2">
        <v>74.28</v>
      </c>
      <c r="E3766" s="2">
        <v>75.52</v>
      </c>
      <c r="F3766" s="2">
        <v>75.739999999999995</v>
      </c>
      <c r="G3766" s="2">
        <v>75.069999999999993</v>
      </c>
    </row>
    <row r="3767" spans="1:7" x14ac:dyDescent="0.3">
      <c r="A3767" s="3">
        <f t="shared" si="65"/>
        <v>40403</v>
      </c>
      <c r="B3767" s="4" t="s">
        <v>164</v>
      </c>
      <c r="C3767" s="5"/>
      <c r="D3767" s="2">
        <v>73.14</v>
      </c>
      <c r="E3767" s="2">
        <v>75.11</v>
      </c>
      <c r="F3767" s="2">
        <v>75.39</v>
      </c>
      <c r="G3767" s="2">
        <v>73.37</v>
      </c>
    </row>
    <row r="3768" spans="1:7" x14ac:dyDescent="0.3">
      <c r="A3768" s="3">
        <f t="shared" si="65"/>
        <v>40406</v>
      </c>
      <c r="B3768" s="4" t="s">
        <v>167</v>
      </c>
      <c r="C3768" s="5"/>
      <c r="D3768" s="2">
        <v>72.5</v>
      </c>
      <c r="E3768" s="2">
        <v>74.849999999999994</v>
      </c>
      <c r="F3768" s="2">
        <v>75.239999999999995</v>
      </c>
      <c r="G3768" s="2">
        <v>72.7</v>
      </c>
    </row>
    <row r="3769" spans="1:7" x14ac:dyDescent="0.3">
      <c r="A3769" s="3">
        <f t="shared" si="65"/>
        <v>40407</v>
      </c>
      <c r="B3769" s="4" t="s">
        <v>349</v>
      </c>
      <c r="C3769" s="5"/>
      <c r="D3769" s="2">
        <v>73.040000000000006</v>
      </c>
      <c r="E3769" s="2">
        <v>76.930000000000007</v>
      </c>
      <c r="F3769" s="2">
        <v>75.77</v>
      </c>
      <c r="G3769" s="2">
        <v>73.22</v>
      </c>
    </row>
    <row r="3770" spans="1:7" x14ac:dyDescent="0.3">
      <c r="A3770" s="3">
        <f t="shared" si="65"/>
        <v>40408</v>
      </c>
      <c r="B3770" s="4" t="s">
        <v>303</v>
      </c>
      <c r="C3770" s="5"/>
      <c r="D3770" s="2">
        <v>73.58</v>
      </c>
      <c r="E3770" s="2">
        <v>76.47</v>
      </c>
      <c r="F3770" s="2">
        <v>75.42</v>
      </c>
      <c r="G3770" s="2">
        <v>74.069999999999993</v>
      </c>
    </row>
    <row r="3771" spans="1:7" x14ac:dyDescent="0.3">
      <c r="A3771" s="3">
        <f t="shared" si="65"/>
        <v>40409</v>
      </c>
      <c r="B3771" s="4" t="s">
        <v>168</v>
      </c>
      <c r="C3771" s="5"/>
      <c r="D3771" s="2">
        <v>74.03</v>
      </c>
      <c r="E3771" s="2">
        <v>75.3</v>
      </c>
      <c r="F3771" s="2">
        <v>74.430000000000007</v>
      </c>
      <c r="G3771" s="2">
        <v>74.19</v>
      </c>
    </row>
    <row r="3772" spans="1:7" x14ac:dyDescent="0.3">
      <c r="A3772" s="3">
        <f t="shared" si="65"/>
        <v>40410</v>
      </c>
      <c r="B3772" s="4" t="s">
        <v>169</v>
      </c>
      <c r="C3772" s="5"/>
      <c r="D3772" s="2">
        <v>72.680000000000007</v>
      </c>
      <c r="E3772" s="2">
        <v>74.260000000000005</v>
      </c>
      <c r="F3772" s="2">
        <v>73.459999999999994</v>
      </c>
      <c r="G3772" s="2">
        <v>72.87</v>
      </c>
    </row>
    <row r="3773" spans="1:7" x14ac:dyDescent="0.3">
      <c r="A3773" s="3">
        <f t="shared" si="65"/>
        <v>40413</v>
      </c>
      <c r="B3773" s="4" t="s">
        <v>172</v>
      </c>
      <c r="C3773" s="5"/>
      <c r="D3773" s="2">
        <v>71.650000000000006</v>
      </c>
      <c r="E3773" s="2">
        <v>73.62</v>
      </c>
      <c r="F3773" s="2">
        <v>73.099999999999994</v>
      </c>
      <c r="G3773" s="2">
        <v>71.92</v>
      </c>
    </row>
    <row r="3774" spans="1:7" x14ac:dyDescent="0.3">
      <c r="A3774" s="3">
        <f t="shared" si="65"/>
        <v>40414</v>
      </c>
      <c r="B3774" s="4" t="s">
        <v>350</v>
      </c>
      <c r="C3774" s="5"/>
      <c r="D3774" s="2">
        <v>70.62</v>
      </c>
      <c r="E3774" s="2">
        <v>72.38</v>
      </c>
      <c r="F3774" s="2">
        <v>71.63</v>
      </c>
      <c r="G3774" s="2">
        <v>70.849999999999994</v>
      </c>
    </row>
    <row r="3775" spans="1:7" x14ac:dyDescent="0.3">
      <c r="A3775" s="3">
        <f t="shared" si="65"/>
        <v>40415</v>
      </c>
      <c r="B3775" s="4" t="s">
        <v>304</v>
      </c>
      <c r="C3775" s="5"/>
      <c r="D3775" s="2">
        <v>70.58</v>
      </c>
      <c r="E3775" s="2">
        <v>73.48</v>
      </c>
      <c r="F3775" s="2">
        <v>72.52</v>
      </c>
      <c r="G3775" s="2">
        <v>70.91</v>
      </c>
    </row>
    <row r="3776" spans="1:7" x14ac:dyDescent="0.3">
      <c r="A3776" s="3">
        <f t="shared" si="65"/>
        <v>40416</v>
      </c>
      <c r="B3776" s="4" t="s">
        <v>173</v>
      </c>
      <c r="C3776" s="5"/>
      <c r="D3776" s="2">
        <v>71.430000000000007</v>
      </c>
      <c r="E3776" s="2">
        <v>75.02</v>
      </c>
      <c r="F3776" s="2">
        <v>73.36</v>
      </c>
      <c r="G3776" s="2">
        <v>71.760000000000005</v>
      </c>
    </row>
    <row r="3777" spans="1:7" x14ac:dyDescent="0.3">
      <c r="A3777" s="3">
        <f t="shared" si="65"/>
        <v>40417</v>
      </c>
      <c r="B3777" s="4" t="s">
        <v>174</v>
      </c>
      <c r="C3777" s="5"/>
      <c r="D3777" s="2">
        <v>72.08</v>
      </c>
      <c r="E3777" s="2">
        <v>76.650000000000006</v>
      </c>
      <c r="F3777" s="2">
        <v>75.17</v>
      </c>
      <c r="G3777" s="2">
        <v>72.62</v>
      </c>
    </row>
    <row r="3778" spans="1:7" x14ac:dyDescent="0.3">
      <c r="A3778" s="3">
        <f t="shared" si="65"/>
        <v>40420</v>
      </c>
      <c r="B3778" s="4" t="s">
        <v>177</v>
      </c>
      <c r="C3778" s="5"/>
      <c r="D3778" s="2">
        <v>73.430000000000007</v>
      </c>
      <c r="E3778" s="2">
        <v>76.599999999999994</v>
      </c>
      <c r="F3778" s="2">
        <v>74.7</v>
      </c>
      <c r="G3778" s="2">
        <v>73.98</v>
      </c>
    </row>
    <row r="3779" spans="1:7" x14ac:dyDescent="0.3">
      <c r="A3779" s="3">
        <f t="shared" si="65"/>
        <v>40421</v>
      </c>
      <c r="B3779" s="4" t="s">
        <v>351</v>
      </c>
      <c r="C3779" s="5"/>
      <c r="D3779" s="2">
        <v>72.760000000000005</v>
      </c>
      <c r="E3779" s="2">
        <v>74.64</v>
      </c>
      <c r="F3779" s="2">
        <v>71.92</v>
      </c>
      <c r="G3779" s="2">
        <v>73.34</v>
      </c>
    </row>
    <row r="3780" spans="1:7" x14ac:dyDescent="0.3">
      <c r="A3780" s="3">
        <f t="shared" si="65"/>
        <v>40422</v>
      </c>
      <c r="B3780" s="4" t="s">
        <v>305</v>
      </c>
      <c r="C3780" s="5"/>
      <c r="D3780" s="2">
        <v>72.89</v>
      </c>
      <c r="E3780" s="2">
        <v>76.349999999999994</v>
      </c>
      <c r="F3780" s="2">
        <v>73.91</v>
      </c>
      <c r="G3780" s="2">
        <v>73.069999999999993</v>
      </c>
    </row>
    <row r="3781" spans="1:7" x14ac:dyDescent="0.3">
      <c r="A3781" s="3">
        <f t="shared" si="65"/>
        <v>40423</v>
      </c>
      <c r="B3781" s="4" t="s">
        <v>178</v>
      </c>
      <c r="C3781" s="5"/>
      <c r="D3781" s="2">
        <v>73.81</v>
      </c>
      <c r="E3781" s="2">
        <v>76.930000000000007</v>
      </c>
      <c r="F3781" s="2">
        <v>75.02</v>
      </c>
      <c r="G3781" s="2">
        <v>74.09</v>
      </c>
    </row>
    <row r="3782" spans="1:7" x14ac:dyDescent="0.3">
      <c r="A3782" s="3">
        <f t="shared" si="65"/>
        <v>40424</v>
      </c>
      <c r="B3782" s="4" t="s">
        <v>179</v>
      </c>
      <c r="C3782" s="5"/>
      <c r="D3782" s="2">
        <v>74.25</v>
      </c>
      <c r="E3782" s="2">
        <v>76.67</v>
      </c>
      <c r="F3782" s="2">
        <v>74.599999999999994</v>
      </c>
      <c r="G3782" s="2">
        <v>74.42</v>
      </c>
    </row>
    <row r="3783" spans="1:7" x14ac:dyDescent="0.3">
      <c r="A3783" s="3">
        <f t="shared" si="65"/>
        <v>40427</v>
      </c>
      <c r="B3783" s="4" t="s">
        <v>182</v>
      </c>
      <c r="C3783" s="5"/>
      <c r="D3783" s="2">
        <v>74.36</v>
      </c>
      <c r="E3783" s="2">
        <v>76.87</v>
      </c>
      <c r="F3783" s="2" t="s">
        <v>323</v>
      </c>
      <c r="G3783" s="2">
        <v>74.66</v>
      </c>
    </row>
    <row r="3784" spans="1:7" x14ac:dyDescent="0.3">
      <c r="A3784" s="3">
        <f t="shared" si="65"/>
        <v>40428</v>
      </c>
      <c r="B3784" s="4" t="s">
        <v>352</v>
      </c>
      <c r="C3784" s="5"/>
      <c r="D3784" s="2">
        <v>73.739999999999995</v>
      </c>
      <c r="E3784" s="2">
        <v>77.739999999999995</v>
      </c>
      <c r="F3784" s="2">
        <v>74.09</v>
      </c>
      <c r="G3784" s="2">
        <v>73.94</v>
      </c>
    </row>
    <row r="3785" spans="1:7" x14ac:dyDescent="0.3">
      <c r="A3785" s="3">
        <f t="shared" si="65"/>
        <v>40429</v>
      </c>
      <c r="B3785" s="4" t="s">
        <v>306</v>
      </c>
      <c r="C3785" s="5"/>
      <c r="D3785" s="2">
        <v>74.58</v>
      </c>
      <c r="E3785" s="2">
        <v>78.17</v>
      </c>
      <c r="F3785" s="2">
        <v>74.67</v>
      </c>
      <c r="G3785" s="2">
        <v>74.8</v>
      </c>
    </row>
    <row r="3786" spans="1:7" x14ac:dyDescent="0.3">
      <c r="A3786" s="3">
        <f t="shared" si="65"/>
        <v>40430</v>
      </c>
      <c r="B3786" s="4" t="s">
        <v>183</v>
      </c>
      <c r="C3786" s="5"/>
      <c r="D3786" s="2">
        <v>75.33</v>
      </c>
      <c r="E3786" s="2">
        <v>77.47</v>
      </c>
      <c r="F3786" s="2">
        <v>74.25</v>
      </c>
      <c r="G3786" s="2">
        <v>75.62</v>
      </c>
    </row>
    <row r="3787" spans="1:7" x14ac:dyDescent="0.3">
      <c r="A3787" s="3">
        <f t="shared" si="65"/>
        <v>40431</v>
      </c>
      <c r="B3787" s="4" t="s">
        <v>184</v>
      </c>
      <c r="C3787" s="5"/>
      <c r="D3787" s="2" t="s">
        <v>323</v>
      </c>
      <c r="E3787" s="2">
        <v>78.16</v>
      </c>
      <c r="F3787" s="2">
        <v>76.45</v>
      </c>
      <c r="G3787" s="2" t="s">
        <v>323</v>
      </c>
    </row>
    <row r="3788" spans="1:7" x14ac:dyDescent="0.3">
      <c r="A3788" s="3">
        <f t="shared" si="65"/>
        <v>40434</v>
      </c>
      <c r="B3788" s="4" t="s">
        <v>187</v>
      </c>
      <c r="C3788" s="5"/>
      <c r="D3788" s="2">
        <v>75.42</v>
      </c>
      <c r="E3788" s="2">
        <v>79.03</v>
      </c>
      <c r="F3788" s="2">
        <v>77.19</v>
      </c>
      <c r="G3788" s="2">
        <v>75.55</v>
      </c>
    </row>
    <row r="3789" spans="1:7" x14ac:dyDescent="0.3">
      <c r="A3789" s="3">
        <f t="shared" si="65"/>
        <v>40435</v>
      </c>
      <c r="B3789" s="4" t="s">
        <v>353</v>
      </c>
      <c r="C3789" s="5"/>
      <c r="D3789" s="2">
        <v>75.89</v>
      </c>
      <c r="E3789" s="2">
        <v>79.16</v>
      </c>
      <c r="F3789" s="2">
        <v>76.8</v>
      </c>
      <c r="G3789" s="2">
        <v>76.16</v>
      </c>
    </row>
    <row r="3790" spans="1:7" x14ac:dyDescent="0.3">
      <c r="A3790" s="3">
        <f t="shared" si="65"/>
        <v>40436</v>
      </c>
      <c r="B3790" s="4" t="s">
        <v>307</v>
      </c>
      <c r="C3790" s="5"/>
      <c r="D3790" s="2">
        <v>75.91</v>
      </c>
      <c r="E3790" s="2">
        <v>78.91</v>
      </c>
      <c r="F3790" s="2">
        <v>76.02</v>
      </c>
      <c r="G3790" s="2">
        <v>76.290000000000006</v>
      </c>
    </row>
    <row r="3791" spans="1:7" x14ac:dyDescent="0.3">
      <c r="A3791" s="3">
        <f t="shared" si="65"/>
        <v>40437</v>
      </c>
      <c r="B3791" s="4" t="s">
        <v>188</v>
      </c>
      <c r="C3791" s="5"/>
      <c r="D3791" s="2">
        <v>76.25</v>
      </c>
      <c r="E3791" s="2">
        <v>78.48</v>
      </c>
      <c r="F3791" s="2">
        <v>74.569999999999993</v>
      </c>
      <c r="G3791" s="2">
        <v>76.67</v>
      </c>
    </row>
    <row r="3792" spans="1:7" x14ac:dyDescent="0.3">
      <c r="A3792" s="3">
        <f t="shared" si="65"/>
        <v>40438</v>
      </c>
      <c r="B3792" s="4" t="s">
        <v>189</v>
      </c>
      <c r="C3792" s="5"/>
      <c r="D3792" s="2">
        <v>76.260000000000005</v>
      </c>
      <c r="E3792" s="2">
        <v>78.209999999999994</v>
      </c>
      <c r="F3792" s="2">
        <v>73.66</v>
      </c>
      <c r="G3792" s="2">
        <v>76.66</v>
      </c>
    </row>
    <row r="3793" spans="1:7" x14ac:dyDescent="0.3">
      <c r="A3793" s="3">
        <f t="shared" si="65"/>
        <v>40441</v>
      </c>
      <c r="B3793" s="4" t="s">
        <v>192</v>
      </c>
      <c r="C3793" s="5"/>
      <c r="D3793" s="2">
        <v>75.430000000000007</v>
      </c>
      <c r="E3793" s="2">
        <v>79.319999999999993</v>
      </c>
      <c r="F3793" s="2">
        <v>74.86</v>
      </c>
      <c r="G3793" s="2">
        <v>75.72</v>
      </c>
    </row>
    <row r="3794" spans="1:7" x14ac:dyDescent="0.3">
      <c r="A3794" s="3">
        <f t="shared" si="65"/>
        <v>40442</v>
      </c>
      <c r="B3794" s="4" t="s">
        <v>354</v>
      </c>
      <c r="C3794" s="5"/>
      <c r="D3794" s="2">
        <v>76.37</v>
      </c>
      <c r="E3794" s="2">
        <v>78.42</v>
      </c>
      <c r="F3794" s="2">
        <v>73.52</v>
      </c>
      <c r="G3794" s="2">
        <v>76.59</v>
      </c>
    </row>
    <row r="3795" spans="1:7" x14ac:dyDescent="0.3">
      <c r="A3795" s="3">
        <f t="shared" si="65"/>
        <v>40443</v>
      </c>
      <c r="B3795" s="4" t="s">
        <v>308</v>
      </c>
      <c r="C3795" s="5"/>
      <c r="D3795" s="2">
        <v>75.38</v>
      </c>
      <c r="E3795" s="2">
        <v>77.95</v>
      </c>
      <c r="F3795" s="2">
        <v>74.709999999999994</v>
      </c>
      <c r="G3795" s="2">
        <v>75.59</v>
      </c>
    </row>
    <row r="3796" spans="1:7" x14ac:dyDescent="0.3">
      <c r="A3796" s="3">
        <f t="shared" si="65"/>
        <v>40444</v>
      </c>
      <c r="B3796" s="4" t="s">
        <v>193</v>
      </c>
      <c r="C3796" s="5"/>
      <c r="D3796" s="2">
        <v>74.8</v>
      </c>
      <c r="E3796" s="2">
        <v>78.11</v>
      </c>
      <c r="F3796" s="2">
        <v>75.180000000000007</v>
      </c>
      <c r="G3796" s="2">
        <v>75.23</v>
      </c>
    </row>
    <row r="3797" spans="1:7" x14ac:dyDescent="0.3">
      <c r="A3797" s="3">
        <f t="shared" si="65"/>
        <v>40445</v>
      </c>
      <c r="B3797" s="4" t="s">
        <v>194</v>
      </c>
      <c r="C3797" s="5"/>
      <c r="D3797" s="2">
        <v>75.069999999999993</v>
      </c>
      <c r="E3797" s="2">
        <v>78.87</v>
      </c>
      <c r="F3797" s="2">
        <v>76.489999999999995</v>
      </c>
      <c r="G3797" s="2">
        <v>75.56</v>
      </c>
    </row>
    <row r="3798" spans="1:7" x14ac:dyDescent="0.3">
      <c r="A3798" s="3">
        <f t="shared" si="65"/>
        <v>40448</v>
      </c>
      <c r="B3798" s="4" t="s">
        <v>197</v>
      </c>
      <c r="C3798" s="5"/>
      <c r="D3798" s="2">
        <v>75.83</v>
      </c>
      <c r="E3798" s="2">
        <v>78.569999999999993</v>
      </c>
      <c r="F3798" s="2">
        <v>76.52</v>
      </c>
      <c r="G3798" s="2">
        <v>76</v>
      </c>
    </row>
    <row r="3799" spans="1:7" x14ac:dyDescent="0.3">
      <c r="A3799" s="3">
        <f t="shared" si="65"/>
        <v>40449</v>
      </c>
      <c r="B3799" s="4" t="s">
        <v>355</v>
      </c>
      <c r="C3799" s="5"/>
      <c r="D3799" s="2">
        <v>74.67</v>
      </c>
      <c r="E3799" s="2">
        <v>78.709999999999994</v>
      </c>
      <c r="F3799" s="2">
        <v>76.180000000000007</v>
      </c>
      <c r="G3799" s="2">
        <v>75.38</v>
      </c>
    </row>
    <row r="3800" spans="1:7" x14ac:dyDescent="0.3">
      <c r="A3800" s="3">
        <f t="shared" si="65"/>
        <v>40450</v>
      </c>
      <c r="B3800" s="4" t="s">
        <v>309</v>
      </c>
      <c r="C3800" s="5"/>
      <c r="D3800" s="2">
        <v>75.790000000000006</v>
      </c>
      <c r="E3800" s="2">
        <v>80.77</v>
      </c>
      <c r="F3800" s="2">
        <v>77.86</v>
      </c>
      <c r="G3800" s="2">
        <v>76.319999999999993</v>
      </c>
    </row>
    <row r="3801" spans="1:7" x14ac:dyDescent="0.3">
      <c r="A3801" s="3">
        <f t="shared" si="65"/>
        <v>40451</v>
      </c>
      <c r="B3801" s="4" t="s">
        <v>198</v>
      </c>
      <c r="C3801" s="5"/>
      <c r="D3801" s="2">
        <v>77.239999999999995</v>
      </c>
      <c r="E3801" s="2">
        <v>82.31</v>
      </c>
      <c r="F3801" s="2">
        <v>79.97</v>
      </c>
      <c r="G3801" s="2">
        <v>77.239999999999995</v>
      </c>
    </row>
    <row r="3802" spans="1:7" x14ac:dyDescent="0.3">
      <c r="A3802" s="3">
        <f t="shared" ref="A3802:A3865" si="66">DATE(2010, LEFT(B3802, FIND("월", B3802)-1), MID(B3802, FIND("월", B3802)+2, FIND("일", B3802)-FIND("월", B3802)-2))</f>
        <v>40452</v>
      </c>
      <c r="B3802" s="4" t="s">
        <v>199</v>
      </c>
      <c r="C3802" s="5"/>
      <c r="D3802" s="2">
        <v>79.7</v>
      </c>
      <c r="E3802" s="2">
        <v>83.75</v>
      </c>
      <c r="F3802" s="2">
        <v>81.58</v>
      </c>
      <c r="G3802" s="2">
        <v>80.319999999999993</v>
      </c>
    </row>
    <row r="3803" spans="1:7" x14ac:dyDescent="0.3">
      <c r="A3803" s="3">
        <f t="shared" si="66"/>
        <v>40455</v>
      </c>
      <c r="B3803" s="4" t="s">
        <v>202</v>
      </c>
      <c r="C3803" s="5"/>
      <c r="D3803" s="2">
        <v>80.09</v>
      </c>
      <c r="E3803" s="2">
        <v>83.28</v>
      </c>
      <c r="F3803" s="2">
        <v>81.47</v>
      </c>
      <c r="G3803" s="2">
        <v>80.209999999999994</v>
      </c>
    </row>
    <row r="3804" spans="1:7" x14ac:dyDescent="0.3">
      <c r="A3804" s="3">
        <f t="shared" si="66"/>
        <v>40456</v>
      </c>
      <c r="B3804" s="4" t="s">
        <v>356</v>
      </c>
      <c r="C3804" s="5"/>
      <c r="D3804" s="2">
        <v>80.150000000000006</v>
      </c>
      <c r="E3804" s="2">
        <v>84.84</v>
      </c>
      <c r="F3804" s="2">
        <v>82.82</v>
      </c>
      <c r="G3804" s="2">
        <v>80.959999999999994</v>
      </c>
    </row>
    <row r="3805" spans="1:7" x14ac:dyDescent="0.3">
      <c r="A3805" s="3">
        <f t="shared" si="66"/>
        <v>40457</v>
      </c>
      <c r="B3805" s="4" t="s">
        <v>310</v>
      </c>
      <c r="C3805" s="5"/>
      <c r="D3805" s="2">
        <v>81.58</v>
      </c>
      <c r="E3805" s="2">
        <v>85.06</v>
      </c>
      <c r="F3805" s="2">
        <v>83.23</v>
      </c>
      <c r="G3805" s="2">
        <v>81.78</v>
      </c>
    </row>
    <row r="3806" spans="1:7" x14ac:dyDescent="0.3">
      <c r="A3806" s="3">
        <f t="shared" si="66"/>
        <v>40458</v>
      </c>
      <c r="B3806" s="4" t="s">
        <v>203</v>
      </c>
      <c r="C3806" s="5"/>
      <c r="D3806" s="2">
        <v>82</v>
      </c>
      <c r="E3806" s="2">
        <v>83.43</v>
      </c>
      <c r="F3806" s="2">
        <v>81.67</v>
      </c>
      <c r="G3806" s="2">
        <v>81.260000000000005</v>
      </c>
    </row>
    <row r="3807" spans="1:7" x14ac:dyDescent="0.3">
      <c r="A3807" s="3">
        <f t="shared" si="66"/>
        <v>40459</v>
      </c>
      <c r="B3807" s="4" t="s">
        <v>204</v>
      </c>
      <c r="C3807" s="5"/>
      <c r="D3807" s="2">
        <v>79.58</v>
      </c>
      <c r="E3807" s="2">
        <v>84.03</v>
      </c>
      <c r="F3807" s="2">
        <v>82.66</v>
      </c>
      <c r="G3807" s="2">
        <v>80.52</v>
      </c>
    </row>
    <row r="3808" spans="1:7" x14ac:dyDescent="0.3">
      <c r="A3808" s="3">
        <f t="shared" si="66"/>
        <v>40462</v>
      </c>
      <c r="B3808" s="4" t="s">
        <v>207</v>
      </c>
      <c r="C3808" s="5"/>
      <c r="D3808" s="2">
        <v>80.92</v>
      </c>
      <c r="E3808" s="2">
        <v>83.72</v>
      </c>
      <c r="F3808" s="2">
        <v>82.21</v>
      </c>
      <c r="G3808" s="2">
        <v>80.989999999999995</v>
      </c>
    </row>
    <row r="3809" spans="1:7" x14ac:dyDescent="0.3">
      <c r="A3809" s="3">
        <f t="shared" si="66"/>
        <v>40463</v>
      </c>
      <c r="B3809" s="4" t="s">
        <v>357</v>
      </c>
      <c r="C3809" s="5"/>
      <c r="D3809" s="2">
        <v>79.790000000000006</v>
      </c>
      <c r="E3809" s="2">
        <v>83.5</v>
      </c>
      <c r="F3809" s="2">
        <v>81.67</v>
      </c>
      <c r="G3809" s="2">
        <v>80.38</v>
      </c>
    </row>
    <row r="3810" spans="1:7" x14ac:dyDescent="0.3">
      <c r="A3810" s="3">
        <f t="shared" si="66"/>
        <v>40464</v>
      </c>
      <c r="B3810" s="4" t="s">
        <v>311</v>
      </c>
      <c r="C3810" s="5"/>
      <c r="D3810" s="2">
        <v>81.209999999999994</v>
      </c>
      <c r="E3810" s="2">
        <v>84.64</v>
      </c>
      <c r="F3810" s="2">
        <v>83.01</v>
      </c>
      <c r="G3810" s="2">
        <v>81.510000000000005</v>
      </c>
    </row>
    <row r="3811" spans="1:7" x14ac:dyDescent="0.3">
      <c r="A3811" s="3">
        <f t="shared" si="66"/>
        <v>40465</v>
      </c>
      <c r="B3811" s="4" t="s">
        <v>208</v>
      </c>
      <c r="C3811" s="5"/>
      <c r="D3811" s="2">
        <v>81.58</v>
      </c>
      <c r="E3811" s="2">
        <v>84.53</v>
      </c>
      <c r="F3811" s="2">
        <v>82.69</v>
      </c>
      <c r="G3811" s="2">
        <v>81.36</v>
      </c>
    </row>
    <row r="3812" spans="1:7" x14ac:dyDescent="0.3">
      <c r="A3812" s="3">
        <f t="shared" si="66"/>
        <v>40466</v>
      </c>
      <c r="B3812" s="4" t="s">
        <v>209</v>
      </c>
      <c r="C3812" s="5"/>
      <c r="D3812" s="2">
        <v>80.72</v>
      </c>
      <c r="E3812" s="2">
        <v>82.45</v>
      </c>
      <c r="F3812" s="2">
        <v>81.25</v>
      </c>
      <c r="G3812" s="2">
        <v>80.14</v>
      </c>
    </row>
    <row r="3813" spans="1:7" x14ac:dyDescent="0.3">
      <c r="A3813" s="3">
        <f t="shared" si="66"/>
        <v>40469</v>
      </c>
      <c r="B3813" s="4" t="s">
        <v>212</v>
      </c>
      <c r="C3813" s="5"/>
      <c r="D3813" s="2">
        <v>78.650000000000006</v>
      </c>
      <c r="E3813" s="2">
        <v>84.37</v>
      </c>
      <c r="F3813" s="2">
        <v>83.08</v>
      </c>
      <c r="G3813" s="2">
        <v>80.290000000000006</v>
      </c>
    </row>
    <row r="3814" spans="1:7" x14ac:dyDescent="0.3">
      <c r="A3814" s="3">
        <f t="shared" si="66"/>
        <v>40470</v>
      </c>
      <c r="B3814" s="4" t="s">
        <v>358</v>
      </c>
      <c r="C3814" s="5"/>
      <c r="D3814" s="2">
        <v>80.77</v>
      </c>
      <c r="E3814" s="2">
        <v>81.099999999999994</v>
      </c>
      <c r="F3814" s="2">
        <v>79.489999999999995</v>
      </c>
      <c r="G3814" s="2">
        <v>79.7</v>
      </c>
    </row>
    <row r="3815" spans="1:7" x14ac:dyDescent="0.3">
      <c r="A3815" s="3">
        <f t="shared" si="66"/>
        <v>40471</v>
      </c>
      <c r="B3815" s="4" t="s">
        <v>312</v>
      </c>
      <c r="C3815" s="5"/>
      <c r="D3815" s="2">
        <v>78.95</v>
      </c>
      <c r="E3815" s="2">
        <v>83.6</v>
      </c>
      <c r="F3815" s="2">
        <v>81.77</v>
      </c>
      <c r="G3815" s="2">
        <v>80</v>
      </c>
    </row>
    <row r="3816" spans="1:7" x14ac:dyDescent="0.3">
      <c r="A3816" s="3">
        <f t="shared" si="66"/>
        <v>40472</v>
      </c>
      <c r="B3816" s="4" t="s">
        <v>213</v>
      </c>
      <c r="C3816" s="5"/>
      <c r="D3816" s="2">
        <v>80.39</v>
      </c>
      <c r="E3816" s="2">
        <v>81.83</v>
      </c>
      <c r="F3816" s="2">
        <v>80.56</v>
      </c>
      <c r="G3816" s="2">
        <v>79.95</v>
      </c>
    </row>
    <row r="3817" spans="1:7" x14ac:dyDescent="0.3">
      <c r="A3817" s="3">
        <f t="shared" si="66"/>
        <v>40473</v>
      </c>
      <c r="B3817" s="4" t="s">
        <v>214</v>
      </c>
      <c r="C3817" s="5"/>
      <c r="D3817" s="2">
        <v>79.06</v>
      </c>
      <c r="E3817" s="2">
        <v>82.96</v>
      </c>
      <c r="F3817" s="2">
        <v>81.69</v>
      </c>
      <c r="G3817" s="2">
        <v>79.8</v>
      </c>
    </row>
    <row r="3818" spans="1:7" x14ac:dyDescent="0.3">
      <c r="A3818" s="3">
        <f t="shared" si="66"/>
        <v>40476</v>
      </c>
      <c r="B3818" s="4" t="s">
        <v>217</v>
      </c>
      <c r="C3818" s="5"/>
      <c r="D3818" s="2">
        <v>80.959999999999994</v>
      </c>
      <c r="E3818" s="2">
        <v>83.54</v>
      </c>
      <c r="F3818" s="2">
        <v>82.52</v>
      </c>
      <c r="G3818" s="2">
        <v>81.06</v>
      </c>
    </row>
    <row r="3819" spans="1:7" x14ac:dyDescent="0.3">
      <c r="A3819" s="3">
        <f t="shared" si="66"/>
        <v>40477</v>
      </c>
      <c r="B3819" s="4" t="s">
        <v>359</v>
      </c>
      <c r="C3819" s="5"/>
      <c r="D3819" s="2">
        <v>79.959999999999994</v>
      </c>
      <c r="E3819" s="2">
        <v>83.66</v>
      </c>
      <c r="F3819" s="2">
        <v>82.55</v>
      </c>
      <c r="G3819" s="2">
        <v>80.53</v>
      </c>
    </row>
    <row r="3820" spans="1:7" x14ac:dyDescent="0.3">
      <c r="A3820" s="3">
        <f t="shared" si="66"/>
        <v>40478</v>
      </c>
      <c r="B3820" s="4" t="s">
        <v>313</v>
      </c>
      <c r="C3820" s="5"/>
      <c r="D3820" s="2">
        <v>79.83</v>
      </c>
      <c r="E3820" s="2">
        <v>83.23</v>
      </c>
      <c r="F3820" s="2">
        <v>81.94</v>
      </c>
      <c r="G3820" s="2">
        <v>80.27</v>
      </c>
    </row>
    <row r="3821" spans="1:7" x14ac:dyDescent="0.3">
      <c r="A3821" s="3">
        <f t="shared" si="66"/>
        <v>40479</v>
      </c>
      <c r="B3821" s="4" t="s">
        <v>218</v>
      </c>
      <c r="C3821" s="5"/>
      <c r="D3821" s="2">
        <v>80.23</v>
      </c>
      <c r="E3821" s="2">
        <v>83.59</v>
      </c>
      <c r="F3821" s="2">
        <v>82.18</v>
      </c>
      <c r="G3821" s="2">
        <v>80.489999999999995</v>
      </c>
    </row>
    <row r="3822" spans="1:7" x14ac:dyDescent="0.3">
      <c r="A3822" s="3">
        <f t="shared" si="66"/>
        <v>40480</v>
      </c>
      <c r="B3822" s="4" t="s">
        <v>219</v>
      </c>
      <c r="C3822" s="5"/>
      <c r="D3822" s="2">
        <v>79.86</v>
      </c>
      <c r="E3822" s="2">
        <v>83.15</v>
      </c>
      <c r="F3822" s="2">
        <v>81.430000000000007</v>
      </c>
      <c r="G3822" s="2">
        <v>79.959999999999994</v>
      </c>
    </row>
    <row r="3823" spans="1:7" x14ac:dyDescent="0.3">
      <c r="A3823" s="3">
        <f t="shared" si="66"/>
        <v>40483</v>
      </c>
      <c r="B3823" s="4" t="s">
        <v>222</v>
      </c>
      <c r="C3823" s="5"/>
      <c r="D3823" s="2">
        <v>80.53</v>
      </c>
      <c r="E3823" s="2">
        <v>84.62</v>
      </c>
      <c r="F3823" s="2">
        <v>82.95</v>
      </c>
      <c r="G3823" s="2">
        <v>81.25</v>
      </c>
    </row>
    <row r="3824" spans="1:7" x14ac:dyDescent="0.3">
      <c r="A3824" s="3">
        <f t="shared" si="66"/>
        <v>40484</v>
      </c>
      <c r="B3824" s="4" t="s">
        <v>360</v>
      </c>
      <c r="C3824" s="5"/>
      <c r="D3824" s="2">
        <v>82.24</v>
      </c>
      <c r="E3824" s="2">
        <v>85.41</v>
      </c>
      <c r="F3824" s="2">
        <v>83.9</v>
      </c>
      <c r="G3824" s="2">
        <v>82.72</v>
      </c>
    </row>
    <row r="3825" spans="1:7" x14ac:dyDescent="0.3">
      <c r="A3825" s="3">
        <f t="shared" si="66"/>
        <v>40485</v>
      </c>
      <c r="B3825" s="4" t="s">
        <v>314</v>
      </c>
      <c r="C3825" s="5"/>
      <c r="D3825" s="2">
        <v>82.9</v>
      </c>
      <c r="E3825" s="2">
        <v>86.38</v>
      </c>
      <c r="F3825" s="2">
        <v>84.69</v>
      </c>
      <c r="G3825" s="2">
        <v>83.44</v>
      </c>
    </row>
    <row r="3826" spans="1:7" x14ac:dyDescent="0.3">
      <c r="A3826" s="3">
        <f t="shared" si="66"/>
        <v>40486</v>
      </c>
      <c r="B3826" s="4" t="s">
        <v>223</v>
      </c>
      <c r="C3826" s="5"/>
      <c r="D3826" s="2">
        <v>84.7</v>
      </c>
      <c r="E3826" s="2">
        <v>88</v>
      </c>
      <c r="F3826" s="2">
        <v>86.49</v>
      </c>
      <c r="G3826" s="2">
        <v>85.2</v>
      </c>
    </row>
    <row r="3827" spans="1:7" x14ac:dyDescent="0.3">
      <c r="A3827" s="3">
        <f t="shared" si="66"/>
        <v>40487</v>
      </c>
      <c r="B3827" s="4" t="s">
        <v>224</v>
      </c>
      <c r="C3827" s="5"/>
      <c r="D3827" s="2" t="s">
        <v>323</v>
      </c>
      <c r="E3827" s="2">
        <v>88.11</v>
      </c>
      <c r="F3827" s="2">
        <v>86.85</v>
      </c>
      <c r="G3827" s="2" t="s">
        <v>323</v>
      </c>
    </row>
    <row r="3828" spans="1:7" x14ac:dyDescent="0.3">
      <c r="A3828" s="3">
        <f t="shared" si="66"/>
        <v>40490</v>
      </c>
      <c r="B3828" s="4" t="s">
        <v>227</v>
      </c>
      <c r="C3828" s="5"/>
      <c r="D3828" s="2">
        <v>85.04</v>
      </c>
      <c r="E3828" s="2">
        <v>88.46</v>
      </c>
      <c r="F3828" s="2">
        <v>87.06</v>
      </c>
      <c r="G3828" s="2">
        <v>85.8</v>
      </c>
    </row>
    <row r="3829" spans="1:7" x14ac:dyDescent="0.3">
      <c r="A3829" s="3">
        <f t="shared" si="66"/>
        <v>40491</v>
      </c>
      <c r="B3829" s="4" t="s">
        <v>361</v>
      </c>
      <c r="C3829" s="5"/>
      <c r="D3829" s="2">
        <v>85.41</v>
      </c>
      <c r="E3829" s="2">
        <v>88.33</v>
      </c>
      <c r="F3829" s="2">
        <v>86.72</v>
      </c>
      <c r="G3829" s="2">
        <v>85.63</v>
      </c>
    </row>
    <row r="3830" spans="1:7" x14ac:dyDescent="0.3">
      <c r="A3830" s="3">
        <f t="shared" si="66"/>
        <v>40492</v>
      </c>
      <c r="B3830" s="4" t="s">
        <v>315</v>
      </c>
      <c r="C3830" s="5"/>
      <c r="D3830" s="2">
        <v>85.71</v>
      </c>
      <c r="E3830" s="2">
        <v>88.96</v>
      </c>
      <c r="F3830" s="2">
        <v>87.81</v>
      </c>
      <c r="G3830" s="2">
        <v>86.13</v>
      </c>
    </row>
    <row r="3831" spans="1:7" x14ac:dyDescent="0.3">
      <c r="A3831" s="3">
        <f t="shared" si="66"/>
        <v>40493</v>
      </c>
      <c r="B3831" s="4" t="s">
        <v>228</v>
      </c>
      <c r="C3831" s="5"/>
      <c r="D3831" s="2">
        <v>86.57</v>
      </c>
      <c r="E3831" s="2">
        <v>88.81</v>
      </c>
      <c r="F3831" s="2">
        <v>87.81</v>
      </c>
      <c r="G3831" s="2">
        <v>86.54</v>
      </c>
    </row>
    <row r="3832" spans="1:7" x14ac:dyDescent="0.3">
      <c r="A3832" s="3">
        <f t="shared" si="66"/>
        <v>40494</v>
      </c>
      <c r="B3832" s="4" t="s">
        <v>229</v>
      </c>
      <c r="C3832" s="5"/>
      <c r="D3832" s="2">
        <v>84.6</v>
      </c>
      <c r="E3832" s="2">
        <v>86.34</v>
      </c>
      <c r="F3832" s="2">
        <v>84.88</v>
      </c>
      <c r="G3832" s="2">
        <v>84.48</v>
      </c>
    </row>
    <row r="3833" spans="1:7" x14ac:dyDescent="0.3">
      <c r="A3833" s="3">
        <f t="shared" si="66"/>
        <v>40497</v>
      </c>
      <c r="B3833" s="4" t="s">
        <v>232</v>
      </c>
      <c r="C3833" s="5"/>
      <c r="D3833" s="2">
        <v>84.43</v>
      </c>
      <c r="E3833" s="2">
        <v>86.7</v>
      </c>
      <c r="F3833" s="2">
        <v>84.86</v>
      </c>
      <c r="G3833" s="2">
        <v>84.8</v>
      </c>
    </row>
    <row r="3834" spans="1:7" x14ac:dyDescent="0.3">
      <c r="A3834" s="3">
        <f t="shared" si="66"/>
        <v>40498</v>
      </c>
      <c r="B3834" s="4" t="s">
        <v>362</v>
      </c>
      <c r="C3834" s="5"/>
      <c r="D3834" s="2">
        <v>83.88</v>
      </c>
      <c r="E3834" s="2">
        <v>84.73</v>
      </c>
      <c r="F3834" s="2">
        <v>82.34</v>
      </c>
      <c r="G3834" s="2">
        <v>83.44</v>
      </c>
    </row>
    <row r="3835" spans="1:7" x14ac:dyDescent="0.3">
      <c r="A3835" s="3">
        <f t="shared" si="66"/>
        <v>40499</v>
      </c>
      <c r="B3835" s="4" t="s">
        <v>316</v>
      </c>
      <c r="C3835" s="5"/>
      <c r="D3835" s="2" t="s">
        <v>323</v>
      </c>
      <c r="E3835" s="2">
        <v>83.28</v>
      </c>
      <c r="F3835" s="2">
        <v>80.44</v>
      </c>
      <c r="G3835" s="2" t="s">
        <v>323</v>
      </c>
    </row>
    <row r="3836" spans="1:7" x14ac:dyDescent="0.3">
      <c r="A3836" s="3">
        <f t="shared" si="66"/>
        <v>40500</v>
      </c>
      <c r="B3836" s="4" t="s">
        <v>233</v>
      </c>
      <c r="C3836" s="5"/>
      <c r="D3836" s="2">
        <v>81.98</v>
      </c>
      <c r="E3836" s="2">
        <v>85.05</v>
      </c>
      <c r="F3836" s="2">
        <v>81.849999999999994</v>
      </c>
      <c r="G3836" s="2">
        <v>82.04</v>
      </c>
    </row>
    <row r="3837" spans="1:7" x14ac:dyDescent="0.3">
      <c r="A3837" s="3">
        <f t="shared" si="66"/>
        <v>40501</v>
      </c>
      <c r="B3837" s="4" t="s">
        <v>234</v>
      </c>
      <c r="C3837" s="5"/>
      <c r="D3837" s="2">
        <v>82.94</v>
      </c>
      <c r="E3837" s="2">
        <v>84.34</v>
      </c>
      <c r="F3837" s="2">
        <v>81.510000000000005</v>
      </c>
      <c r="G3837" s="2">
        <v>82.98</v>
      </c>
    </row>
    <row r="3838" spans="1:7" x14ac:dyDescent="0.3">
      <c r="A3838" s="3">
        <f t="shared" si="66"/>
        <v>40504</v>
      </c>
      <c r="B3838" s="4" t="s">
        <v>237</v>
      </c>
      <c r="C3838" s="5"/>
      <c r="D3838" s="2">
        <v>83.03</v>
      </c>
      <c r="E3838" s="2">
        <v>83.96</v>
      </c>
      <c r="F3838" s="2">
        <v>81.739999999999995</v>
      </c>
      <c r="G3838" s="2">
        <v>82.83</v>
      </c>
    </row>
    <row r="3839" spans="1:7" x14ac:dyDescent="0.3">
      <c r="A3839" s="3">
        <f t="shared" si="66"/>
        <v>40505</v>
      </c>
      <c r="B3839" s="4" t="s">
        <v>363</v>
      </c>
      <c r="C3839" s="5"/>
      <c r="D3839" s="2">
        <v>81.34</v>
      </c>
      <c r="E3839" s="2">
        <v>83.25</v>
      </c>
      <c r="F3839" s="2">
        <v>81.25</v>
      </c>
      <c r="G3839" s="2">
        <v>81.739999999999995</v>
      </c>
    </row>
    <row r="3840" spans="1:7" x14ac:dyDescent="0.3">
      <c r="A3840" s="3">
        <f t="shared" si="66"/>
        <v>40506</v>
      </c>
      <c r="B3840" s="4" t="s">
        <v>317</v>
      </c>
      <c r="C3840" s="5"/>
      <c r="D3840" s="2">
        <v>81.31</v>
      </c>
      <c r="E3840" s="2">
        <v>85.84</v>
      </c>
      <c r="F3840" s="2">
        <v>83.86</v>
      </c>
      <c r="G3840" s="2">
        <v>81.66</v>
      </c>
    </row>
    <row r="3841" spans="1:7" x14ac:dyDescent="0.3">
      <c r="A3841" s="3">
        <f t="shared" si="66"/>
        <v>40507</v>
      </c>
      <c r="B3841" s="4" t="s">
        <v>238</v>
      </c>
      <c r="C3841" s="5"/>
      <c r="D3841" s="2">
        <v>83.3</v>
      </c>
      <c r="E3841" s="2">
        <v>86.1</v>
      </c>
      <c r="F3841" s="2" t="s">
        <v>323</v>
      </c>
      <c r="G3841" s="2">
        <v>83.52</v>
      </c>
    </row>
    <row r="3842" spans="1:7" x14ac:dyDescent="0.3">
      <c r="A3842" s="3">
        <f t="shared" si="66"/>
        <v>40508</v>
      </c>
      <c r="B3842" s="4" t="s">
        <v>239</v>
      </c>
      <c r="C3842" s="5"/>
      <c r="D3842" s="2">
        <v>83.23</v>
      </c>
      <c r="E3842" s="2">
        <v>85.58</v>
      </c>
      <c r="F3842" s="2">
        <v>83.76</v>
      </c>
      <c r="G3842" s="2">
        <v>83.61</v>
      </c>
    </row>
    <row r="3843" spans="1:7" x14ac:dyDescent="0.3">
      <c r="A3843" s="3">
        <f t="shared" si="66"/>
        <v>40511</v>
      </c>
      <c r="B3843" s="4" t="s">
        <v>242</v>
      </c>
      <c r="C3843" s="5"/>
      <c r="D3843" s="2">
        <v>83.99</v>
      </c>
      <c r="E3843" s="2">
        <v>87.34</v>
      </c>
      <c r="F3843" s="2">
        <v>85.73</v>
      </c>
      <c r="G3843" s="2">
        <v>84.23</v>
      </c>
    </row>
    <row r="3844" spans="1:7" x14ac:dyDescent="0.3">
      <c r="A3844" s="3">
        <f t="shared" si="66"/>
        <v>40512</v>
      </c>
      <c r="B3844" s="4" t="s">
        <v>364</v>
      </c>
      <c r="C3844" s="5"/>
      <c r="D3844" s="2">
        <v>84.53</v>
      </c>
      <c r="E3844" s="2">
        <v>85.92</v>
      </c>
      <c r="F3844" s="2">
        <v>84.11</v>
      </c>
      <c r="G3844" s="2">
        <v>84.86</v>
      </c>
    </row>
    <row r="3845" spans="1:7" x14ac:dyDescent="0.3">
      <c r="A3845" s="3">
        <f t="shared" si="66"/>
        <v>40513</v>
      </c>
      <c r="B3845" s="4" t="s">
        <v>318</v>
      </c>
      <c r="C3845" s="5"/>
      <c r="D3845" s="2">
        <v>84.07</v>
      </c>
      <c r="E3845" s="2">
        <v>88.87</v>
      </c>
      <c r="F3845" s="2">
        <v>86.75</v>
      </c>
      <c r="G3845" s="2">
        <v>84.26</v>
      </c>
    </row>
    <row r="3846" spans="1:7" x14ac:dyDescent="0.3">
      <c r="A3846" s="3">
        <f t="shared" si="66"/>
        <v>40514</v>
      </c>
      <c r="B3846" s="4" t="s">
        <v>243</v>
      </c>
      <c r="C3846" s="5"/>
      <c r="D3846" s="2">
        <v>86.16</v>
      </c>
      <c r="E3846" s="2">
        <v>90.69</v>
      </c>
      <c r="F3846" s="2">
        <v>88</v>
      </c>
      <c r="G3846" s="2">
        <v>86.26</v>
      </c>
    </row>
    <row r="3847" spans="1:7" x14ac:dyDescent="0.3">
      <c r="A3847" s="3">
        <f t="shared" si="66"/>
        <v>40515</v>
      </c>
      <c r="B3847" s="4" t="s">
        <v>244</v>
      </c>
      <c r="C3847" s="5"/>
      <c r="D3847" s="2">
        <v>87</v>
      </c>
      <c r="E3847" s="2">
        <v>91.42</v>
      </c>
      <c r="F3847" s="2">
        <v>89.19</v>
      </c>
      <c r="G3847" s="2">
        <v>86.94</v>
      </c>
    </row>
    <row r="3848" spans="1:7" x14ac:dyDescent="0.3">
      <c r="A3848" s="3">
        <f t="shared" si="66"/>
        <v>40518</v>
      </c>
      <c r="B3848" s="4" t="s">
        <v>247</v>
      </c>
      <c r="C3848" s="5"/>
      <c r="D3848" s="2">
        <v>88.52</v>
      </c>
      <c r="E3848" s="2">
        <v>91.45</v>
      </c>
      <c r="F3848" s="2">
        <v>89.38</v>
      </c>
      <c r="G3848" s="2">
        <v>88.8</v>
      </c>
    </row>
    <row r="3849" spans="1:7" x14ac:dyDescent="0.3">
      <c r="A3849" s="3">
        <f t="shared" si="66"/>
        <v>40519</v>
      </c>
      <c r="B3849" s="4" t="s">
        <v>365</v>
      </c>
      <c r="C3849" s="5"/>
      <c r="D3849" s="2">
        <v>88.27</v>
      </c>
      <c r="E3849" s="2">
        <v>91.39</v>
      </c>
      <c r="F3849" s="2">
        <v>88.69</v>
      </c>
      <c r="G3849" s="2">
        <v>88.6</v>
      </c>
    </row>
    <row r="3850" spans="1:7" x14ac:dyDescent="0.3">
      <c r="A3850" s="3">
        <f t="shared" si="66"/>
        <v>40520</v>
      </c>
      <c r="B3850" s="4" t="s">
        <v>319</v>
      </c>
      <c r="C3850" s="5"/>
      <c r="D3850" s="2">
        <v>87.37</v>
      </c>
      <c r="E3850" s="2">
        <v>90.77</v>
      </c>
      <c r="F3850" s="2">
        <v>88.28</v>
      </c>
      <c r="G3850" s="2">
        <v>88.23</v>
      </c>
    </row>
    <row r="3851" spans="1:7" x14ac:dyDescent="0.3">
      <c r="A3851" s="3">
        <f t="shared" si="66"/>
        <v>40521</v>
      </c>
      <c r="B3851" s="4" t="s">
        <v>248</v>
      </c>
      <c r="C3851" s="5"/>
      <c r="D3851" s="2">
        <v>88.8</v>
      </c>
      <c r="E3851" s="2">
        <v>90.99</v>
      </c>
      <c r="F3851" s="2">
        <v>88.37</v>
      </c>
      <c r="G3851" s="2">
        <v>89.06</v>
      </c>
    </row>
    <row r="3852" spans="1:7" x14ac:dyDescent="0.3">
      <c r="A3852" s="3">
        <f t="shared" si="66"/>
        <v>40522</v>
      </c>
      <c r="B3852" s="4" t="s">
        <v>249</v>
      </c>
      <c r="C3852" s="5"/>
      <c r="D3852" s="2">
        <v>88.66</v>
      </c>
      <c r="E3852" s="2">
        <v>90.48</v>
      </c>
      <c r="F3852" s="2">
        <v>87.79</v>
      </c>
      <c r="G3852" s="2">
        <v>88.88</v>
      </c>
    </row>
    <row r="3853" spans="1:7" x14ac:dyDescent="0.3">
      <c r="A3853" s="3">
        <f t="shared" si="66"/>
        <v>40525</v>
      </c>
      <c r="B3853" s="4" t="s">
        <v>252</v>
      </c>
      <c r="C3853" s="5"/>
      <c r="D3853" s="2">
        <v>88.74</v>
      </c>
      <c r="E3853" s="2">
        <v>91.19</v>
      </c>
      <c r="F3853" s="2">
        <v>88.61</v>
      </c>
      <c r="G3853" s="2">
        <v>88.91</v>
      </c>
    </row>
    <row r="3854" spans="1:7" x14ac:dyDescent="0.3">
      <c r="A3854" s="3">
        <f t="shared" si="66"/>
        <v>40526</v>
      </c>
      <c r="B3854" s="4" t="s">
        <v>366</v>
      </c>
      <c r="C3854" s="5"/>
      <c r="D3854" s="2">
        <v>88.89</v>
      </c>
      <c r="E3854" s="2">
        <v>91.21</v>
      </c>
      <c r="F3854" s="2">
        <v>88.28</v>
      </c>
      <c r="G3854" s="2">
        <v>89.24</v>
      </c>
    </row>
    <row r="3855" spans="1:7" x14ac:dyDescent="0.3">
      <c r="A3855" s="3">
        <f t="shared" si="66"/>
        <v>40527</v>
      </c>
      <c r="B3855" s="4" t="s">
        <v>320</v>
      </c>
      <c r="C3855" s="5"/>
      <c r="D3855" s="2">
        <v>88.26</v>
      </c>
      <c r="E3855" s="2">
        <v>92.2</v>
      </c>
      <c r="F3855" s="2">
        <v>88.62</v>
      </c>
      <c r="G3855" s="2">
        <v>88.68</v>
      </c>
    </row>
    <row r="3856" spans="1:7" x14ac:dyDescent="0.3">
      <c r="A3856" s="3">
        <f t="shared" si="66"/>
        <v>40528</v>
      </c>
      <c r="B3856" s="4" t="s">
        <v>253</v>
      </c>
      <c r="C3856" s="5"/>
      <c r="D3856" s="2">
        <v>89.6</v>
      </c>
      <c r="E3856" s="2">
        <v>91.71</v>
      </c>
      <c r="F3856" s="2">
        <v>87.7</v>
      </c>
      <c r="G3856" s="2">
        <v>89.72</v>
      </c>
    </row>
    <row r="3857" spans="1:7" x14ac:dyDescent="0.3">
      <c r="A3857" s="3">
        <f t="shared" si="66"/>
        <v>40529</v>
      </c>
      <c r="B3857" s="4" t="s">
        <v>254</v>
      </c>
      <c r="C3857" s="5"/>
      <c r="D3857" s="2">
        <v>89.58</v>
      </c>
      <c r="E3857" s="2">
        <v>91.67</v>
      </c>
      <c r="F3857" s="2">
        <v>88.02</v>
      </c>
      <c r="G3857" s="2">
        <v>89.94</v>
      </c>
    </row>
    <row r="3858" spans="1:7" x14ac:dyDescent="0.3">
      <c r="A3858" s="3">
        <f t="shared" si="66"/>
        <v>40532</v>
      </c>
      <c r="B3858" s="4" t="s">
        <v>257</v>
      </c>
      <c r="C3858" s="5"/>
      <c r="D3858" s="2">
        <v>89.34</v>
      </c>
      <c r="E3858" s="2">
        <v>92.74</v>
      </c>
      <c r="F3858" s="2">
        <v>88.81</v>
      </c>
      <c r="G3858" s="2">
        <v>89.64</v>
      </c>
    </row>
    <row r="3859" spans="1:7" x14ac:dyDescent="0.3">
      <c r="A3859" s="3">
        <f t="shared" si="66"/>
        <v>40533</v>
      </c>
      <c r="B3859" s="4" t="s">
        <v>367</v>
      </c>
      <c r="C3859" s="5"/>
      <c r="D3859" s="2">
        <v>90.62</v>
      </c>
      <c r="E3859" s="2">
        <v>93.2</v>
      </c>
      <c r="F3859" s="2">
        <v>89.82</v>
      </c>
      <c r="G3859" s="2">
        <v>90.59</v>
      </c>
    </row>
    <row r="3860" spans="1:7" x14ac:dyDescent="0.3">
      <c r="A3860" s="3">
        <f t="shared" si="66"/>
        <v>40534</v>
      </c>
      <c r="B3860" s="4" t="s">
        <v>321</v>
      </c>
      <c r="C3860" s="5"/>
      <c r="D3860" s="2">
        <v>90.63</v>
      </c>
      <c r="E3860" s="2">
        <v>93.65</v>
      </c>
      <c r="F3860" s="2">
        <v>90.48</v>
      </c>
      <c r="G3860" s="2">
        <v>90.69</v>
      </c>
    </row>
    <row r="3861" spans="1:7" x14ac:dyDescent="0.3">
      <c r="A3861" s="3">
        <f t="shared" si="66"/>
        <v>40535</v>
      </c>
      <c r="B3861" s="4" t="s">
        <v>258</v>
      </c>
      <c r="C3861" s="5"/>
      <c r="D3861" s="2">
        <v>90.39</v>
      </c>
      <c r="E3861" s="2">
        <v>94.25</v>
      </c>
      <c r="F3861" s="2">
        <v>91.51</v>
      </c>
      <c r="G3861" s="2">
        <v>90.59</v>
      </c>
    </row>
    <row r="3862" spans="1:7" x14ac:dyDescent="0.3">
      <c r="A3862" s="3">
        <f t="shared" si="66"/>
        <v>40536</v>
      </c>
      <c r="B3862" s="4" t="s">
        <v>259</v>
      </c>
      <c r="C3862" s="5"/>
      <c r="D3862" s="2">
        <v>91.58</v>
      </c>
      <c r="E3862" s="2">
        <v>93.77</v>
      </c>
      <c r="F3862" s="2" t="s">
        <v>323</v>
      </c>
      <c r="G3862" s="2">
        <v>91.84</v>
      </c>
    </row>
    <row r="3863" spans="1:7" x14ac:dyDescent="0.3">
      <c r="A3863" s="3">
        <f t="shared" si="66"/>
        <v>40539</v>
      </c>
      <c r="B3863" s="4" t="s">
        <v>261</v>
      </c>
      <c r="C3863" s="5"/>
      <c r="D3863" s="2" t="s">
        <v>323</v>
      </c>
      <c r="E3863" s="2">
        <v>93.85</v>
      </c>
      <c r="F3863" s="2">
        <v>91</v>
      </c>
      <c r="G3863" s="2" t="s">
        <v>323</v>
      </c>
    </row>
    <row r="3864" spans="1:7" x14ac:dyDescent="0.3">
      <c r="A3864" s="3">
        <f t="shared" si="66"/>
        <v>40540</v>
      </c>
      <c r="B3864" s="4" t="s">
        <v>368</v>
      </c>
      <c r="C3864" s="5"/>
      <c r="D3864" s="2">
        <v>90.62</v>
      </c>
      <c r="E3864" s="2">
        <v>94.38</v>
      </c>
      <c r="F3864" s="2">
        <v>91.49</v>
      </c>
      <c r="G3864" s="2">
        <v>90.59</v>
      </c>
    </row>
    <row r="3865" spans="1:7" x14ac:dyDescent="0.3">
      <c r="A3865" s="3">
        <f t="shared" si="66"/>
        <v>40541</v>
      </c>
      <c r="B3865" s="4" t="s">
        <v>322</v>
      </c>
      <c r="C3865" s="5"/>
      <c r="D3865" s="2">
        <v>90.56</v>
      </c>
      <c r="E3865" s="2">
        <v>94.14</v>
      </c>
      <c r="F3865" s="2">
        <v>91.12</v>
      </c>
      <c r="G3865" s="2">
        <v>90.41</v>
      </c>
    </row>
    <row r="3866" spans="1:7" x14ac:dyDescent="0.3">
      <c r="A3866" s="3">
        <f t="shared" ref="A3866:A3867" si="67">DATE(2010, LEFT(B3866, FIND("월", B3866)-1), MID(B3866, FIND("월", B3866)+2, FIND("일", B3866)-FIND("월", B3866)-2))</f>
        <v>40542</v>
      </c>
      <c r="B3866" s="4" t="s">
        <v>262</v>
      </c>
      <c r="C3866" s="5"/>
      <c r="D3866" s="2">
        <v>90.35</v>
      </c>
      <c r="E3866" s="2">
        <v>93.09</v>
      </c>
      <c r="F3866" s="2">
        <v>89.84</v>
      </c>
      <c r="G3866" s="2">
        <v>90.04</v>
      </c>
    </row>
    <row r="3867" spans="1:7" x14ac:dyDescent="0.3">
      <c r="A3867" s="3">
        <f t="shared" si="67"/>
        <v>40543</v>
      </c>
      <c r="B3867" s="4" t="s">
        <v>263</v>
      </c>
      <c r="C3867" s="5"/>
      <c r="D3867" s="2">
        <v>88.8</v>
      </c>
      <c r="E3867" s="2">
        <v>94.75</v>
      </c>
      <c r="F3867" s="2">
        <v>91.38</v>
      </c>
      <c r="G3867" s="2">
        <v>89.07</v>
      </c>
    </row>
    <row r="3868" spans="1:7" x14ac:dyDescent="0.3">
      <c r="A3868" s="3">
        <f>DATE(2011, LEFT(B3868, FIND("월", B3868)-1), MID(B3868, FIND("월", B3868)+2, FIND("일", B3868)-FIND("월", B3868)-2))</f>
        <v>40546</v>
      </c>
      <c r="B3868" s="4" t="s">
        <v>7</v>
      </c>
      <c r="C3868" s="5"/>
      <c r="D3868" s="2" t="s">
        <v>323</v>
      </c>
      <c r="E3868" s="2">
        <v>94.84</v>
      </c>
      <c r="F3868" s="2">
        <v>91.55</v>
      </c>
      <c r="G3868" s="2" t="s">
        <v>323</v>
      </c>
    </row>
    <row r="3869" spans="1:7" x14ac:dyDescent="0.3">
      <c r="A3869" s="3">
        <f t="shared" ref="A3869:A3932" si="68">DATE(2011, LEFT(B3869, FIND("월", B3869)-1), MID(B3869, FIND("월", B3869)+2, FIND("일", B3869)-FIND("월", B3869)-2))</f>
        <v>40547</v>
      </c>
      <c r="B3869" s="4" t="s">
        <v>8</v>
      </c>
      <c r="C3869" s="5"/>
      <c r="D3869" s="2">
        <v>91.59</v>
      </c>
      <c r="E3869" s="2">
        <v>93.53</v>
      </c>
      <c r="F3869" s="2">
        <v>89.38</v>
      </c>
      <c r="G3869" s="2">
        <v>91.61</v>
      </c>
    </row>
    <row r="3870" spans="1:7" x14ac:dyDescent="0.3">
      <c r="A3870" s="3">
        <f t="shared" si="68"/>
        <v>40548</v>
      </c>
      <c r="B3870" s="4" t="s">
        <v>9</v>
      </c>
      <c r="C3870" s="5"/>
      <c r="D3870" s="2">
        <v>89.7</v>
      </c>
      <c r="E3870" s="2">
        <v>95.5</v>
      </c>
      <c r="F3870" s="2">
        <v>90.3</v>
      </c>
      <c r="G3870" s="2">
        <v>89.92</v>
      </c>
    </row>
    <row r="3871" spans="1:7" x14ac:dyDescent="0.3">
      <c r="A3871" s="3">
        <f t="shared" si="68"/>
        <v>40549</v>
      </c>
      <c r="B3871" s="4" t="s">
        <v>264</v>
      </c>
      <c r="C3871" s="5"/>
      <c r="D3871" s="2">
        <v>92</v>
      </c>
      <c r="E3871" s="2">
        <v>94.52</v>
      </c>
      <c r="F3871" s="2">
        <v>88.38</v>
      </c>
      <c r="G3871" s="2">
        <v>92.32</v>
      </c>
    </row>
    <row r="3872" spans="1:7" x14ac:dyDescent="0.3">
      <c r="A3872" s="3">
        <f t="shared" si="68"/>
        <v>40550</v>
      </c>
      <c r="B3872" s="4" t="s">
        <v>265</v>
      </c>
      <c r="C3872" s="5"/>
      <c r="D3872" s="2">
        <v>90.35</v>
      </c>
      <c r="E3872" s="2">
        <v>93.33</v>
      </c>
      <c r="F3872" s="2">
        <v>88.03</v>
      </c>
      <c r="G3872" s="2">
        <v>90.76</v>
      </c>
    </row>
    <row r="3873" spans="1:7" x14ac:dyDescent="0.3">
      <c r="A3873" s="3">
        <f t="shared" si="68"/>
        <v>40553</v>
      </c>
      <c r="B3873" s="4" t="s">
        <v>12</v>
      </c>
      <c r="C3873" s="5"/>
      <c r="D3873" s="2">
        <v>90.32</v>
      </c>
      <c r="E3873" s="2">
        <v>95.7</v>
      </c>
      <c r="F3873" s="2">
        <v>89.25</v>
      </c>
      <c r="G3873" s="2">
        <v>91.02</v>
      </c>
    </row>
    <row r="3874" spans="1:7" x14ac:dyDescent="0.3">
      <c r="A3874" s="3">
        <f t="shared" si="68"/>
        <v>40554</v>
      </c>
      <c r="B3874" s="4" t="s">
        <v>13</v>
      </c>
      <c r="C3874" s="5"/>
      <c r="D3874" s="2">
        <v>91.82</v>
      </c>
      <c r="E3874" s="2">
        <v>97.61</v>
      </c>
      <c r="F3874" s="2">
        <v>91.11</v>
      </c>
      <c r="G3874" s="2">
        <v>92.39</v>
      </c>
    </row>
    <row r="3875" spans="1:7" x14ac:dyDescent="0.3">
      <c r="A3875" s="3">
        <f t="shared" si="68"/>
        <v>40555</v>
      </c>
      <c r="B3875" s="4" t="s">
        <v>14</v>
      </c>
      <c r="C3875" s="5"/>
      <c r="D3875" s="2">
        <v>94.23</v>
      </c>
      <c r="E3875" s="2">
        <v>98.12</v>
      </c>
      <c r="F3875" s="2">
        <v>91.86</v>
      </c>
      <c r="G3875" s="2">
        <v>94.11</v>
      </c>
    </row>
    <row r="3876" spans="1:7" x14ac:dyDescent="0.3">
      <c r="A3876" s="3">
        <f t="shared" si="68"/>
        <v>40556</v>
      </c>
      <c r="B3876" s="4" t="s">
        <v>266</v>
      </c>
      <c r="C3876" s="5"/>
      <c r="D3876" s="2">
        <v>93.85</v>
      </c>
      <c r="E3876" s="2">
        <v>98.06</v>
      </c>
      <c r="F3876" s="2">
        <v>91.4</v>
      </c>
      <c r="G3876" s="2">
        <v>93.68</v>
      </c>
    </row>
    <row r="3877" spans="1:7" x14ac:dyDescent="0.3">
      <c r="A3877" s="3">
        <f t="shared" si="68"/>
        <v>40557</v>
      </c>
      <c r="B3877" s="4" t="s">
        <v>267</v>
      </c>
      <c r="C3877" s="5"/>
      <c r="D3877" s="2">
        <v>93.23</v>
      </c>
      <c r="E3877" s="2">
        <v>98.68</v>
      </c>
      <c r="F3877" s="2">
        <v>91.54</v>
      </c>
      <c r="G3877" s="2">
        <v>93.34</v>
      </c>
    </row>
    <row r="3878" spans="1:7" x14ac:dyDescent="0.3">
      <c r="A3878" s="3">
        <f t="shared" si="68"/>
        <v>40560</v>
      </c>
      <c r="B3878" s="4" t="s">
        <v>17</v>
      </c>
      <c r="C3878" s="5"/>
      <c r="D3878" s="2">
        <v>93.01</v>
      </c>
      <c r="E3878" s="2">
        <v>97.43</v>
      </c>
      <c r="F3878" s="2" t="s">
        <v>323</v>
      </c>
      <c r="G3878" s="2">
        <v>93.22</v>
      </c>
    </row>
    <row r="3879" spans="1:7" x14ac:dyDescent="0.3">
      <c r="A3879" s="3">
        <f t="shared" si="68"/>
        <v>40561</v>
      </c>
      <c r="B3879" s="4" t="s">
        <v>18</v>
      </c>
      <c r="C3879" s="5"/>
      <c r="D3879" s="2">
        <v>93.29</v>
      </c>
      <c r="E3879" s="2">
        <v>97.8</v>
      </c>
      <c r="F3879" s="2">
        <v>91.38</v>
      </c>
      <c r="G3879" s="2">
        <v>93.32</v>
      </c>
    </row>
    <row r="3880" spans="1:7" x14ac:dyDescent="0.3">
      <c r="A3880" s="3">
        <f t="shared" si="68"/>
        <v>40562</v>
      </c>
      <c r="B3880" s="4" t="s">
        <v>19</v>
      </c>
      <c r="C3880" s="5"/>
      <c r="D3880" s="2">
        <v>93.46</v>
      </c>
      <c r="E3880" s="2">
        <v>98.16</v>
      </c>
      <c r="F3880" s="2">
        <v>90.86</v>
      </c>
      <c r="G3880" s="2">
        <v>93.4</v>
      </c>
    </row>
    <row r="3881" spans="1:7" x14ac:dyDescent="0.3">
      <c r="A3881" s="3">
        <f t="shared" si="68"/>
        <v>40563</v>
      </c>
      <c r="B3881" s="4" t="s">
        <v>268</v>
      </c>
      <c r="C3881" s="5"/>
      <c r="D3881" s="2">
        <v>93.17</v>
      </c>
      <c r="E3881" s="2">
        <v>96.58</v>
      </c>
      <c r="F3881" s="2">
        <v>88.86</v>
      </c>
      <c r="G3881" s="2">
        <v>93.02</v>
      </c>
    </row>
    <row r="3882" spans="1:7" x14ac:dyDescent="0.3">
      <c r="A3882" s="3">
        <f t="shared" si="68"/>
        <v>40564</v>
      </c>
      <c r="B3882" s="4" t="s">
        <v>269</v>
      </c>
      <c r="C3882" s="5"/>
      <c r="D3882" s="2">
        <v>92.53</v>
      </c>
      <c r="E3882" s="2">
        <v>97.6</v>
      </c>
      <c r="F3882" s="2">
        <v>89.11</v>
      </c>
      <c r="G3882" s="2">
        <v>92.5</v>
      </c>
    </row>
    <row r="3883" spans="1:7" x14ac:dyDescent="0.3">
      <c r="A3883" s="3">
        <f t="shared" si="68"/>
        <v>40567</v>
      </c>
      <c r="B3883" s="4" t="s">
        <v>22</v>
      </c>
      <c r="C3883" s="5"/>
      <c r="D3883" s="2">
        <v>93.21</v>
      </c>
      <c r="E3883" s="2">
        <v>96.61</v>
      </c>
      <c r="F3883" s="2">
        <v>87.87</v>
      </c>
      <c r="G3883" s="2">
        <v>93.19</v>
      </c>
    </row>
    <row r="3884" spans="1:7" x14ac:dyDescent="0.3">
      <c r="A3884" s="3">
        <f t="shared" si="68"/>
        <v>40568</v>
      </c>
      <c r="B3884" s="4" t="s">
        <v>23</v>
      </c>
      <c r="C3884" s="5"/>
      <c r="D3884" s="2">
        <v>92.01</v>
      </c>
      <c r="E3884" s="2">
        <v>95.25</v>
      </c>
      <c r="F3884" s="2">
        <v>86.19</v>
      </c>
      <c r="G3884" s="2">
        <v>92.17</v>
      </c>
    </row>
    <row r="3885" spans="1:7" x14ac:dyDescent="0.3">
      <c r="A3885" s="3">
        <f t="shared" si="68"/>
        <v>40569</v>
      </c>
      <c r="B3885" s="4" t="s">
        <v>24</v>
      </c>
      <c r="C3885" s="5"/>
      <c r="D3885" s="2">
        <v>91.9</v>
      </c>
      <c r="E3885" s="2">
        <v>97.91</v>
      </c>
      <c r="F3885" s="2">
        <v>87.33</v>
      </c>
      <c r="G3885" s="2">
        <v>91.8</v>
      </c>
    </row>
    <row r="3886" spans="1:7" x14ac:dyDescent="0.3">
      <c r="A3886" s="3">
        <f t="shared" si="68"/>
        <v>40570</v>
      </c>
      <c r="B3886" s="4" t="s">
        <v>270</v>
      </c>
      <c r="C3886" s="5"/>
      <c r="D3886" s="2">
        <v>93.33</v>
      </c>
      <c r="E3886" s="2">
        <v>97.39</v>
      </c>
      <c r="F3886" s="2">
        <v>85.64</v>
      </c>
      <c r="G3886" s="2">
        <v>93.25</v>
      </c>
    </row>
    <row r="3887" spans="1:7" x14ac:dyDescent="0.3">
      <c r="A3887" s="3">
        <f t="shared" si="68"/>
        <v>40571</v>
      </c>
      <c r="B3887" s="4" t="s">
        <v>271</v>
      </c>
      <c r="C3887" s="5"/>
      <c r="D3887" s="2">
        <v>93.44</v>
      </c>
      <c r="E3887" s="2">
        <v>99.42</v>
      </c>
      <c r="F3887" s="2">
        <v>89.34</v>
      </c>
      <c r="G3887" s="2">
        <v>93.43</v>
      </c>
    </row>
    <row r="3888" spans="1:7" x14ac:dyDescent="0.3">
      <c r="A3888" s="3">
        <f t="shared" si="68"/>
        <v>40574</v>
      </c>
      <c r="B3888" s="4" t="s">
        <v>27</v>
      </c>
      <c r="C3888" s="5"/>
      <c r="D3888" s="2">
        <v>94.57</v>
      </c>
      <c r="E3888" s="2">
        <v>101.01</v>
      </c>
      <c r="F3888" s="2">
        <v>92.19</v>
      </c>
      <c r="G3888" s="2">
        <v>94.68</v>
      </c>
    </row>
    <row r="3889" spans="1:7" x14ac:dyDescent="0.3">
      <c r="A3889" s="3">
        <f t="shared" si="68"/>
        <v>40575</v>
      </c>
      <c r="B3889" s="4" t="s">
        <v>28</v>
      </c>
      <c r="C3889" s="5"/>
      <c r="D3889" s="2">
        <v>95.71</v>
      </c>
      <c r="E3889" s="2">
        <v>101.74</v>
      </c>
      <c r="F3889" s="2">
        <v>90.77</v>
      </c>
      <c r="G3889" s="2">
        <v>95.86</v>
      </c>
    </row>
    <row r="3890" spans="1:7" x14ac:dyDescent="0.3">
      <c r="A3890" s="3">
        <f t="shared" si="68"/>
        <v>40576</v>
      </c>
      <c r="B3890" s="4" t="s">
        <v>29</v>
      </c>
      <c r="C3890" s="5"/>
      <c r="D3890" s="2">
        <v>97.11</v>
      </c>
      <c r="E3890" s="2">
        <v>102.34</v>
      </c>
      <c r="F3890" s="2">
        <v>90.86</v>
      </c>
      <c r="G3890" s="2">
        <v>97.35</v>
      </c>
    </row>
    <row r="3891" spans="1:7" x14ac:dyDescent="0.3">
      <c r="A3891" s="3">
        <f t="shared" si="68"/>
        <v>40577</v>
      </c>
      <c r="B3891" s="4" t="s">
        <v>272</v>
      </c>
      <c r="C3891" s="5"/>
      <c r="D3891" s="2" t="s">
        <v>323</v>
      </c>
      <c r="E3891" s="2">
        <v>101.76</v>
      </c>
      <c r="F3891" s="2">
        <v>90.54</v>
      </c>
      <c r="G3891" s="2" t="s">
        <v>323</v>
      </c>
    </row>
    <row r="3892" spans="1:7" x14ac:dyDescent="0.3">
      <c r="A3892" s="3">
        <f t="shared" si="68"/>
        <v>40578</v>
      </c>
      <c r="B3892" s="4" t="s">
        <v>273</v>
      </c>
      <c r="C3892" s="5"/>
      <c r="D3892" s="2" t="s">
        <v>323</v>
      </c>
      <c r="E3892" s="2">
        <v>99.83</v>
      </c>
      <c r="F3892" s="2">
        <v>89.03</v>
      </c>
      <c r="G3892" s="2" t="s">
        <v>323</v>
      </c>
    </row>
    <row r="3893" spans="1:7" x14ac:dyDescent="0.3">
      <c r="A3893" s="3">
        <f t="shared" si="68"/>
        <v>40581</v>
      </c>
      <c r="B3893" s="4" t="s">
        <v>32</v>
      </c>
      <c r="C3893" s="5"/>
      <c r="D3893" s="2">
        <v>96.06</v>
      </c>
      <c r="E3893" s="2">
        <v>99.25</v>
      </c>
      <c r="F3893" s="2">
        <v>87.48</v>
      </c>
      <c r="G3893" s="2">
        <v>96.16</v>
      </c>
    </row>
    <row r="3894" spans="1:7" x14ac:dyDescent="0.3">
      <c r="A3894" s="3">
        <f t="shared" si="68"/>
        <v>40582</v>
      </c>
      <c r="B3894" s="4" t="s">
        <v>33</v>
      </c>
      <c r="C3894" s="5"/>
      <c r="D3894" s="2">
        <v>96.07</v>
      </c>
      <c r="E3894" s="2">
        <v>99.92</v>
      </c>
      <c r="F3894" s="2">
        <v>86.94</v>
      </c>
      <c r="G3894" s="2">
        <v>96.23</v>
      </c>
    </row>
    <row r="3895" spans="1:7" x14ac:dyDescent="0.3">
      <c r="A3895" s="3">
        <f t="shared" si="68"/>
        <v>40583</v>
      </c>
      <c r="B3895" s="4" t="s">
        <v>34</v>
      </c>
      <c r="C3895" s="5"/>
      <c r="D3895" s="2">
        <v>96.83</v>
      </c>
      <c r="E3895" s="2">
        <v>101.82</v>
      </c>
      <c r="F3895" s="2">
        <v>86.71</v>
      </c>
      <c r="G3895" s="2">
        <v>96.72</v>
      </c>
    </row>
    <row r="3896" spans="1:7" x14ac:dyDescent="0.3">
      <c r="A3896" s="3">
        <f t="shared" si="68"/>
        <v>40584</v>
      </c>
      <c r="B3896" s="4" t="s">
        <v>274</v>
      </c>
      <c r="C3896" s="5"/>
      <c r="D3896" s="2">
        <v>97.92</v>
      </c>
      <c r="E3896" s="2">
        <v>100.87</v>
      </c>
      <c r="F3896" s="2">
        <v>86.73</v>
      </c>
      <c r="G3896" s="2">
        <v>97.69</v>
      </c>
    </row>
    <row r="3897" spans="1:7" x14ac:dyDescent="0.3">
      <c r="A3897" s="3">
        <f t="shared" si="68"/>
        <v>40585</v>
      </c>
      <c r="B3897" s="4" t="s">
        <v>275</v>
      </c>
      <c r="C3897" s="5"/>
      <c r="D3897" s="2">
        <v>97.94</v>
      </c>
      <c r="E3897" s="2">
        <v>101.43</v>
      </c>
      <c r="F3897" s="2">
        <v>85.58</v>
      </c>
      <c r="G3897" s="2">
        <v>97.64</v>
      </c>
    </row>
    <row r="3898" spans="1:7" x14ac:dyDescent="0.3">
      <c r="A3898" s="3">
        <f t="shared" si="68"/>
        <v>40588</v>
      </c>
      <c r="B3898" s="4" t="s">
        <v>37</v>
      </c>
      <c r="C3898" s="5"/>
      <c r="D3898" s="2">
        <v>97.23</v>
      </c>
      <c r="E3898" s="2">
        <v>103.08</v>
      </c>
      <c r="F3898" s="2">
        <v>84.81</v>
      </c>
      <c r="G3898" s="2">
        <v>97.29</v>
      </c>
    </row>
    <row r="3899" spans="1:7" x14ac:dyDescent="0.3">
      <c r="A3899" s="3">
        <f t="shared" si="68"/>
        <v>40589</v>
      </c>
      <c r="B3899" s="4" t="s">
        <v>38</v>
      </c>
      <c r="C3899" s="5"/>
      <c r="D3899" s="2">
        <v>99.29</v>
      </c>
      <c r="E3899" s="2">
        <v>101.64</v>
      </c>
      <c r="F3899" s="2">
        <v>84.32</v>
      </c>
      <c r="G3899" s="2">
        <v>99.06</v>
      </c>
    </row>
    <row r="3900" spans="1:7" x14ac:dyDescent="0.3">
      <c r="A3900" s="3">
        <f t="shared" si="68"/>
        <v>40590</v>
      </c>
      <c r="B3900" s="4" t="s">
        <v>39</v>
      </c>
      <c r="C3900" s="5"/>
      <c r="D3900" s="2">
        <v>98.03</v>
      </c>
      <c r="E3900" s="2">
        <v>103.78</v>
      </c>
      <c r="F3900" s="2">
        <v>84.99</v>
      </c>
      <c r="G3900" s="2">
        <v>97.96</v>
      </c>
    </row>
    <row r="3901" spans="1:7" x14ac:dyDescent="0.3">
      <c r="A3901" s="3">
        <f t="shared" si="68"/>
        <v>40591</v>
      </c>
      <c r="B3901" s="4" t="s">
        <v>276</v>
      </c>
      <c r="C3901" s="5"/>
      <c r="D3901" s="2">
        <v>99.56</v>
      </c>
      <c r="E3901" s="2">
        <v>102.59</v>
      </c>
      <c r="F3901" s="2">
        <v>86.36</v>
      </c>
      <c r="G3901" s="2">
        <v>99.58</v>
      </c>
    </row>
    <row r="3902" spans="1:7" x14ac:dyDescent="0.3">
      <c r="A3902" s="3">
        <f t="shared" si="68"/>
        <v>40592</v>
      </c>
      <c r="B3902" s="4" t="s">
        <v>277</v>
      </c>
      <c r="C3902" s="5"/>
      <c r="D3902" s="2">
        <v>98.96</v>
      </c>
      <c r="E3902" s="2">
        <v>102.52</v>
      </c>
      <c r="F3902" s="2">
        <v>86.2</v>
      </c>
      <c r="G3902" s="2">
        <v>98.96</v>
      </c>
    </row>
    <row r="3903" spans="1:7" x14ac:dyDescent="0.3">
      <c r="A3903" s="3">
        <f t="shared" si="68"/>
        <v>40595</v>
      </c>
      <c r="B3903" s="4" t="s">
        <v>42</v>
      </c>
      <c r="C3903" s="5"/>
      <c r="D3903" s="2">
        <v>100.36</v>
      </c>
      <c r="E3903" s="2">
        <v>105.74</v>
      </c>
      <c r="F3903" s="2" t="s">
        <v>323</v>
      </c>
      <c r="G3903" s="2">
        <v>100.65</v>
      </c>
    </row>
    <row r="3904" spans="1:7" x14ac:dyDescent="0.3">
      <c r="A3904" s="3">
        <f t="shared" si="68"/>
        <v>40596</v>
      </c>
      <c r="B3904" s="4" t="s">
        <v>43</v>
      </c>
      <c r="C3904" s="5"/>
      <c r="D3904" s="2">
        <v>103.72</v>
      </c>
      <c r="E3904" s="2">
        <v>105.78</v>
      </c>
      <c r="F3904" s="2">
        <v>93.57</v>
      </c>
      <c r="G3904" s="2">
        <v>104.42</v>
      </c>
    </row>
    <row r="3905" spans="1:7" x14ac:dyDescent="0.3">
      <c r="A3905" s="3">
        <f t="shared" si="68"/>
        <v>40597</v>
      </c>
      <c r="B3905" s="4" t="s">
        <v>44</v>
      </c>
      <c r="C3905" s="5"/>
      <c r="D3905" s="2">
        <v>104.33</v>
      </c>
      <c r="E3905" s="2">
        <v>111.25</v>
      </c>
      <c r="F3905" s="2">
        <v>98.1</v>
      </c>
      <c r="G3905" s="2">
        <v>105.09</v>
      </c>
    </row>
    <row r="3906" spans="1:7" x14ac:dyDescent="0.3">
      <c r="A3906" s="3">
        <f t="shared" si="68"/>
        <v>40598</v>
      </c>
      <c r="B3906" s="4" t="s">
        <v>278</v>
      </c>
      <c r="C3906" s="5"/>
      <c r="D3906" s="2">
        <v>110.77</v>
      </c>
      <c r="E3906" s="2">
        <v>111.36</v>
      </c>
      <c r="F3906" s="2">
        <v>97.28</v>
      </c>
      <c r="G3906" s="2">
        <v>112.78</v>
      </c>
    </row>
    <row r="3907" spans="1:7" x14ac:dyDescent="0.3">
      <c r="A3907" s="3">
        <f t="shared" si="68"/>
        <v>40599</v>
      </c>
      <c r="B3907" s="4" t="s">
        <v>279</v>
      </c>
      <c r="C3907" s="5"/>
      <c r="D3907" s="2">
        <v>107</v>
      </c>
      <c r="E3907" s="2">
        <v>112.14</v>
      </c>
      <c r="F3907" s="2">
        <v>97.88</v>
      </c>
      <c r="G3907" s="2">
        <v>108.68</v>
      </c>
    </row>
    <row r="3908" spans="1:7" x14ac:dyDescent="0.3">
      <c r="A3908" s="3">
        <f t="shared" si="68"/>
        <v>40602</v>
      </c>
      <c r="B3908" s="4" t="s">
        <v>47</v>
      </c>
      <c r="C3908" s="5"/>
      <c r="D3908" s="2">
        <v>107.41</v>
      </c>
      <c r="E3908" s="2">
        <v>111.8</v>
      </c>
      <c r="F3908" s="2">
        <v>96.97</v>
      </c>
      <c r="G3908" s="2">
        <v>108.82</v>
      </c>
    </row>
    <row r="3909" spans="1:7" x14ac:dyDescent="0.3">
      <c r="A3909" s="3">
        <f t="shared" si="68"/>
        <v>40603</v>
      </c>
      <c r="B3909" s="4" t="s">
        <v>49</v>
      </c>
      <c r="C3909" s="5"/>
      <c r="D3909" s="2">
        <v>106.44</v>
      </c>
      <c r="E3909" s="2">
        <v>115.42</v>
      </c>
      <c r="F3909" s="2">
        <v>99.63</v>
      </c>
      <c r="G3909" s="2">
        <v>106.8</v>
      </c>
    </row>
    <row r="3910" spans="1:7" x14ac:dyDescent="0.3">
      <c r="A3910" s="3">
        <f t="shared" si="68"/>
        <v>40604</v>
      </c>
      <c r="B3910" s="4" t="s">
        <v>324</v>
      </c>
      <c r="C3910" s="5"/>
      <c r="D3910" s="2">
        <v>109.04</v>
      </c>
      <c r="E3910" s="2">
        <v>116.35</v>
      </c>
      <c r="F3910" s="2">
        <v>102.23</v>
      </c>
      <c r="G3910" s="2">
        <v>109.33</v>
      </c>
    </row>
    <row r="3911" spans="1:7" x14ac:dyDescent="0.3">
      <c r="A3911" s="3">
        <f t="shared" si="68"/>
        <v>40605</v>
      </c>
      <c r="B3911" s="4" t="s">
        <v>280</v>
      </c>
      <c r="C3911" s="5"/>
      <c r="D3911" s="2">
        <v>109.82</v>
      </c>
      <c r="E3911" s="2">
        <v>114.79</v>
      </c>
      <c r="F3911" s="2">
        <v>101.91</v>
      </c>
      <c r="G3911" s="2">
        <v>110.14</v>
      </c>
    </row>
    <row r="3912" spans="1:7" x14ac:dyDescent="0.3">
      <c r="A3912" s="3">
        <f t="shared" si="68"/>
        <v>40606</v>
      </c>
      <c r="B3912" s="4" t="s">
        <v>50</v>
      </c>
      <c r="C3912" s="5"/>
      <c r="D3912" s="2">
        <v>110.65</v>
      </c>
      <c r="E3912" s="2">
        <v>115.97</v>
      </c>
      <c r="F3912" s="2">
        <v>104.42</v>
      </c>
      <c r="G3912" s="2">
        <v>110.93</v>
      </c>
    </row>
    <row r="3913" spans="1:7" x14ac:dyDescent="0.3">
      <c r="A3913" s="3">
        <f t="shared" si="68"/>
        <v>40609</v>
      </c>
      <c r="B3913" s="4" t="s">
        <v>53</v>
      </c>
      <c r="C3913" s="5"/>
      <c r="D3913" s="2">
        <v>111.18</v>
      </c>
      <c r="E3913" s="2">
        <v>115.04</v>
      </c>
      <c r="F3913" s="2">
        <v>105.44</v>
      </c>
      <c r="G3913" s="2">
        <v>111.92</v>
      </c>
    </row>
    <row r="3914" spans="1:7" x14ac:dyDescent="0.3">
      <c r="A3914" s="3">
        <f t="shared" si="68"/>
        <v>40610</v>
      </c>
      <c r="B3914" s="4" t="s">
        <v>54</v>
      </c>
      <c r="C3914" s="5"/>
      <c r="D3914" s="2">
        <v>109.09</v>
      </c>
      <c r="E3914" s="2">
        <v>113.06</v>
      </c>
      <c r="F3914" s="2">
        <v>105.02</v>
      </c>
      <c r="G3914" s="2">
        <v>109.81</v>
      </c>
    </row>
    <row r="3915" spans="1:7" x14ac:dyDescent="0.3">
      <c r="A3915" s="3">
        <f t="shared" si="68"/>
        <v>40611</v>
      </c>
      <c r="B3915" s="4" t="s">
        <v>325</v>
      </c>
      <c r="C3915" s="5"/>
      <c r="D3915" s="2">
        <v>108.45</v>
      </c>
      <c r="E3915" s="2">
        <v>115.94</v>
      </c>
      <c r="F3915" s="2">
        <v>104.38</v>
      </c>
      <c r="G3915" s="2">
        <v>109.06</v>
      </c>
    </row>
    <row r="3916" spans="1:7" x14ac:dyDescent="0.3">
      <c r="A3916" s="3">
        <f t="shared" si="68"/>
        <v>40612</v>
      </c>
      <c r="B3916" s="4" t="s">
        <v>281</v>
      </c>
      <c r="C3916" s="5"/>
      <c r="D3916" s="2">
        <v>110.55</v>
      </c>
      <c r="E3916" s="2">
        <v>115.43</v>
      </c>
      <c r="F3916" s="2">
        <v>102.7</v>
      </c>
      <c r="G3916" s="2">
        <v>111.12</v>
      </c>
    </row>
    <row r="3917" spans="1:7" x14ac:dyDescent="0.3">
      <c r="A3917" s="3">
        <f t="shared" si="68"/>
        <v>40613</v>
      </c>
      <c r="B3917" s="4" t="s">
        <v>55</v>
      </c>
      <c r="C3917" s="5"/>
      <c r="D3917" s="2">
        <v>108.3</v>
      </c>
      <c r="E3917" s="2">
        <v>113.84</v>
      </c>
      <c r="F3917" s="2">
        <v>101.16</v>
      </c>
      <c r="G3917" s="2">
        <v>108.58</v>
      </c>
    </row>
    <row r="3918" spans="1:7" x14ac:dyDescent="0.3">
      <c r="A3918" s="3">
        <f t="shared" si="68"/>
        <v>40616</v>
      </c>
      <c r="B3918" s="4" t="s">
        <v>58</v>
      </c>
      <c r="C3918" s="5"/>
      <c r="D3918" s="2">
        <v>105.97</v>
      </c>
      <c r="E3918" s="2">
        <v>113.67</v>
      </c>
      <c r="F3918" s="2">
        <v>101.19</v>
      </c>
      <c r="G3918" s="2">
        <v>106.66</v>
      </c>
    </row>
    <row r="3919" spans="1:7" x14ac:dyDescent="0.3">
      <c r="A3919" s="3">
        <f t="shared" si="68"/>
        <v>40617</v>
      </c>
      <c r="B3919" s="4" t="s">
        <v>59</v>
      </c>
      <c r="C3919" s="5"/>
      <c r="D3919" s="2">
        <v>105.82</v>
      </c>
      <c r="E3919" s="2">
        <v>108.52</v>
      </c>
      <c r="F3919" s="2">
        <v>97.18</v>
      </c>
      <c r="G3919" s="2">
        <v>106.56</v>
      </c>
    </row>
    <row r="3920" spans="1:7" x14ac:dyDescent="0.3">
      <c r="A3920" s="3">
        <f t="shared" si="68"/>
        <v>40618</v>
      </c>
      <c r="B3920" s="4" t="s">
        <v>326</v>
      </c>
      <c r="C3920" s="5"/>
      <c r="D3920" s="2">
        <v>104.19</v>
      </c>
      <c r="E3920" s="2">
        <v>110.62</v>
      </c>
      <c r="F3920" s="2">
        <v>97.98</v>
      </c>
      <c r="G3920" s="2">
        <v>104.78</v>
      </c>
    </row>
    <row r="3921" spans="1:7" x14ac:dyDescent="0.3">
      <c r="A3921" s="3">
        <f t="shared" si="68"/>
        <v>40619</v>
      </c>
      <c r="B3921" s="4" t="s">
        <v>282</v>
      </c>
      <c r="C3921" s="5"/>
      <c r="D3921" s="2">
        <v>106.1</v>
      </c>
      <c r="E3921" s="2">
        <v>114.9</v>
      </c>
      <c r="F3921" s="2">
        <v>101.42</v>
      </c>
      <c r="G3921" s="2">
        <v>106.22</v>
      </c>
    </row>
    <row r="3922" spans="1:7" x14ac:dyDescent="0.3">
      <c r="A3922" s="3">
        <f t="shared" si="68"/>
        <v>40620</v>
      </c>
      <c r="B3922" s="4" t="s">
        <v>60</v>
      </c>
      <c r="C3922" s="5"/>
      <c r="D3922" s="2">
        <v>110.11</v>
      </c>
      <c r="E3922" s="2">
        <v>113.93</v>
      </c>
      <c r="F3922" s="2">
        <v>101.07</v>
      </c>
      <c r="G3922" s="2">
        <v>110.69</v>
      </c>
    </row>
    <row r="3923" spans="1:7" x14ac:dyDescent="0.3">
      <c r="A3923" s="3">
        <f t="shared" si="68"/>
        <v>40623</v>
      </c>
      <c r="B3923" s="4" t="s">
        <v>63</v>
      </c>
      <c r="C3923" s="5"/>
      <c r="D3923" s="2">
        <v>108.75</v>
      </c>
      <c r="E3923" s="2">
        <v>114.96</v>
      </c>
      <c r="F3923" s="2">
        <v>102.33</v>
      </c>
      <c r="G3923" s="2">
        <v>109.2</v>
      </c>
    </row>
    <row r="3924" spans="1:7" x14ac:dyDescent="0.3">
      <c r="A3924" s="3">
        <f t="shared" si="68"/>
        <v>40624</v>
      </c>
      <c r="B3924" s="4" t="s">
        <v>64</v>
      </c>
      <c r="C3924" s="5"/>
      <c r="D3924" s="2">
        <v>108.44</v>
      </c>
      <c r="E3924" s="2">
        <v>115.7</v>
      </c>
      <c r="F3924" s="2">
        <v>104</v>
      </c>
      <c r="G3924" s="2">
        <v>108.8</v>
      </c>
    </row>
    <row r="3925" spans="1:7" x14ac:dyDescent="0.3">
      <c r="A3925" s="3">
        <f t="shared" si="68"/>
        <v>40625</v>
      </c>
      <c r="B3925" s="4" t="s">
        <v>327</v>
      </c>
      <c r="C3925" s="5"/>
      <c r="D3925" s="2">
        <v>109.65</v>
      </c>
      <c r="E3925" s="2">
        <v>115.55</v>
      </c>
      <c r="F3925" s="2">
        <v>105.75</v>
      </c>
      <c r="G3925" s="2">
        <v>110.09</v>
      </c>
    </row>
    <row r="3926" spans="1:7" x14ac:dyDescent="0.3">
      <c r="A3926" s="3">
        <f t="shared" si="68"/>
        <v>40626</v>
      </c>
      <c r="B3926" s="4" t="s">
        <v>283</v>
      </c>
      <c r="C3926" s="5"/>
      <c r="D3926" s="2">
        <v>109.42</v>
      </c>
      <c r="E3926" s="2">
        <v>115.72</v>
      </c>
      <c r="F3926" s="2">
        <v>105.6</v>
      </c>
      <c r="G3926" s="2">
        <v>109.73</v>
      </c>
    </row>
    <row r="3927" spans="1:7" x14ac:dyDescent="0.3">
      <c r="A3927" s="3">
        <f t="shared" si="68"/>
        <v>40627</v>
      </c>
      <c r="B3927" s="4" t="s">
        <v>65</v>
      </c>
      <c r="C3927" s="5"/>
      <c r="D3927" s="2">
        <v>109.41</v>
      </c>
      <c r="E3927" s="2">
        <v>115.59</v>
      </c>
      <c r="F3927" s="2">
        <v>105.4</v>
      </c>
      <c r="G3927" s="2">
        <v>109.88</v>
      </c>
    </row>
    <row r="3928" spans="1:7" x14ac:dyDescent="0.3">
      <c r="A3928" s="3">
        <f t="shared" si="68"/>
        <v>40630</v>
      </c>
      <c r="B3928" s="4" t="s">
        <v>68</v>
      </c>
      <c r="C3928" s="5"/>
      <c r="D3928" s="2">
        <v>108.66</v>
      </c>
      <c r="E3928" s="2">
        <v>114.8</v>
      </c>
      <c r="F3928" s="2">
        <v>103.98</v>
      </c>
      <c r="G3928" s="2">
        <v>109.21</v>
      </c>
    </row>
    <row r="3929" spans="1:7" x14ac:dyDescent="0.3">
      <c r="A3929" s="3">
        <f t="shared" si="68"/>
        <v>40631</v>
      </c>
      <c r="B3929" s="4" t="s">
        <v>69</v>
      </c>
      <c r="C3929" s="5"/>
      <c r="D3929" s="2">
        <v>107.92</v>
      </c>
      <c r="E3929" s="2">
        <v>115.16</v>
      </c>
      <c r="F3929" s="2">
        <v>104.79</v>
      </c>
      <c r="G3929" s="2">
        <v>108.32</v>
      </c>
    </row>
    <row r="3930" spans="1:7" x14ac:dyDescent="0.3">
      <c r="A3930" s="3">
        <f t="shared" si="68"/>
        <v>40632</v>
      </c>
      <c r="B3930" s="4" t="s">
        <v>328</v>
      </c>
      <c r="C3930" s="5"/>
      <c r="D3930" s="2">
        <v>108.72</v>
      </c>
      <c r="E3930" s="2">
        <v>115.13</v>
      </c>
      <c r="F3930" s="2">
        <v>104.27</v>
      </c>
      <c r="G3930" s="2">
        <v>109.23</v>
      </c>
    </row>
    <row r="3931" spans="1:7" x14ac:dyDescent="0.3">
      <c r="A3931" s="3">
        <f t="shared" si="68"/>
        <v>40633</v>
      </c>
      <c r="B3931" s="4" t="s">
        <v>284</v>
      </c>
      <c r="C3931" s="5"/>
      <c r="D3931" s="2">
        <v>109.4</v>
      </c>
      <c r="E3931" s="2">
        <v>117.36</v>
      </c>
      <c r="F3931" s="2">
        <v>106.72</v>
      </c>
      <c r="G3931" s="2">
        <v>109.94</v>
      </c>
    </row>
    <row r="3932" spans="1:7" x14ac:dyDescent="0.3">
      <c r="A3932" s="3">
        <f t="shared" si="68"/>
        <v>40634</v>
      </c>
      <c r="B3932" s="4" t="s">
        <v>70</v>
      </c>
      <c r="C3932" s="5"/>
      <c r="D3932" s="2">
        <v>111.08</v>
      </c>
      <c r="E3932" s="2">
        <v>118.7</v>
      </c>
      <c r="F3932" s="2">
        <v>107.94</v>
      </c>
      <c r="G3932" s="2">
        <v>111.37</v>
      </c>
    </row>
    <row r="3933" spans="1:7" x14ac:dyDescent="0.3">
      <c r="A3933" s="3">
        <f t="shared" ref="A3933:A3996" si="69">DATE(2011, LEFT(B3933, FIND("월", B3933)-1), MID(B3933, FIND("월", B3933)+2, FIND("일", B3933)-FIND("월", B3933)-2))</f>
        <v>40637</v>
      </c>
      <c r="B3933" s="4" t="s">
        <v>73</v>
      </c>
      <c r="C3933" s="5"/>
      <c r="D3933" s="2">
        <v>112.7</v>
      </c>
      <c r="E3933" s="2">
        <v>121.06</v>
      </c>
      <c r="F3933" s="2">
        <v>108.47</v>
      </c>
      <c r="G3933" s="2">
        <v>113.07</v>
      </c>
    </row>
    <row r="3934" spans="1:7" x14ac:dyDescent="0.3">
      <c r="A3934" s="3">
        <f t="shared" si="69"/>
        <v>40638</v>
      </c>
      <c r="B3934" s="4" t="s">
        <v>369</v>
      </c>
      <c r="C3934" s="5"/>
      <c r="D3934" s="2">
        <v>113.54</v>
      </c>
      <c r="E3934" s="2">
        <v>122.22</v>
      </c>
      <c r="F3934" s="2">
        <v>108.34</v>
      </c>
      <c r="G3934" s="2">
        <v>114.53</v>
      </c>
    </row>
    <row r="3935" spans="1:7" x14ac:dyDescent="0.3">
      <c r="A3935" s="3">
        <f t="shared" si="69"/>
        <v>40639</v>
      </c>
      <c r="B3935" s="4" t="s">
        <v>329</v>
      </c>
      <c r="C3935" s="5"/>
      <c r="D3935" s="2">
        <v>115.05</v>
      </c>
      <c r="E3935" s="2">
        <v>122.3</v>
      </c>
      <c r="F3935" s="2">
        <v>108.83</v>
      </c>
      <c r="G3935" s="2">
        <v>115.84</v>
      </c>
    </row>
    <row r="3936" spans="1:7" x14ac:dyDescent="0.3">
      <c r="A3936" s="3">
        <f t="shared" si="69"/>
        <v>40640</v>
      </c>
      <c r="B3936" s="4" t="s">
        <v>285</v>
      </c>
      <c r="C3936" s="5"/>
      <c r="D3936" s="2">
        <v>115.22</v>
      </c>
      <c r="E3936" s="2">
        <v>122.67</v>
      </c>
      <c r="F3936" s="2">
        <v>110.3</v>
      </c>
      <c r="G3936" s="2">
        <v>115.97</v>
      </c>
    </row>
    <row r="3937" spans="1:7" x14ac:dyDescent="0.3">
      <c r="A3937" s="3">
        <f t="shared" si="69"/>
        <v>40641</v>
      </c>
      <c r="B3937" s="4" t="s">
        <v>74</v>
      </c>
      <c r="C3937" s="5"/>
      <c r="D3937" s="2">
        <v>116.86</v>
      </c>
      <c r="E3937" s="2">
        <v>126.65</v>
      </c>
      <c r="F3937" s="2">
        <v>112.79</v>
      </c>
      <c r="G3937" s="2">
        <v>117.67</v>
      </c>
    </row>
    <row r="3938" spans="1:7" x14ac:dyDescent="0.3">
      <c r="A3938" s="3">
        <f t="shared" si="69"/>
        <v>40644</v>
      </c>
      <c r="B3938" s="4" t="s">
        <v>77</v>
      </c>
      <c r="C3938" s="5"/>
      <c r="D3938" s="2">
        <v>118.32</v>
      </c>
      <c r="E3938" s="2">
        <v>123.98</v>
      </c>
      <c r="F3938" s="2">
        <v>109.92</v>
      </c>
      <c r="G3938" s="2">
        <v>118.97</v>
      </c>
    </row>
    <row r="3939" spans="1:7" x14ac:dyDescent="0.3">
      <c r="A3939" s="3">
        <f t="shared" si="69"/>
        <v>40645</v>
      </c>
      <c r="B3939" s="4" t="s">
        <v>78</v>
      </c>
      <c r="C3939" s="5"/>
      <c r="D3939" s="2">
        <v>116.22</v>
      </c>
      <c r="E3939" s="2">
        <v>120.92</v>
      </c>
      <c r="F3939" s="2">
        <v>106.25</v>
      </c>
      <c r="G3939" s="2">
        <v>117.32</v>
      </c>
    </row>
    <row r="3940" spans="1:7" x14ac:dyDescent="0.3">
      <c r="A3940" s="3">
        <f t="shared" si="69"/>
        <v>40646</v>
      </c>
      <c r="B3940" s="4" t="s">
        <v>330</v>
      </c>
      <c r="C3940" s="5"/>
      <c r="D3940" s="2">
        <v>113.55</v>
      </c>
      <c r="E3940" s="2">
        <v>122.88</v>
      </c>
      <c r="F3940" s="2">
        <v>107.11</v>
      </c>
      <c r="G3940" s="2">
        <v>114.79</v>
      </c>
    </row>
    <row r="3941" spans="1:7" x14ac:dyDescent="0.3">
      <c r="A3941" s="3">
        <f t="shared" si="69"/>
        <v>40647</v>
      </c>
      <c r="B3941" s="4" t="s">
        <v>286</v>
      </c>
      <c r="C3941" s="5"/>
      <c r="D3941" s="2">
        <v>115.71</v>
      </c>
      <c r="E3941" s="2">
        <v>122.36</v>
      </c>
      <c r="F3941" s="2">
        <v>108.11</v>
      </c>
      <c r="G3941" s="2">
        <v>116.69</v>
      </c>
    </row>
    <row r="3942" spans="1:7" x14ac:dyDescent="0.3">
      <c r="A3942" s="3">
        <f t="shared" si="69"/>
        <v>40648</v>
      </c>
      <c r="B3942" s="4" t="s">
        <v>79</v>
      </c>
      <c r="C3942" s="5"/>
      <c r="D3942" s="2">
        <v>114.82</v>
      </c>
      <c r="E3942" s="2">
        <v>123.45</v>
      </c>
      <c r="F3942" s="2">
        <v>109.66</v>
      </c>
      <c r="G3942" s="2">
        <v>115.77</v>
      </c>
    </row>
    <row r="3943" spans="1:7" x14ac:dyDescent="0.3">
      <c r="A3943" s="3">
        <f t="shared" si="69"/>
        <v>40651</v>
      </c>
      <c r="B3943" s="4" t="s">
        <v>82</v>
      </c>
      <c r="C3943" s="5"/>
      <c r="D3943" s="2">
        <v>115.88</v>
      </c>
      <c r="E3943" s="2">
        <v>121.61</v>
      </c>
      <c r="F3943" s="2">
        <v>107.12</v>
      </c>
      <c r="G3943" s="2">
        <v>116.77</v>
      </c>
    </row>
    <row r="3944" spans="1:7" x14ac:dyDescent="0.3">
      <c r="A3944" s="3">
        <f t="shared" si="69"/>
        <v>40652</v>
      </c>
      <c r="B3944" s="4" t="s">
        <v>83</v>
      </c>
      <c r="C3944" s="5"/>
      <c r="D3944" s="2">
        <v>113.7</v>
      </c>
      <c r="E3944" s="2">
        <v>121.33</v>
      </c>
      <c r="F3944" s="2">
        <v>108.15</v>
      </c>
      <c r="G3944" s="2">
        <v>114.86</v>
      </c>
    </row>
    <row r="3945" spans="1:7" x14ac:dyDescent="0.3">
      <c r="A3945" s="3">
        <f t="shared" si="69"/>
        <v>40653</v>
      </c>
      <c r="B3945" s="4" t="s">
        <v>331</v>
      </c>
      <c r="C3945" s="5"/>
      <c r="D3945" s="2">
        <v>115.6</v>
      </c>
      <c r="E3945" s="2">
        <v>123.85</v>
      </c>
      <c r="F3945" s="2">
        <v>111.45</v>
      </c>
      <c r="G3945" s="2">
        <v>116.53</v>
      </c>
    </row>
    <row r="3946" spans="1:7" x14ac:dyDescent="0.3">
      <c r="A3946" s="3">
        <f t="shared" si="69"/>
        <v>40654</v>
      </c>
      <c r="B3946" s="4" t="s">
        <v>287</v>
      </c>
      <c r="C3946" s="5"/>
      <c r="D3946" s="2">
        <v>117.31</v>
      </c>
      <c r="E3946" s="2">
        <v>123.99</v>
      </c>
      <c r="F3946" s="2">
        <v>112.29</v>
      </c>
      <c r="G3946" s="2">
        <v>118.73</v>
      </c>
    </row>
    <row r="3947" spans="1:7" x14ac:dyDescent="0.3">
      <c r="A3947" s="3">
        <f t="shared" si="69"/>
        <v>40658</v>
      </c>
      <c r="B3947" s="4" t="s">
        <v>87</v>
      </c>
      <c r="C3947" s="5"/>
      <c r="D3947" s="2">
        <v>117.57</v>
      </c>
      <c r="E3947" s="2">
        <v>123.66</v>
      </c>
      <c r="F3947" s="2">
        <v>112.28</v>
      </c>
      <c r="G3947" s="2">
        <v>118.6</v>
      </c>
    </row>
    <row r="3948" spans="1:7" x14ac:dyDescent="0.3">
      <c r="A3948" s="3">
        <f t="shared" si="69"/>
        <v>40659</v>
      </c>
      <c r="B3948" s="4" t="s">
        <v>88</v>
      </c>
      <c r="C3948" s="5"/>
      <c r="D3948" s="2">
        <v>117.04</v>
      </c>
      <c r="E3948" s="2">
        <v>124.14</v>
      </c>
      <c r="F3948" s="2">
        <v>112.21</v>
      </c>
      <c r="G3948" s="2">
        <v>117.7</v>
      </c>
    </row>
    <row r="3949" spans="1:7" x14ac:dyDescent="0.3">
      <c r="A3949" s="3">
        <f t="shared" si="69"/>
        <v>40660</v>
      </c>
      <c r="B3949" s="4" t="s">
        <v>332</v>
      </c>
      <c r="C3949" s="5"/>
      <c r="D3949" s="2">
        <v>117.4</v>
      </c>
      <c r="E3949" s="2">
        <v>125.13</v>
      </c>
      <c r="F3949" s="2">
        <v>112.76</v>
      </c>
      <c r="G3949" s="2">
        <v>117.87</v>
      </c>
    </row>
    <row r="3950" spans="1:7" x14ac:dyDescent="0.3">
      <c r="A3950" s="3">
        <f t="shared" si="69"/>
        <v>40661</v>
      </c>
      <c r="B3950" s="4" t="s">
        <v>288</v>
      </c>
      <c r="C3950" s="5"/>
      <c r="D3950" s="2">
        <v>119.23</v>
      </c>
      <c r="E3950" s="2">
        <v>125.02</v>
      </c>
      <c r="F3950" s="2">
        <v>112.86</v>
      </c>
      <c r="G3950" s="2">
        <v>119.73</v>
      </c>
    </row>
    <row r="3951" spans="1:7" x14ac:dyDescent="0.3">
      <c r="A3951" s="3">
        <f t="shared" si="69"/>
        <v>40662</v>
      </c>
      <c r="B3951" s="4" t="s">
        <v>89</v>
      </c>
      <c r="C3951" s="5"/>
      <c r="D3951" s="2">
        <v>118.35</v>
      </c>
      <c r="E3951" s="2">
        <v>125.89</v>
      </c>
      <c r="F3951" s="2">
        <v>113.93</v>
      </c>
      <c r="G3951" s="2">
        <v>118.62</v>
      </c>
    </row>
    <row r="3952" spans="1:7" x14ac:dyDescent="0.3">
      <c r="A3952" s="3">
        <f t="shared" si="69"/>
        <v>40665</v>
      </c>
      <c r="B3952" s="4" t="s">
        <v>92</v>
      </c>
      <c r="C3952" s="5"/>
      <c r="D3952" s="2" t="s">
        <v>323</v>
      </c>
      <c r="E3952" s="2">
        <v>125.12</v>
      </c>
      <c r="F3952" s="2">
        <v>113.52</v>
      </c>
      <c r="G3952" s="2" t="s">
        <v>323</v>
      </c>
    </row>
    <row r="3953" spans="1:7" x14ac:dyDescent="0.3">
      <c r="A3953" s="3">
        <f t="shared" si="69"/>
        <v>40666</v>
      </c>
      <c r="B3953" s="4" t="s">
        <v>93</v>
      </c>
      <c r="C3953" s="5"/>
      <c r="D3953" s="2">
        <v>117.9</v>
      </c>
      <c r="E3953" s="2">
        <v>122.45</v>
      </c>
      <c r="F3953" s="2">
        <v>111.05</v>
      </c>
      <c r="G3953" s="2">
        <v>118.25</v>
      </c>
    </row>
    <row r="3954" spans="1:7" x14ac:dyDescent="0.3">
      <c r="A3954" s="3">
        <f t="shared" si="69"/>
        <v>40667</v>
      </c>
      <c r="B3954" s="4" t="s">
        <v>333</v>
      </c>
      <c r="C3954" s="5"/>
      <c r="D3954" s="2">
        <v>114.44</v>
      </c>
      <c r="E3954" s="2">
        <v>121.19</v>
      </c>
      <c r="F3954" s="2">
        <v>109.24</v>
      </c>
      <c r="G3954" s="2">
        <v>116.6</v>
      </c>
    </row>
    <row r="3955" spans="1:7" x14ac:dyDescent="0.3">
      <c r="A3955" s="3">
        <f t="shared" si="69"/>
        <v>40668</v>
      </c>
      <c r="B3955" s="4" t="s">
        <v>289</v>
      </c>
      <c r="C3955" s="5"/>
      <c r="D3955" s="2">
        <v>114.4</v>
      </c>
      <c r="E3955" s="2">
        <v>110.8</v>
      </c>
      <c r="F3955" s="2">
        <v>99.8</v>
      </c>
      <c r="G3955" s="2">
        <v>115.18</v>
      </c>
    </row>
    <row r="3956" spans="1:7" x14ac:dyDescent="0.3">
      <c r="A3956" s="3">
        <f t="shared" si="69"/>
        <v>40669</v>
      </c>
      <c r="B3956" s="4" t="s">
        <v>94</v>
      </c>
      <c r="C3956" s="5"/>
      <c r="D3956" s="2">
        <v>100.48</v>
      </c>
      <c r="E3956" s="2">
        <v>109.13</v>
      </c>
      <c r="F3956" s="2">
        <v>97.18</v>
      </c>
      <c r="G3956" s="2">
        <v>101.68</v>
      </c>
    </row>
    <row r="3957" spans="1:7" x14ac:dyDescent="0.3">
      <c r="A3957" s="3">
        <f t="shared" si="69"/>
        <v>40672</v>
      </c>
      <c r="B3957" s="4" t="s">
        <v>97</v>
      </c>
      <c r="C3957" s="5"/>
      <c r="D3957" s="2">
        <v>105.7</v>
      </c>
      <c r="E3957" s="2">
        <v>115.9</v>
      </c>
      <c r="F3957" s="2">
        <v>102.55</v>
      </c>
      <c r="G3957" s="2">
        <v>106.57</v>
      </c>
    </row>
    <row r="3958" spans="1:7" x14ac:dyDescent="0.3">
      <c r="A3958" s="3">
        <f t="shared" si="69"/>
        <v>40673</v>
      </c>
      <c r="B3958" s="4" t="s">
        <v>98</v>
      </c>
      <c r="C3958" s="5"/>
      <c r="D3958" s="2">
        <v>109.25</v>
      </c>
      <c r="E3958" s="2">
        <v>117.63</v>
      </c>
      <c r="F3958" s="2">
        <v>103.88</v>
      </c>
      <c r="G3958" s="2">
        <v>110.12</v>
      </c>
    </row>
    <row r="3959" spans="1:7" x14ac:dyDescent="0.3">
      <c r="A3959" s="3">
        <f t="shared" si="69"/>
        <v>40674</v>
      </c>
      <c r="B3959" s="4" t="s">
        <v>334</v>
      </c>
      <c r="C3959" s="5"/>
      <c r="D3959" s="2">
        <v>110.92</v>
      </c>
      <c r="E3959" s="2">
        <v>112.57</v>
      </c>
      <c r="F3959" s="2">
        <v>98.21</v>
      </c>
      <c r="G3959" s="2">
        <v>111.91</v>
      </c>
    </row>
    <row r="3960" spans="1:7" x14ac:dyDescent="0.3">
      <c r="A3960" s="3">
        <f t="shared" si="69"/>
        <v>40675</v>
      </c>
      <c r="B3960" s="4" t="s">
        <v>290</v>
      </c>
      <c r="C3960" s="5"/>
      <c r="D3960" s="2">
        <v>105.11</v>
      </c>
      <c r="E3960" s="2">
        <v>112.98</v>
      </c>
      <c r="F3960" s="2">
        <v>98.97</v>
      </c>
      <c r="G3960" s="2">
        <v>106.21</v>
      </c>
    </row>
    <row r="3961" spans="1:7" x14ac:dyDescent="0.3">
      <c r="A3961" s="3">
        <f t="shared" si="69"/>
        <v>40676</v>
      </c>
      <c r="B3961" s="4" t="s">
        <v>99</v>
      </c>
      <c r="C3961" s="5"/>
      <c r="D3961" s="2">
        <v>107.74</v>
      </c>
      <c r="E3961" s="2">
        <v>113.83</v>
      </c>
      <c r="F3961" s="2">
        <v>99.65</v>
      </c>
      <c r="G3961" s="2">
        <v>108.59</v>
      </c>
    </row>
    <row r="3962" spans="1:7" x14ac:dyDescent="0.3">
      <c r="A3962" s="3">
        <f t="shared" si="69"/>
        <v>40679</v>
      </c>
      <c r="B3962" s="4" t="s">
        <v>102</v>
      </c>
      <c r="C3962" s="5"/>
      <c r="D3962" s="2">
        <v>106.09</v>
      </c>
      <c r="E3962" s="2">
        <v>112.73</v>
      </c>
      <c r="F3962" s="2">
        <v>97.37</v>
      </c>
      <c r="G3962" s="2">
        <v>107.2</v>
      </c>
    </row>
    <row r="3963" spans="1:7" x14ac:dyDescent="0.3">
      <c r="A3963" s="3">
        <f t="shared" si="69"/>
        <v>40680</v>
      </c>
      <c r="B3963" s="4" t="s">
        <v>103</v>
      </c>
      <c r="C3963" s="5"/>
      <c r="D3963" s="2" t="s">
        <v>323</v>
      </c>
      <c r="E3963" s="2">
        <v>109.99</v>
      </c>
      <c r="F3963" s="2">
        <v>96.91</v>
      </c>
      <c r="G3963" s="2" t="s">
        <v>323</v>
      </c>
    </row>
    <row r="3964" spans="1:7" x14ac:dyDescent="0.3">
      <c r="A3964" s="3">
        <f t="shared" si="69"/>
        <v>40681</v>
      </c>
      <c r="B3964" s="4" t="s">
        <v>335</v>
      </c>
      <c r="C3964" s="5"/>
      <c r="D3964" s="2">
        <v>105.44</v>
      </c>
      <c r="E3964" s="2">
        <v>112.3</v>
      </c>
      <c r="F3964" s="2">
        <v>100.1</v>
      </c>
      <c r="G3964" s="2">
        <v>106.62</v>
      </c>
    </row>
    <row r="3965" spans="1:7" x14ac:dyDescent="0.3">
      <c r="A3965" s="3">
        <f t="shared" si="69"/>
        <v>40682</v>
      </c>
      <c r="B3965" s="4" t="s">
        <v>291</v>
      </c>
      <c r="C3965" s="5"/>
      <c r="D3965" s="2">
        <v>106.44</v>
      </c>
      <c r="E3965" s="2">
        <v>111.42</v>
      </c>
      <c r="F3965" s="2">
        <v>98.44</v>
      </c>
      <c r="G3965" s="2">
        <v>107.63</v>
      </c>
    </row>
    <row r="3966" spans="1:7" x14ac:dyDescent="0.3">
      <c r="A3966" s="3">
        <f t="shared" si="69"/>
        <v>40683</v>
      </c>
      <c r="B3966" s="4" t="s">
        <v>104</v>
      </c>
      <c r="C3966" s="5"/>
      <c r="D3966" s="2">
        <v>106.21</v>
      </c>
      <c r="E3966" s="2">
        <v>112.39</v>
      </c>
      <c r="F3966" s="2">
        <v>99.49</v>
      </c>
      <c r="G3966" s="2">
        <v>107.26</v>
      </c>
    </row>
    <row r="3967" spans="1:7" x14ac:dyDescent="0.3">
      <c r="A3967" s="3">
        <f t="shared" si="69"/>
        <v>40686</v>
      </c>
      <c r="B3967" s="4" t="s">
        <v>107</v>
      </c>
      <c r="C3967" s="5"/>
      <c r="D3967" s="2">
        <v>104.01</v>
      </c>
      <c r="E3967" s="2">
        <v>110.1</v>
      </c>
      <c r="F3967" s="2">
        <v>97.7</v>
      </c>
      <c r="G3967" s="2">
        <v>105.06</v>
      </c>
    </row>
    <row r="3968" spans="1:7" x14ac:dyDescent="0.3">
      <c r="A3968" s="3">
        <f t="shared" si="69"/>
        <v>40687</v>
      </c>
      <c r="B3968" s="4" t="s">
        <v>108</v>
      </c>
      <c r="C3968" s="5"/>
      <c r="D3968" s="2">
        <v>105.49</v>
      </c>
      <c r="E3968" s="2">
        <v>112.53</v>
      </c>
      <c r="F3968" s="2">
        <v>99.59</v>
      </c>
      <c r="G3968" s="2">
        <v>106.36</v>
      </c>
    </row>
    <row r="3969" spans="1:7" x14ac:dyDescent="0.3">
      <c r="A3969" s="3">
        <f t="shared" si="69"/>
        <v>40688</v>
      </c>
      <c r="B3969" s="4" t="s">
        <v>370</v>
      </c>
      <c r="C3969" s="5"/>
      <c r="D3969" s="2">
        <v>105.48</v>
      </c>
      <c r="E3969" s="2">
        <v>114.93</v>
      </c>
      <c r="F3969" s="2">
        <v>101.32</v>
      </c>
      <c r="G3969" s="2">
        <v>106.28</v>
      </c>
    </row>
    <row r="3970" spans="1:7" x14ac:dyDescent="0.3">
      <c r="A3970" s="3">
        <f t="shared" si="69"/>
        <v>40689</v>
      </c>
      <c r="B3970" s="4" t="s">
        <v>336</v>
      </c>
      <c r="C3970" s="5"/>
      <c r="D3970" s="2">
        <v>108.65</v>
      </c>
      <c r="E3970" s="2">
        <v>115.05</v>
      </c>
      <c r="F3970" s="2">
        <v>100.23</v>
      </c>
      <c r="G3970" s="2">
        <v>108.81</v>
      </c>
    </row>
    <row r="3971" spans="1:7" x14ac:dyDescent="0.3">
      <c r="A3971" s="3">
        <f t="shared" si="69"/>
        <v>40690</v>
      </c>
      <c r="B3971" s="4" t="s">
        <v>292</v>
      </c>
      <c r="C3971" s="5"/>
      <c r="D3971" s="2">
        <v>109.16</v>
      </c>
      <c r="E3971" s="2">
        <v>115.03</v>
      </c>
      <c r="F3971" s="2">
        <v>100.59</v>
      </c>
      <c r="G3971" s="2">
        <v>109.45</v>
      </c>
    </row>
    <row r="3972" spans="1:7" x14ac:dyDescent="0.3">
      <c r="A3972" s="3">
        <f t="shared" si="69"/>
        <v>40693</v>
      </c>
      <c r="B3972" s="4" t="s">
        <v>111</v>
      </c>
      <c r="C3972" s="5"/>
      <c r="D3972" s="2">
        <v>108.16</v>
      </c>
      <c r="E3972" s="2">
        <v>114.68</v>
      </c>
      <c r="F3972" s="2" t="s">
        <v>323</v>
      </c>
      <c r="G3972" s="2">
        <v>108.51</v>
      </c>
    </row>
    <row r="3973" spans="1:7" x14ac:dyDescent="0.3">
      <c r="A3973" s="3">
        <f t="shared" si="69"/>
        <v>40694</v>
      </c>
      <c r="B3973" s="4" t="s">
        <v>112</v>
      </c>
      <c r="C3973" s="5"/>
      <c r="D3973" s="2">
        <v>109.66</v>
      </c>
      <c r="E3973" s="2">
        <v>116.73</v>
      </c>
      <c r="F3973" s="2">
        <v>102.7</v>
      </c>
      <c r="G3973" s="2">
        <v>109.6</v>
      </c>
    </row>
    <row r="3974" spans="1:7" x14ac:dyDescent="0.3">
      <c r="A3974" s="3">
        <f t="shared" si="69"/>
        <v>40695</v>
      </c>
      <c r="B3974" s="4" t="s">
        <v>337</v>
      </c>
      <c r="C3974" s="5"/>
      <c r="D3974" s="2">
        <v>110.13</v>
      </c>
      <c r="E3974" s="2">
        <v>114.53</v>
      </c>
      <c r="F3974" s="2">
        <v>100.29</v>
      </c>
      <c r="G3974" s="2">
        <v>110.38</v>
      </c>
    </row>
    <row r="3975" spans="1:7" x14ac:dyDescent="0.3">
      <c r="A3975" s="3">
        <f t="shared" si="69"/>
        <v>40696</v>
      </c>
      <c r="B3975" s="4" t="s">
        <v>293</v>
      </c>
      <c r="C3975" s="5"/>
      <c r="D3975" s="2">
        <v>107.83</v>
      </c>
      <c r="E3975" s="2">
        <v>115.54</v>
      </c>
      <c r="F3975" s="2">
        <v>100.4</v>
      </c>
      <c r="G3975" s="2">
        <v>108.29</v>
      </c>
    </row>
    <row r="3976" spans="1:7" x14ac:dyDescent="0.3">
      <c r="A3976" s="3">
        <f t="shared" si="69"/>
        <v>40697</v>
      </c>
      <c r="B3976" s="4" t="s">
        <v>113</v>
      </c>
      <c r="C3976" s="5"/>
      <c r="D3976" s="2">
        <v>108.21</v>
      </c>
      <c r="E3976" s="2">
        <v>115.84</v>
      </c>
      <c r="F3976" s="2">
        <v>100.22</v>
      </c>
      <c r="G3976" s="2">
        <v>108.71</v>
      </c>
    </row>
    <row r="3977" spans="1:7" x14ac:dyDescent="0.3">
      <c r="A3977" s="3">
        <f t="shared" si="69"/>
        <v>40700</v>
      </c>
      <c r="B3977" s="4" t="s">
        <v>116</v>
      </c>
      <c r="C3977" s="5"/>
      <c r="D3977" s="2">
        <v>108.15</v>
      </c>
      <c r="E3977" s="2">
        <v>114.48</v>
      </c>
      <c r="F3977" s="2">
        <v>99.01</v>
      </c>
      <c r="G3977" s="2">
        <v>108.67</v>
      </c>
    </row>
    <row r="3978" spans="1:7" x14ac:dyDescent="0.3">
      <c r="A3978" s="3">
        <f t="shared" si="69"/>
        <v>40701</v>
      </c>
      <c r="B3978" s="4" t="s">
        <v>117</v>
      </c>
      <c r="C3978" s="5"/>
      <c r="D3978" s="2">
        <v>108.22</v>
      </c>
      <c r="E3978" s="2">
        <v>116.78</v>
      </c>
      <c r="F3978" s="2">
        <v>99.09</v>
      </c>
      <c r="G3978" s="2">
        <v>108.77</v>
      </c>
    </row>
    <row r="3979" spans="1:7" x14ac:dyDescent="0.3">
      <c r="A3979" s="3">
        <f t="shared" si="69"/>
        <v>40702</v>
      </c>
      <c r="B3979" s="4" t="s">
        <v>338</v>
      </c>
      <c r="C3979" s="5"/>
      <c r="D3979" s="2">
        <v>109.41</v>
      </c>
      <c r="E3979" s="2">
        <v>117.85</v>
      </c>
      <c r="F3979" s="2">
        <v>100.74</v>
      </c>
      <c r="G3979" s="2">
        <v>109.79</v>
      </c>
    </row>
    <row r="3980" spans="1:7" x14ac:dyDescent="0.3">
      <c r="A3980" s="3">
        <f t="shared" si="69"/>
        <v>40703</v>
      </c>
      <c r="B3980" s="4" t="s">
        <v>294</v>
      </c>
      <c r="C3980" s="5"/>
      <c r="D3980" s="2">
        <v>111.18</v>
      </c>
      <c r="E3980" s="2">
        <v>119.57</v>
      </c>
      <c r="F3980" s="2">
        <v>101.93</v>
      </c>
      <c r="G3980" s="2">
        <v>111.58</v>
      </c>
    </row>
    <row r="3981" spans="1:7" x14ac:dyDescent="0.3">
      <c r="A3981" s="3">
        <f t="shared" si="69"/>
        <v>40704</v>
      </c>
      <c r="B3981" s="4" t="s">
        <v>118</v>
      </c>
      <c r="C3981" s="5"/>
      <c r="D3981" s="2">
        <v>112.04</v>
      </c>
      <c r="E3981" s="2">
        <v>118.78</v>
      </c>
      <c r="F3981" s="2">
        <v>99.29</v>
      </c>
      <c r="G3981" s="2">
        <v>112.32</v>
      </c>
    </row>
    <row r="3982" spans="1:7" x14ac:dyDescent="0.3">
      <c r="A3982" s="3">
        <f t="shared" si="69"/>
        <v>40707</v>
      </c>
      <c r="B3982" s="4" t="s">
        <v>121</v>
      </c>
      <c r="C3982" s="5"/>
      <c r="D3982" s="2">
        <v>111.41</v>
      </c>
      <c r="E3982" s="2">
        <v>119.1</v>
      </c>
      <c r="F3982" s="2">
        <v>97.3</v>
      </c>
      <c r="G3982" s="2">
        <v>112.09</v>
      </c>
    </row>
    <row r="3983" spans="1:7" x14ac:dyDescent="0.3">
      <c r="A3983" s="3">
        <f t="shared" si="69"/>
        <v>40708</v>
      </c>
      <c r="B3983" s="4" t="s">
        <v>122</v>
      </c>
      <c r="C3983" s="5"/>
      <c r="D3983" s="2">
        <v>111.49</v>
      </c>
      <c r="E3983" s="2">
        <v>120.16</v>
      </c>
      <c r="F3983" s="2">
        <v>99.37</v>
      </c>
      <c r="G3983" s="2">
        <v>111.8</v>
      </c>
    </row>
    <row r="3984" spans="1:7" x14ac:dyDescent="0.3">
      <c r="A3984" s="3">
        <f t="shared" si="69"/>
        <v>40709</v>
      </c>
      <c r="B3984" s="4" t="s">
        <v>339</v>
      </c>
      <c r="C3984" s="5"/>
      <c r="D3984" s="2">
        <v>111.8</v>
      </c>
      <c r="E3984" s="2">
        <v>117.1</v>
      </c>
      <c r="F3984" s="2">
        <v>94.81</v>
      </c>
      <c r="G3984" s="2">
        <v>112.23</v>
      </c>
    </row>
    <row r="3985" spans="1:7" x14ac:dyDescent="0.3">
      <c r="A3985" s="3">
        <f t="shared" si="69"/>
        <v>40710</v>
      </c>
      <c r="B3985" s="4" t="s">
        <v>295</v>
      </c>
      <c r="C3985" s="5"/>
      <c r="D3985" s="2">
        <v>108.25</v>
      </c>
      <c r="E3985" s="2">
        <v>114.02</v>
      </c>
      <c r="F3985" s="2">
        <v>94.95</v>
      </c>
      <c r="G3985" s="2">
        <v>108.76</v>
      </c>
    </row>
    <row r="3986" spans="1:7" x14ac:dyDescent="0.3">
      <c r="A3986" s="3">
        <f t="shared" si="69"/>
        <v>40711</v>
      </c>
      <c r="B3986" s="4" t="s">
        <v>123</v>
      </c>
      <c r="C3986" s="5"/>
      <c r="D3986" s="2">
        <v>105.43</v>
      </c>
      <c r="E3986" s="2">
        <v>113.21</v>
      </c>
      <c r="F3986" s="2">
        <v>93.01</v>
      </c>
      <c r="G3986" s="2">
        <v>105.96</v>
      </c>
    </row>
    <row r="3987" spans="1:7" x14ac:dyDescent="0.3">
      <c r="A3987" s="3">
        <f t="shared" si="69"/>
        <v>40714</v>
      </c>
      <c r="B3987" s="4" t="s">
        <v>126</v>
      </c>
      <c r="C3987" s="5"/>
      <c r="D3987" s="2">
        <v>105.89</v>
      </c>
      <c r="E3987" s="2">
        <v>111.69</v>
      </c>
      <c r="F3987" s="2">
        <v>93.26</v>
      </c>
      <c r="G3987" s="2">
        <v>106.37</v>
      </c>
    </row>
    <row r="3988" spans="1:7" x14ac:dyDescent="0.3">
      <c r="A3988" s="3">
        <f t="shared" si="69"/>
        <v>40715</v>
      </c>
      <c r="B3988" s="4" t="s">
        <v>127</v>
      </c>
      <c r="C3988" s="5"/>
      <c r="D3988" s="2">
        <v>106.87</v>
      </c>
      <c r="E3988" s="2">
        <v>110.95</v>
      </c>
      <c r="F3988" s="2">
        <v>93.4</v>
      </c>
      <c r="G3988" s="2">
        <v>107.16</v>
      </c>
    </row>
    <row r="3989" spans="1:7" x14ac:dyDescent="0.3">
      <c r="A3989" s="3">
        <f t="shared" si="69"/>
        <v>40716</v>
      </c>
      <c r="B3989" s="4" t="s">
        <v>340</v>
      </c>
      <c r="C3989" s="5"/>
      <c r="D3989" s="2">
        <v>105.6</v>
      </c>
      <c r="E3989" s="2">
        <v>114.21</v>
      </c>
      <c r="F3989" s="2">
        <v>95.41</v>
      </c>
      <c r="G3989" s="2">
        <v>105.88</v>
      </c>
    </row>
    <row r="3990" spans="1:7" x14ac:dyDescent="0.3">
      <c r="A3990" s="3">
        <f t="shared" si="69"/>
        <v>40717</v>
      </c>
      <c r="B3990" s="4" t="s">
        <v>296</v>
      </c>
      <c r="C3990" s="5"/>
      <c r="D3990" s="2">
        <v>106.14</v>
      </c>
      <c r="E3990" s="2">
        <v>107.26</v>
      </c>
      <c r="F3990" s="2">
        <v>91.02</v>
      </c>
      <c r="G3990" s="2">
        <v>106.54</v>
      </c>
    </row>
    <row r="3991" spans="1:7" x14ac:dyDescent="0.3">
      <c r="A3991" s="3">
        <f t="shared" si="69"/>
        <v>40718</v>
      </c>
      <c r="B3991" s="4" t="s">
        <v>128</v>
      </c>
      <c r="C3991" s="5"/>
      <c r="D3991" s="2">
        <v>101.54</v>
      </c>
      <c r="E3991" s="2">
        <v>105.12</v>
      </c>
      <c r="F3991" s="2">
        <v>91.16</v>
      </c>
      <c r="G3991" s="2">
        <v>102.92</v>
      </c>
    </row>
    <row r="3992" spans="1:7" x14ac:dyDescent="0.3">
      <c r="A3992" s="3">
        <f t="shared" si="69"/>
        <v>40721</v>
      </c>
      <c r="B3992" s="4" t="s">
        <v>131</v>
      </c>
      <c r="C3992" s="5"/>
      <c r="D3992" s="2">
        <v>101.07</v>
      </c>
      <c r="E3992" s="2">
        <v>105.99</v>
      </c>
      <c r="F3992" s="2">
        <v>90.61</v>
      </c>
      <c r="G3992" s="2">
        <v>101.42</v>
      </c>
    </row>
    <row r="3993" spans="1:7" x14ac:dyDescent="0.3">
      <c r="A3993" s="3">
        <f t="shared" si="69"/>
        <v>40722</v>
      </c>
      <c r="B3993" s="4" t="s">
        <v>132</v>
      </c>
      <c r="C3993" s="5"/>
      <c r="D3993" s="2">
        <v>102.95</v>
      </c>
      <c r="E3993" s="2">
        <v>108.78</v>
      </c>
      <c r="F3993" s="2">
        <v>92.89</v>
      </c>
      <c r="G3993" s="2">
        <v>102.6</v>
      </c>
    </row>
    <row r="3994" spans="1:7" x14ac:dyDescent="0.3">
      <c r="A3994" s="3">
        <f t="shared" si="69"/>
        <v>40723</v>
      </c>
      <c r="B3994" s="4" t="s">
        <v>341</v>
      </c>
      <c r="C3994" s="5"/>
      <c r="D3994" s="2">
        <v>104.74</v>
      </c>
      <c r="E3994" s="2">
        <v>112.4</v>
      </c>
      <c r="F3994" s="2">
        <v>94.77</v>
      </c>
      <c r="G3994" s="2">
        <v>104.67</v>
      </c>
    </row>
    <row r="3995" spans="1:7" x14ac:dyDescent="0.3">
      <c r="A3995" s="3">
        <f t="shared" si="69"/>
        <v>40724</v>
      </c>
      <c r="B3995" s="4" t="s">
        <v>297</v>
      </c>
      <c r="C3995" s="5"/>
      <c r="D3995" s="2">
        <v>106.75</v>
      </c>
      <c r="E3995" s="2">
        <v>112.48</v>
      </c>
      <c r="F3995" s="2">
        <v>95.42</v>
      </c>
      <c r="G3995" s="2">
        <v>106.9</v>
      </c>
    </row>
    <row r="3996" spans="1:7" x14ac:dyDescent="0.3">
      <c r="A3996" s="3">
        <f t="shared" si="69"/>
        <v>40725</v>
      </c>
      <c r="B3996" s="4" t="s">
        <v>133</v>
      </c>
      <c r="C3996" s="5"/>
      <c r="D3996" s="2">
        <v>105.57</v>
      </c>
      <c r="E3996" s="2">
        <v>111.77</v>
      </c>
      <c r="F3996" s="2">
        <v>94.94</v>
      </c>
      <c r="G3996" s="2">
        <v>106.15</v>
      </c>
    </row>
    <row r="3997" spans="1:7" x14ac:dyDescent="0.3">
      <c r="A3997" s="3">
        <f t="shared" ref="A3997:A4060" si="70">DATE(2011, LEFT(B3997, FIND("월", B3997)-1), MID(B3997, FIND("월", B3997)+2, FIND("일", B3997)-FIND("월", B3997)-2))</f>
        <v>40728</v>
      </c>
      <c r="B3997" s="4" t="s">
        <v>136</v>
      </c>
      <c r="C3997" s="5"/>
      <c r="D3997" s="2">
        <v>106.15</v>
      </c>
      <c r="E3997" s="2">
        <v>111.39</v>
      </c>
      <c r="F3997" s="2" t="s">
        <v>323</v>
      </c>
      <c r="G3997" s="2">
        <v>106.39</v>
      </c>
    </row>
    <row r="3998" spans="1:7" x14ac:dyDescent="0.3">
      <c r="A3998" s="3">
        <f t="shared" si="70"/>
        <v>40729</v>
      </c>
      <c r="B3998" s="4" t="s">
        <v>137</v>
      </c>
      <c r="C3998" s="5"/>
      <c r="D3998" s="2">
        <v>105.1</v>
      </c>
      <c r="E3998" s="2">
        <v>113.61</v>
      </c>
      <c r="F3998" s="2">
        <v>96.89</v>
      </c>
      <c r="G3998" s="2">
        <v>105.18</v>
      </c>
    </row>
    <row r="3999" spans="1:7" x14ac:dyDescent="0.3">
      <c r="A3999" s="3">
        <f t="shared" si="70"/>
        <v>40730</v>
      </c>
      <c r="B3999" s="4" t="s">
        <v>342</v>
      </c>
      <c r="C3999" s="5"/>
      <c r="D3999" s="2">
        <v>106.52</v>
      </c>
      <c r="E3999" s="2">
        <v>113.62</v>
      </c>
      <c r="F3999" s="2">
        <v>96.65</v>
      </c>
      <c r="G3999" s="2">
        <v>107.03</v>
      </c>
    </row>
    <row r="4000" spans="1:7" x14ac:dyDescent="0.3">
      <c r="A4000" s="3">
        <f t="shared" si="70"/>
        <v>40731</v>
      </c>
      <c r="B4000" s="4" t="s">
        <v>343</v>
      </c>
      <c r="C4000" s="5"/>
      <c r="D4000" s="2">
        <v>108.47</v>
      </c>
      <c r="E4000" s="2">
        <v>118.59</v>
      </c>
      <c r="F4000" s="2">
        <v>98.67</v>
      </c>
      <c r="G4000" s="2">
        <v>108.74</v>
      </c>
    </row>
    <row r="4001" spans="1:7" x14ac:dyDescent="0.3">
      <c r="A4001" s="3">
        <f t="shared" si="70"/>
        <v>40732</v>
      </c>
      <c r="B4001" s="4" t="s">
        <v>138</v>
      </c>
      <c r="C4001" s="5"/>
      <c r="D4001" s="2">
        <v>111.89</v>
      </c>
      <c r="E4001" s="2">
        <v>118.33</v>
      </c>
      <c r="F4001" s="2">
        <v>96.2</v>
      </c>
      <c r="G4001" s="2">
        <v>111.99</v>
      </c>
    </row>
    <row r="4002" spans="1:7" x14ac:dyDescent="0.3">
      <c r="A4002" s="3">
        <f t="shared" si="70"/>
        <v>40735</v>
      </c>
      <c r="B4002" s="4" t="s">
        <v>141</v>
      </c>
      <c r="C4002" s="5"/>
      <c r="D4002" s="2">
        <v>110.32</v>
      </c>
      <c r="E4002" s="2">
        <v>117.24</v>
      </c>
      <c r="F4002" s="2">
        <v>95.15</v>
      </c>
      <c r="G4002" s="2">
        <v>110.62</v>
      </c>
    </row>
    <row r="4003" spans="1:7" x14ac:dyDescent="0.3">
      <c r="A4003" s="3">
        <f t="shared" si="70"/>
        <v>40736</v>
      </c>
      <c r="B4003" s="4" t="s">
        <v>142</v>
      </c>
      <c r="C4003" s="5"/>
      <c r="D4003" s="2">
        <v>109.01</v>
      </c>
      <c r="E4003" s="2">
        <v>117.75</v>
      </c>
      <c r="F4003" s="2">
        <v>97.43</v>
      </c>
      <c r="G4003" s="2">
        <v>109.67</v>
      </c>
    </row>
    <row r="4004" spans="1:7" x14ac:dyDescent="0.3">
      <c r="A4004" s="3">
        <f t="shared" si="70"/>
        <v>40737</v>
      </c>
      <c r="B4004" s="4" t="s">
        <v>344</v>
      </c>
      <c r="C4004" s="5"/>
      <c r="D4004" s="2">
        <v>111.55</v>
      </c>
      <c r="E4004" s="2">
        <v>118.78</v>
      </c>
      <c r="F4004" s="2">
        <v>98.05</v>
      </c>
      <c r="G4004" s="2">
        <v>112.04</v>
      </c>
    </row>
    <row r="4005" spans="1:7" x14ac:dyDescent="0.3">
      <c r="A4005" s="3">
        <f t="shared" si="70"/>
        <v>40738</v>
      </c>
      <c r="B4005" s="4" t="s">
        <v>298</v>
      </c>
      <c r="C4005" s="5"/>
      <c r="D4005" s="2">
        <v>110.82</v>
      </c>
      <c r="E4005" s="2">
        <v>118.32</v>
      </c>
      <c r="F4005" s="2">
        <v>95.69</v>
      </c>
      <c r="G4005" s="2">
        <v>111.96</v>
      </c>
    </row>
    <row r="4006" spans="1:7" x14ac:dyDescent="0.3">
      <c r="A4006" s="3">
        <f t="shared" si="70"/>
        <v>40739</v>
      </c>
      <c r="B4006" s="4" t="s">
        <v>143</v>
      </c>
      <c r="C4006" s="5"/>
      <c r="D4006" s="2">
        <v>109.8</v>
      </c>
      <c r="E4006" s="2">
        <v>117.26</v>
      </c>
      <c r="F4006" s="2">
        <v>97.24</v>
      </c>
      <c r="G4006" s="2">
        <v>110.43</v>
      </c>
    </row>
    <row r="4007" spans="1:7" x14ac:dyDescent="0.3">
      <c r="A4007" s="3">
        <f t="shared" si="70"/>
        <v>40742</v>
      </c>
      <c r="B4007" s="4" t="s">
        <v>146</v>
      </c>
      <c r="C4007" s="5"/>
      <c r="D4007" s="2">
        <v>110.89</v>
      </c>
      <c r="E4007" s="2">
        <v>116.05</v>
      </c>
      <c r="F4007" s="2">
        <v>95.93</v>
      </c>
      <c r="G4007" s="2">
        <v>111.38</v>
      </c>
    </row>
    <row r="4008" spans="1:7" x14ac:dyDescent="0.3">
      <c r="A4008" s="3">
        <f t="shared" si="70"/>
        <v>40743</v>
      </c>
      <c r="B4008" s="4" t="s">
        <v>147</v>
      </c>
      <c r="C4008" s="5"/>
      <c r="D4008" s="2">
        <v>111.07</v>
      </c>
      <c r="E4008" s="2">
        <v>117.06</v>
      </c>
      <c r="F4008" s="2">
        <v>97.5</v>
      </c>
      <c r="G4008" s="2">
        <v>110.8</v>
      </c>
    </row>
    <row r="4009" spans="1:7" x14ac:dyDescent="0.3">
      <c r="A4009" s="3">
        <f t="shared" si="70"/>
        <v>40744</v>
      </c>
      <c r="B4009" s="4" t="s">
        <v>345</v>
      </c>
      <c r="C4009" s="5"/>
      <c r="D4009" s="2">
        <v>112.1</v>
      </c>
      <c r="E4009" s="2">
        <v>118.15</v>
      </c>
      <c r="F4009" s="2">
        <v>98.14</v>
      </c>
      <c r="G4009" s="2">
        <v>112.3</v>
      </c>
    </row>
    <row r="4010" spans="1:7" x14ac:dyDescent="0.3">
      <c r="A4010" s="3">
        <f t="shared" si="70"/>
        <v>40745</v>
      </c>
      <c r="B4010" s="4" t="s">
        <v>299</v>
      </c>
      <c r="C4010" s="5"/>
      <c r="D4010" s="2">
        <v>111.5</v>
      </c>
      <c r="E4010" s="2">
        <v>117.51</v>
      </c>
      <c r="F4010" s="2">
        <v>99.13</v>
      </c>
      <c r="G4010" s="2">
        <v>111.66</v>
      </c>
    </row>
    <row r="4011" spans="1:7" x14ac:dyDescent="0.3">
      <c r="A4011" s="3">
        <f t="shared" si="70"/>
        <v>40746</v>
      </c>
      <c r="B4011" s="4" t="s">
        <v>148</v>
      </c>
      <c r="C4011" s="5"/>
      <c r="D4011" s="2">
        <v>112.34</v>
      </c>
      <c r="E4011" s="2">
        <v>118.67</v>
      </c>
      <c r="F4011" s="2">
        <v>99.87</v>
      </c>
      <c r="G4011" s="2">
        <v>112.29</v>
      </c>
    </row>
    <row r="4012" spans="1:7" x14ac:dyDescent="0.3">
      <c r="A4012" s="3">
        <f t="shared" si="70"/>
        <v>40749</v>
      </c>
      <c r="B4012" s="4" t="s">
        <v>151</v>
      </c>
      <c r="C4012" s="5"/>
      <c r="D4012" s="2">
        <v>112.09</v>
      </c>
      <c r="E4012" s="2">
        <v>117.94</v>
      </c>
      <c r="F4012" s="2">
        <v>99.2</v>
      </c>
      <c r="G4012" s="2">
        <v>112.2</v>
      </c>
    </row>
    <row r="4013" spans="1:7" x14ac:dyDescent="0.3">
      <c r="A4013" s="3">
        <f t="shared" si="70"/>
        <v>40750</v>
      </c>
      <c r="B4013" s="4" t="s">
        <v>152</v>
      </c>
      <c r="C4013" s="5"/>
      <c r="D4013" s="2">
        <v>112.31</v>
      </c>
      <c r="E4013" s="2">
        <v>118.28</v>
      </c>
      <c r="F4013" s="2">
        <v>99.59</v>
      </c>
      <c r="G4013" s="2">
        <v>112.3</v>
      </c>
    </row>
    <row r="4014" spans="1:7" x14ac:dyDescent="0.3">
      <c r="A4014" s="3">
        <f t="shared" si="70"/>
        <v>40751</v>
      </c>
      <c r="B4014" s="4" t="s">
        <v>346</v>
      </c>
      <c r="C4014" s="5"/>
      <c r="D4014" s="2">
        <v>112.27</v>
      </c>
      <c r="E4014" s="2">
        <v>117.43</v>
      </c>
      <c r="F4014" s="2">
        <v>97.4</v>
      </c>
      <c r="G4014" s="2">
        <v>112.17</v>
      </c>
    </row>
    <row r="4015" spans="1:7" x14ac:dyDescent="0.3">
      <c r="A4015" s="3">
        <f t="shared" si="70"/>
        <v>40752</v>
      </c>
      <c r="B4015" s="4" t="s">
        <v>300</v>
      </c>
      <c r="C4015" s="5"/>
      <c r="D4015" s="2">
        <v>112.28</v>
      </c>
      <c r="E4015" s="2">
        <v>117.36</v>
      </c>
      <c r="F4015" s="2">
        <v>97.44</v>
      </c>
      <c r="G4015" s="2">
        <v>112.16</v>
      </c>
    </row>
    <row r="4016" spans="1:7" x14ac:dyDescent="0.3">
      <c r="A4016" s="3">
        <f t="shared" si="70"/>
        <v>40753</v>
      </c>
      <c r="B4016" s="4" t="s">
        <v>153</v>
      </c>
      <c r="C4016" s="5"/>
      <c r="D4016" s="2">
        <v>111.1</v>
      </c>
      <c r="E4016" s="2">
        <v>116.74</v>
      </c>
      <c r="F4016" s="2">
        <v>95.7</v>
      </c>
      <c r="G4016" s="2">
        <v>111.26</v>
      </c>
    </row>
    <row r="4017" spans="1:7" x14ac:dyDescent="0.3">
      <c r="A4017" s="3">
        <f t="shared" si="70"/>
        <v>40756</v>
      </c>
      <c r="B4017" s="4" t="s">
        <v>156</v>
      </c>
      <c r="C4017" s="5"/>
      <c r="D4017" s="2">
        <v>113.21</v>
      </c>
      <c r="E4017" s="2">
        <v>116.81</v>
      </c>
      <c r="F4017" s="2">
        <v>94.89</v>
      </c>
      <c r="G4017" s="2">
        <v>113.16</v>
      </c>
    </row>
    <row r="4018" spans="1:7" x14ac:dyDescent="0.3">
      <c r="A4018" s="3">
        <f t="shared" si="70"/>
        <v>40757</v>
      </c>
      <c r="B4018" s="4" t="s">
        <v>157</v>
      </c>
      <c r="C4018" s="5"/>
      <c r="D4018" s="2">
        <v>109.98</v>
      </c>
      <c r="E4018" s="2">
        <v>116.46</v>
      </c>
      <c r="F4018" s="2">
        <v>93.79</v>
      </c>
      <c r="G4018" s="2">
        <v>110.12</v>
      </c>
    </row>
    <row r="4019" spans="1:7" x14ac:dyDescent="0.3">
      <c r="A4019" s="3">
        <f t="shared" si="70"/>
        <v>40758</v>
      </c>
      <c r="B4019" s="4" t="s">
        <v>347</v>
      </c>
      <c r="C4019" s="5"/>
      <c r="D4019" s="2">
        <v>109.59</v>
      </c>
      <c r="E4019" s="2">
        <v>113.23</v>
      </c>
      <c r="F4019" s="2">
        <v>91.93</v>
      </c>
      <c r="G4019" s="2">
        <v>109.82</v>
      </c>
    </row>
    <row r="4020" spans="1:7" x14ac:dyDescent="0.3">
      <c r="A4020" s="3">
        <f t="shared" si="70"/>
        <v>40759</v>
      </c>
      <c r="B4020" s="4" t="s">
        <v>301</v>
      </c>
      <c r="C4020" s="5"/>
      <c r="D4020" s="2">
        <v>107.23</v>
      </c>
      <c r="E4020" s="2">
        <v>107.25</v>
      </c>
      <c r="F4020" s="2">
        <v>86.63</v>
      </c>
      <c r="G4020" s="2">
        <v>107.43</v>
      </c>
    </row>
    <row r="4021" spans="1:7" x14ac:dyDescent="0.3">
      <c r="A4021" s="3">
        <f t="shared" si="70"/>
        <v>40760</v>
      </c>
      <c r="B4021" s="4" t="s">
        <v>158</v>
      </c>
      <c r="C4021" s="5"/>
      <c r="D4021" s="2">
        <v>101.05</v>
      </c>
      <c r="E4021" s="2">
        <v>109.37</v>
      </c>
      <c r="F4021" s="2">
        <v>86.88</v>
      </c>
      <c r="G4021" s="2">
        <v>101.36</v>
      </c>
    </row>
    <row r="4022" spans="1:7" x14ac:dyDescent="0.3">
      <c r="A4022" s="3">
        <f t="shared" si="70"/>
        <v>40763</v>
      </c>
      <c r="B4022" s="4" t="s">
        <v>161</v>
      </c>
      <c r="C4022" s="5"/>
      <c r="D4022" s="2">
        <v>101.76</v>
      </c>
      <c r="E4022" s="2">
        <v>103.74</v>
      </c>
      <c r="F4022" s="2">
        <v>81.31</v>
      </c>
      <c r="G4022" s="2">
        <v>102.07</v>
      </c>
    </row>
    <row r="4023" spans="1:7" x14ac:dyDescent="0.3">
      <c r="A4023" s="3">
        <f t="shared" si="70"/>
        <v>40764</v>
      </c>
      <c r="B4023" s="4" t="s">
        <v>162</v>
      </c>
      <c r="C4023" s="5"/>
      <c r="D4023" s="2" t="s">
        <v>323</v>
      </c>
      <c r="E4023" s="2">
        <v>102.57</v>
      </c>
      <c r="F4023" s="2">
        <v>79.3</v>
      </c>
      <c r="G4023" s="2" t="s">
        <v>323</v>
      </c>
    </row>
    <row r="4024" spans="1:7" x14ac:dyDescent="0.3">
      <c r="A4024" s="3">
        <f t="shared" si="70"/>
        <v>40765</v>
      </c>
      <c r="B4024" s="4" t="s">
        <v>348</v>
      </c>
      <c r="C4024" s="5"/>
      <c r="D4024" s="2">
        <v>100.03</v>
      </c>
      <c r="E4024" s="2">
        <v>106.68</v>
      </c>
      <c r="F4024" s="2">
        <v>82.89</v>
      </c>
      <c r="G4024" s="2">
        <v>100.38</v>
      </c>
    </row>
    <row r="4025" spans="1:7" x14ac:dyDescent="0.3">
      <c r="A4025" s="3">
        <f t="shared" si="70"/>
        <v>40766</v>
      </c>
      <c r="B4025" s="4" t="s">
        <v>302</v>
      </c>
      <c r="C4025" s="5"/>
      <c r="D4025" s="2">
        <v>102.11</v>
      </c>
      <c r="E4025" s="2">
        <v>108.02</v>
      </c>
      <c r="F4025" s="2">
        <v>85.72</v>
      </c>
      <c r="G4025" s="2">
        <v>102.17</v>
      </c>
    </row>
    <row r="4026" spans="1:7" x14ac:dyDescent="0.3">
      <c r="A4026" s="3">
        <f t="shared" si="70"/>
        <v>40767</v>
      </c>
      <c r="B4026" s="4" t="s">
        <v>163</v>
      </c>
      <c r="C4026" s="5"/>
      <c r="D4026" s="2">
        <v>102.28</v>
      </c>
      <c r="E4026" s="2">
        <v>108.03</v>
      </c>
      <c r="F4026" s="2">
        <v>85.38</v>
      </c>
      <c r="G4026" s="2">
        <v>102.34</v>
      </c>
    </row>
    <row r="4027" spans="1:7" x14ac:dyDescent="0.3">
      <c r="A4027" s="3">
        <f t="shared" si="70"/>
        <v>40770</v>
      </c>
      <c r="B4027" s="4" t="s">
        <v>166</v>
      </c>
      <c r="C4027" s="5"/>
      <c r="D4027" s="2">
        <v>103.12</v>
      </c>
      <c r="E4027" s="2">
        <v>109.91</v>
      </c>
      <c r="F4027" s="2">
        <v>87.88</v>
      </c>
      <c r="G4027" s="2">
        <v>103.23</v>
      </c>
    </row>
    <row r="4028" spans="1:7" x14ac:dyDescent="0.3">
      <c r="A4028" s="3">
        <f t="shared" si="70"/>
        <v>40771</v>
      </c>
      <c r="B4028" s="4" t="s">
        <v>167</v>
      </c>
      <c r="C4028" s="5"/>
      <c r="D4028" s="2">
        <v>103.42</v>
      </c>
      <c r="E4028" s="2">
        <v>109.47</v>
      </c>
      <c r="F4028" s="2">
        <v>86.65</v>
      </c>
      <c r="G4028" s="2">
        <v>103.92</v>
      </c>
    </row>
    <row r="4029" spans="1:7" x14ac:dyDescent="0.3">
      <c r="A4029" s="3">
        <f t="shared" si="70"/>
        <v>40772</v>
      </c>
      <c r="B4029" s="4" t="s">
        <v>349</v>
      </c>
      <c r="C4029" s="5"/>
      <c r="D4029" s="2">
        <v>104.79</v>
      </c>
      <c r="E4029" s="2">
        <v>110.6</v>
      </c>
      <c r="F4029" s="2">
        <v>87.58</v>
      </c>
      <c r="G4029" s="2">
        <v>105.79</v>
      </c>
    </row>
    <row r="4030" spans="1:7" x14ac:dyDescent="0.3">
      <c r="A4030" s="3">
        <f t="shared" si="70"/>
        <v>40773</v>
      </c>
      <c r="B4030" s="4" t="s">
        <v>303</v>
      </c>
      <c r="C4030" s="5"/>
      <c r="D4030" s="2">
        <v>105.04</v>
      </c>
      <c r="E4030" s="2">
        <v>106.99</v>
      </c>
      <c r="F4030" s="2">
        <v>82.38</v>
      </c>
      <c r="G4030" s="2">
        <v>105.53</v>
      </c>
    </row>
    <row r="4031" spans="1:7" x14ac:dyDescent="0.3">
      <c r="A4031" s="3">
        <f t="shared" si="70"/>
        <v>40774</v>
      </c>
      <c r="B4031" s="4" t="s">
        <v>168</v>
      </c>
      <c r="C4031" s="5"/>
      <c r="D4031" s="2">
        <v>100.98</v>
      </c>
      <c r="E4031" s="2">
        <v>108.62</v>
      </c>
      <c r="F4031" s="2">
        <v>82.26</v>
      </c>
      <c r="G4031" s="2">
        <v>101.51</v>
      </c>
    </row>
    <row r="4032" spans="1:7" x14ac:dyDescent="0.3">
      <c r="A4032" s="3">
        <f t="shared" si="70"/>
        <v>40777</v>
      </c>
      <c r="B4032" s="4" t="s">
        <v>171</v>
      </c>
      <c r="C4032" s="5"/>
      <c r="D4032" s="2">
        <v>101.96</v>
      </c>
      <c r="E4032" s="2">
        <v>108.36</v>
      </c>
      <c r="F4032" s="2">
        <v>84.12</v>
      </c>
      <c r="G4032" s="2">
        <v>102.62</v>
      </c>
    </row>
    <row r="4033" spans="1:7" x14ac:dyDescent="0.3">
      <c r="A4033" s="3">
        <f t="shared" si="70"/>
        <v>40778</v>
      </c>
      <c r="B4033" s="4" t="s">
        <v>172</v>
      </c>
      <c r="C4033" s="5"/>
      <c r="D4033" s="2">
        <v>104.58</v>
      </c>
      <c r="E4033" s="2">
        <v>109.31</v>
      </c>
      <c r="F4033" s="2">
        <v>85.44</v>
      </c>
      <c r="G4033" s="2">
        <v>105.02</v>
      </c>
    </row>
    <row r="4034" spans="1:7" x14ac:dyDescent="0.3">
      <c r="A4034" s="3">
        <f t="shared" si="70"/>
        <v>40779</v>
      </c>
      <c r="B4034" s="4" t="s">
        <v>350</v>
      </c>
      <c r="C4034" s="5"/>
      <c r="D4034" s="2">
        <v>104.73</v>
      </c>
      <c r="E4034" s="2">
        <v>110.15</v>
      </c>
      <c r="F4034" s="2">
        <v>85.16</v>
      </c>
      <c r="G4034" s="2">
        <v>105.24</v>
      </c>
    </row>
    <row r="4035" spans="1:7" x14ac:dyDescent="0.3">
      <c r="A4035" s="3">
        <f t="shared" si="70"/>
        <v>40780</v>
      </c>
      <c r="B4035" s="4" t="s">
        <v>304</v>
      </c>
      <c r="C4035" s="5"/>
      <c r="D4035" s="2">
        <v>106.54</v>
      </c>
      <c r="E4035" s="2">
        <v>110.62</v>
      </c>
      <c r="F4035" s="2">
        <v>85.3</v>
      </c>
      <c r="G4035" s="2">
        <v>106.85</v>
      </c>
    </row>
    <row r="4036" spans="1:7" x14ac:dyDescent="0.3">
      <c r="A4036" s="3">
        <f t="shared" si="70"/>
        <v>40781</v>
      </c>
      <c r="B4036" s="4" t="s">
        <v>173</v>
      </c>
      <c r="C4036" s="5"/>
      <c r="D4036" s="2">
        <v>105.98</v>
      </c>
      <c r="E4036" s="2">
        <v>111.36</v>
      </c>
      <c r="F4036" s="2">
        <v>85.37</v>
      </c>
      <c r="G4036" s="2">
        <v>106.47</v>
      </c>
    </row>
    <row r="4037" spans="1:7" x14ac:dyDescent="0.3">
      <c r="A4037" s="3">
        <f t="shared" si="70"/>
        <v>40784</v>
      </c>
      <c r="B4037" s="4" t="s">
        <v>176</v>
      </c>
      <c r="C4037" s="5"/>
      <c r="D4037" s="2">
        <v>106.85</v>
      </c>
      <c r="E4037" s="2">
        <v>111.88</v>
      </c>
      <c r="F4037" s="2">
        <v>87.27</v>
      </c>
      <c r="G4037" s="2">
        <v>107.52</v>
      </c>
    </row>
    <row r="4038" spans="1:7" x14ac:dyDescent="0.3">
      <c r="A4038" s="3">
        <f t="shared" si="70"/>
        <v>40785</v>
      </c>
      <c r="B4038" s="4" t="s">
        <v>177</v>
      </c>
      <c r="C4038" s="5"/>
      <c r="D4038" s="2" t="s">
        <v>323</v>
      </c>
      <c r="E4038" s="2">
        <v>114.02</v>
      </c>
      <c r="F4038" s="2">
        <v>88.9</v>
      </c>
      <c r="G4038" s="2" t="s">
        <v>323</v>
      </c>
    </row>
    <row r="4039" spans="1:7" x14ac:dyDescent="0.3">
      <c r="A4039" s="3">
        <f t="shared" si="70"/>
        <v>40786</v>
      </c>
      <c r="B4039" s="4" t="s">
        <v>351</v>
      </c>
      <c r="C4039" s="5"/>
      <c r="D4039" s="2">
        <v>109.73</v>
      </c>
      <c r="E4039" s="2">
        <v>114.85</v>
      </c>
      <c r="F4039" s="2">
        <v>88.81</v>
      </c>
      <c r="G4039" s="2">
        <v>110.08</v>
      </c>
    </row>
    <row r="4040" spans="1:7" x14ac:dyDescent="0.3">
      <c r="A4040" s="3">
        <f t="shared" si="70"/>
        <v>40787</v>
      </c>
      <c r="B4040" s="4" t="s">
        <v>305</v>
      </c>
      <c r="C4040" s="5"/>
      <c r="D4040" s="2">
        <v>109.34</v>
      </c>
      <c r="E4040" s="2">
        <v>114.29</v>
      </c>
      <c r="F4040" s="2">
        <v>88.93</v>
      </c>
      <c r="G4040" s="2">
        <v>109.75</v>
      </c>
    </row>
    <row r="4041" spans="1:7" x14ac:dyDescent="0.3">
      <c r="A4041" s="3">
        <f t="shared" si="70"/>
        <v>40788</v>
      </c>
      <c r="B4041" s="4" t="s">
        <v>178</v>
      </c>
      <c r="C4041" s="5"/>
      <c r="D4041" s="2">
        <v>108.93</v>
      </c>
      <c r="E4041" s="2">
        <v>112.33</v>
      </c>
      <c r="F4041" s="2">
        <v>86.45</v>
      </c>
      <c r="G4041" s="2">
        <v>109.44</v>
      </c>
    </row>
    <row r="4042" spans="1:7" x14ac:dyDescent="0.3">
      <c r="A4042" s="3">
        <f t="shared" si="70"/>
        <v>40791</v>
      </c>
      <c r="B4042" s="4" t="s">
        <v>181</v>
      </c>
      <c r="C4042" s="5"/>
      <c r="D4042" s="2">
        <v>106.77</v>
      </c>
      <c r="E4042" s="2">
        <v>110.08</v>
      </c>
      <c r="F4042" s="2" t="s">
        <v>323</v>
      </c>
      <c r="G4042" s="2">
        <v>107.33</v>
      </c>
    </row>
    <row r="4043" spans="1:7" x14ac:dyDescent="0.3">
      <c r="A4043" s="3">
        <f t="shared" si="70"/>
        <v>40792</v>
      </c>
      <c r="B4043" s="4" t="s">
        <v>182</v>
      </c>
      <c r="C4043" s="5"/>
      <c r="D4043" s="2">
        <v>105.83</v>
      </c>
      <c r="E4043" s="2">
        <v>112.89</v>
      </c>
      <c r="F4043" s="2">
        <v>86.02</v>
      </c>
      <c r="G4043" s="2">
        <v>106.71</v>
      </c>
    </row>
    <row r="4044" spans="1:7" x14ac:dyDescent="0.3">
      <c r="A4044" s="3">
        <f t="shared" si="70"/>
        <v>40793</v>
      </c>
      <c r="B4044" s="4" t="s">
        <v>352</v>
      </c>
      <c r="C4044" s="5"/>
      <c r="D4044" s="2">
        <v>108.73</v>
      </c>
      <c r="E4044" s="2">
        <v>115.8</v>
      </c>
      <c r="F4044" s="2">
        <v>89.34</v>
      </c>
      <c r="G4044" s="2">
        <v>109.46</v>
      </c>
    </row>
    <row r="4045" spans="1:7" x14ac:dyDescent="0.3">
      <c r="A4045" s="3">
        <f t="shared" si="70"/>
        <v>40794</v>
      </c>
      <c r="B4045" s="4" t="s">
        <v>306</v>
      </c>
      <c r="C4045" s="5"/>
      <c r="D4045" s="2">
        <v>110.08</v>
      </c>
      <c r="E4045" s="2">
        <v>114.55</v>
      </c>
      <c r="F4045" s="2">
        <v>89.05</v>
      </c>
      <c r="G4045" s="2">
        <v>110.77</v>
      </c>
    </row>
    <row r="4046" spans="1:7" x14ac:dyDescent="0.3">
      <c r="A4046" s="3">
        <f t="shared" si="70"/>
        <v>40795</v>
      </c>
      <c r="B4046" s="4" t="s">
        <v>183</v>
      </c>
      <c r="C4046" s="5"/>
      <c r="D4046" s="2">
        <v>109.15</v>
      </c>
      <c r="E4046" s="2">
        <v>112.77</v>
      </c>
      <c r="F4046" s="2">
        <v>87.24</v>
      </c>
      <c r="G4046" s="2">
        <v>109.75</v>
      </c>
    </row>
    <row r="4047" spans="1:7" x14ac:dyDescent="0.3">
      <c r="A4047" s="3">
        <f t="shared" si="70"/>
        <v>40798</v>
      </c>
      <c r="B4047" s="4" t="s">
        <v>186</v>
      </c>
      <c r="C4047" s="5"/>
      <c r="D4047" s="2">
        <v>105.24</v>
      </c>
      <c r="E4047" s="2">
        <v>112.25</v>
      </c>
      <c r="F4047" s="2">
        <v>88.19</v>
      </c>
      <c r="G4047" s="2">
        <v>105.76</v>
      </c>
    </row>
    <row r="4048" spans="1:7" x14ac:dyDescent="0.3">
      <c r="A4048" s="3">
        <f t="shared" si="70"/>
        <v>40799</v>
      </c>
      <c r="B4048" s="4" t="s">
        <v>187</v>
      </c>
      <c r="C4048" s="5"/>
      <c r="D4048" s="2">
        <v>106.32</v>
      </c>
      <c r="E4048" s="2">
        <v>111.89</v>
      </c>
      <c r="F4048" s="2">
        <v>90.21</v>
      </c>
      <c r="G4048" s="2">
        <v>107.21</v>
      </c>
    </row>
    <row r="4049" spans="1:7" x14ac:dyDescent="0.3">
      <c r="A4049" s="3">
        <f t="shared" si="70"/>
        <v>40800</v>
      </c>
      <c r="B4049" s="4" t="s">
        <v>353</v>
      </c>
      <c r="C4049" s="5"/>
      <c r="D4049" s="2">
        <v>105.68</v>
      </c>
      <c r="E4049" s="2">
        <v>112.4</v>
      </c>
      <c r="F4049" s="2">
        <v>88.91</v>
      </c>
      <c r="G4049" s="2">
        <v>106.73</v>
      </c>
    </row>
    <row r="4050" spans="1:7" x14ac:dyDescent="0.3">
      <c r="A4050" s="3">
        <f t="shared" si="70"/>
        <v>40801</v>
      </c>
      <c r="B4050" s="4" t="s">
        <v>307</v>
      </c>
      <c r="C4050" s="5"/>
      <c r="D4050" s="2">
        <v>105.4</v>
      </c>
      <c r="E4050" s="2">
        <v>115.34</v>
      </c>
      <c r="F4050" s="2">
        <v>89.4</v>
      </c>
      <c r="G4050" s="2">
        <v>107.2</v>
      </c>
    </row>
    <row r="4051" spans="1:7" x14ac:dyDescent="0.3">
      <c r="A4051" s="3">
        <f t="shared" si="70"/>
        <v>40802</v>
      </c>
      <c r="B4051" s="4" t="s">
        <v>188</v>
      </c>
      <c r="C4051" s="5"/>
      <c r="D4051" s="2">
        <v>108.2</v>
      </c>
      <c r="E4051" s="2">
        <v>112.22</v>
      </c>
      <c r="F4051" s="2">
        <v>87.96</v>
      </c>
      <c r="G4051" s="2">
        <v>109.84</v>
      </c>
    </row>
    <row r="4052" spans="1:7" x14ac:dyDescent="0.3">
      <c r="A4052" s="3">
        <f t="shared" si="70"/>
        <v>40805</v>
      </c>
      <c r="B4052" s="4" t="s">
        <v>191</v>
      </c>
      <c r="C4052" s="5"/>
      <c r="D4052" s="2">
        <v>107.83</v>
      </c>
      <c r="E4052" s="2">
        <v>109.14</v>
      </c>
      <c r="F4052" s="2">
        <v>85.7</v>
      </c>
      <c r="G4052" s="2">
        <v>108.62</v>
      </c>
    </row>
    <row r="4053" spans="1:7" x14ac:dyDescent="0.3">
      <c r="A4053" s="3">
        <f t="shared" si="70"/>
        <v>40806</v>
      </c>
      <c r="B4053" s="4" t="s">
        <v>192</v>
      </c>
      <c r="C4053" s="5"/>
      <c r="D4053" s="2">
        <v>106.1</v>
      </c>
      <c r="E4053" s="2">
        <v>110.54</v>
      </c>
      <c r="F4053" s="2">
        <v>86.89</v>
      </c>
      <c r="G4053" s="2">
        <v>106.96</v>
      </c>
    </row>
    <row r="4054" spans="1:7" x14ac:dyDescent="0.3">
      <c r="A4054" s="3">
        <f t="shared" si="70"/>
        <v>40807</v>
      </c>
      <c r="B4054" s="4" t="s">
        <v>354</v>
      </c>
      <c r="C4054" s="5"/>
      <c r="D4054" s="2">
        <v>107.11</v>
      </c>
      <c r="E4054" s="2">
        <v>110.36</v>
      </c>
      <c r="F4054" s="2">
        <v>85.92</v>
      </c>
      <c r="G4054" s="2">
        <v>107.78</v>
      </c>
    </row>
    <row r="4055" spans="1:7" x14ac:dyDescent="0.3">
      <c r="A4055" s="3">
        <f t="shared" si="70"/>
        <v>40808</v>
      </c>
      <c r="B4055" s="4" t="s">
        <v>308</v>
      </c>
      <c r="C4055" s="5"/>
      <c r="D4055" s="2">
        <v>104.38</v>
      </c>
      <c r="E4055" s="2">
        <v>105.49</v>
      </c>
      <c r="F4055" s="2">
        <v>80.510000000000005</v>
      </c>
      <c r="G4055" s="2">
        <v>104.98</v>
      </c>
    </row>
    <row r="4056" spans="1:7" x14ac:dyDescent="0.3">
      <c r="A4056" s="3">
        <f t="shared" si="70"/>
        <v>40809</v>
      </c>
      <c r="B4056" s="4" t="s">
        <v>193</v>
      </c>
      <c r="C4056" s="5"/>
      <c r="D4056" s="2">
        <v>103.18</v>
      </c>
      <c r="E4056" s="2">
        <v>103.97</v>
      </c>
      <c r="F4056" s="2">
        <v>79.849999999999994</v>
      </c>
      <c r="G4056" s="2">
        <v>104.22</v>
      </c>
    </row>
    <row r="4057" spans="1:7" x14ac:dyDescent="0.3">
      <c r="A4057" s="3">
        <f t="shared" si="70"/>
        <v>40812</v>
      </c>
      <c r="B4057" s="4" t="s">
        <v>196</v>
      </c>
      <c r="C4057" s="5"/>
      <c r="D4057" s="2">
        <v>99.74</v>
      </c>
      <c r="E4057" s="2">
        <v>103.94</v>
      </c>
      <c r="F4057" s="2">
        <v>80.239999999999995</v>
      </c>
      <c r="G4057" s="2">
        <v>100.76</v>
      </c>
    </row>
    <row r="4058" spans="1:7" x14ac:dyDescent="0.3">
      <c r="A4058" s="3">
        <f t="shared" si="70"/>
        <v>40813</v>
      </c>
      <c r="B4058" s="4" t="s">
        <v>197</v>
      </c>
      <c r="C4058" s="5"/>
      <c r="D4058" s="2">
        <v>102.61</v>
      </c>
      <c r="E4058" s="2">
        <v>107.14</v>
      </c>
      <c r="F4058" s="2">
        <v>84.45</v>
      </c>
      <c r="G4058" s="2">
        <v>103.7</v>
      </c>
    </row>
    <row r="4059" spans="1:7" x14ac:dyDescent="0.3">
      <c r="A4059" s="3">
        <f t="shared" si="70"/>
        <v>40814</v>
      </c>
      <c r="B4059" s="4" t="s">
        <v>355</v>
      </c>
      <c r="C4059" s="5"/>
      <c r="D4059" s="2">
        <v>103.49</v>
      </c>
      <c r="E4059" s="2">
        <v>103.81</v>
      </c>
      <c r="F4059" s="2">
        <v>81.209999999999994</v>
      </c>
      <c r="G4059" s="2">
        <v>104.67</v>
      </c>
    </row>
    <row r="4060" spans="1:7" x14ac:dyDescent="0.3">
      <c r="A4060" s="3">
        <f t="shared" si="70"/>
        <v>40815</v>
      </c>
      <c r="B4060" s="4" t="s">
        <v>309</v>
      </c>
      <c r="C4060" s="5"/>
      <c r="D4060" s="2">
        <v>101.68</v>
      </c>
      <c r="E4060" s="2">
        <v>103.95</v>
      </c>
      <c r="F4060" s="2">
        <v>82.14</v>
      </c>
      <c r="G4060" s="2">
        <v>102.97</v>
      </c>
    </row>
    <row r="4061" spans="1:7" x14ac:dyDescent="0.3">
      <c r="A4061" s="3">
        <f t="shared" ref="A4061:A4124" si="71">DATE(2011, LEFT(B4061, FIND("월", B4061)-1), MID(B4061, FIND("월", B4061)+2, FIND("일", B4061)-FIND("월", B4061)-2))</f>
        <v>40816</v>
      </c>
      <c r="B4061" s="4" t="s">
        <v>198</v>
      </c>
      <c r="C4061" s="5"/>
      <c r="D4061" s="2">
        <v>100.61</v>
      </c>
      <c r="E4061" s="2">
        <v>102.76</v>
      </c>
      <c r="F4061" s="2">
        <v>79.2</v>
      </c>
      <c r="G4061" s="2">
        <v>101.77</v>
      </c>
    </row>
    <row r="4062" spans="1:7" x14ac:dyDescent="0.3">
      <c r="A4062" s="3">
        <f t="shared" si="71"/>
        <v>40819</v>
      </c>
      <c r="B4062" s="4" t="s">
        <v>201</v>
      </c>
      <c r="C4062" s="5"/>
      <c r="D4062" s="2">
        <v>97.41</v>
      </c>
      <c r="E4062" s="2">
        <v>101.71</v>
      </c>
      <c r="F4062" s="2">
        <v>77.61</v>
      </c>
      <c r="G4062" s="2">
        <v>97.88</v>
      </c>
    </row>
    <row r="4063" spans="1:7" x14ac:dyDescent="0.3">
      <c r="A4063" s="3">
        <f t="shared" si="71"/>
        <v>40820</v>
      </c>
      <c r="B4063" s="4" t="s">
        <v>202</v>
      </c>
      <c r="C4063" s="5"/>
      <c r="D4063" s="2">
        <v>96.76</v>
      </c>
      <c r="E4063" s="2">
        <v>99.79</v>
      </c>
      <c r="F4063" s="2">
        <v>75.67</v>
      </c>
      <c r="G4063" s="2">
        <v>97.12</v>
      </c>
    </row>
    <row r="4064" spans="1:7" x14ac:dyDescent="0.3">
      <c r="A4064" s="3">
        <f t="shared" si="71"/>
        <v>40821</v>
      </c>
      <c r="B4064" s="4" t="s">
        <v>356</v>
      </c>
      <c r="C4064" s="5"/>
      <c r="D4064" s="2">
        <v>97.08</v>
      </c>
      <c r="E4064" s="2">
        <v>102.73</v>
      </c>
      <c r="F4064" s="2">
        <v>79.680000000000007</v>
      </c>
      <c r="G4064" s="2">
        <v>98.39</v>
      </c>
    </row>
    <row r="4065" spans="1:7" x14ac:dyDescent="0.3">
      <c r="A4065" s="3">
        <f t="shared" si="71"/>
        <v>40822</v>
      </c>
      <c r="B4065" s="4" t="s">
        <v>310</v>
      </c>
      <c r="C4065" s="5"/>
      <c r="D4065" s="2">
        <v>98.67</v>
      </c>
      <c r="E4065" s="2">
        <v>105.73</v>
      </c>
      <c r="F4065" s="2">
        <v>82.59</v>
      </c>
      <c r="G4065" s="2">
        <v>99.87</v>
      </c>
    </row>
    <row r="4066" spans="1:7" x14ac:dyDescent="0.3">
      <c r="A4066" s="3">
        <f t="shared" si="71"/>
        <v>40823</v>
      </c>
      <c r="B4066" s="4" t="s">
        <v>203</v>
      </c>
      <c r="C4066" s="5"/>
      <c r="D4066" s="2">
        <v>100.35</v>
      </c>
      <c r="E4066" s="2">
        <v>105.88</v>
      </c>
      <c r="F4066" s="2">
        <v>82.98</v>
      </c>
      <c r="G4066" s="2">
        <v>101.47</v>
      </c>
    </row>
    <row r="4067" spans="1:7" x14ac:dyDescent="0.3">
      <c r="A4067" s="3">
        <f t="shared" si="71"/>
        <v>40826</v>
      </c>
      <c r="B4067" s="4" t="s">
        <v>206</v>
      </c>
      <c r="C4067" s="5"/>
      <c r="D4067" s="2">
        <v>101.31</v>
      </c>
      <c r="E4067" s="2">
        <v>108.95</v>
      </c>
      <c r="F4067" s="2">
        <v>85.41</v>
      </c>
      <c r="G4067" s="2">
        <v>102.05</v>
      </c>
    </row>
    <row r="4068" spans="1:7" x14ac:dyDescent="0.3">
      <c r="A4068" s="3">
        <f t="shared" si="71"/>
        <v>40827</v>
      </c>
      <c r="B4068" s="4" t="s">
        <v>207</v>
      </c>
      <c r="C4068" s="5"/>
      <c r="D4068" s="2">
        <v>102.23</v>
      </c>
      <c r="E4068" s="2">
        <v>110.73</v>
      </c>
      <c r="F4068" s="2">
        <v>85.81</v>
      </c>
      <c r="G4068" s="2">
        <v>103.02</v>
      </c>
    </row>
    <row r="4069" spans="1:7" x14ac:dyDescent="0.3">
      <c r="A4069" s="3">
        <f t="shared" si="71"/>
        <v>40828</v>
      </c>
      <c r="B4069" s="4" t="s">
        <v>357</v>
      </c>
      <c r="C4069" s="5"/>
      <c r="D4069" s="2">
        <v>104.71</v>
      </c>
      <c r="E4069" s="2">
        <v>111.36</v>
      </c>
      <c r="F4069" s="2">
        <v>85.57</v>
      </c>
      <c r="G4069" s="2">
        <v>105.47</v>
      </c>
    </row>
    <row r="4070" spans="1:7" x14ac:dyDescent="0.3">
      <c r="A4070" s="3">
        <f t="shared" si="71"/>
        <v>40829</v>
      </c>
      <c r="B4070" s="4" t="s">
        <v>311</v>
      </c>
      <c r="C4070" s="5"/>
      <c r="D4070" s="2">
        <v>103.94</v>
      </c>
      <c r="E4070" s="2">
        <v>111.11</v>
      </c>
      <c r="F4070" s="2">
        <v>84.23</v>
      </c>
      <c r="G4070" s="2">
        <v>105.16</v>
      </c>
    </row>
    <row r="4071" spans="1:7" x14ac:dyDescent="0.3">
      <c r="A4071" s="3">
        <f t="shared" si="71"/>
        <v>40830</v>
      </c>
      <c r="B4071" s="4" t="s">
        <v>208</v>
      </c>
      <c r="C4071" s="5"/>
      <c r="D4071" s="2">
        <v>105.25</v>
      </c>
      <c r="E4071" s="2">
        <v>114.68</v>
      </c>
      <c r="F4071" s="2">
        <v>86.8</v>
      </c>
      <c r="G4071" s="2">
        <v>106.5</v>
      </c>
    </row>
    <row r="4072" spans="1:7" x14ac:dyDescent="0.3">
      <c r="A4072" s="3">
        <f t="shared" si="71"/>
        <v>40833</v>
      </c>
      <c r="B4072" s="4" t="s">
        <v>211</v>
      </c>
      <c r="C4072" s="5"/>
      <c r="D4072" s="2">
        <v>107.37</v>
      </c>
      <c r="E4072" s="2">
        <v>110.16</v>
      </c>
      <c r="F4072" s="2">
        <v>86.38</v>
      </c>
      <c r="G4072" s="2">
        <v>110.01</v>
      </c>
    </row>
    <row r="4073" spans="1:7" x14ac:dyDescent="0.3">
      <c r="A4073" s="3">
        <f t="shared" si="71"/>
        <v>40834</v>
      </c>
      <c r="B4073" s="4" t="s">
        <v>212</v>
      </c>
      <c r="C4073" s="5"/>
      <c r="D4073" s="2">
        <v>105.22</v>
      </c>
      <c r="E4073" s="2">
        <v>111.15</v>
      </c>
      <c r="F4073" s="2">
        <v>88.34</v>
      </c>
      <c r="G4073" s="2">
        <v>107.01</v>
      </c>
    </row>
    <row r="4074" spans="1:7" x14ac:dyDescent="0.3">
      <c r="A4074" s="3">
        <f t="shared" si="71"/>
        <v>40835</v>
      </c>
      <c r="B4074" s="4" t="s">
        <v>358</v>
      </c>
      <c r="C4074" s="5"/>
      <c r="D4074" s="2">
        <v>105.53</v>
      </c>
      <c r="E4074" s="2">
        <v>108.39</v>
      </c>
      <c r="F4074" s="2">
        <v>86.11</v>
      </c>
      <c r="G4074" s="2">
        <v>108.43</v>
      </c>
    </row>
    <row r="4075" spans="1:7" x14ac:dyDescent="0.3">
      <c r="A4075" s="3">
        <f t="shared" si="71"/>
        <v>40836</v>
      </c>
      <c r="B4075" s="4" t="s">
        <v>312</v>
      </c>
      <c r="C4075" s="5"/>
      <c r="D4075" s="2">
        <v>105.38</v>
      </c>
      <c r="E4075" s="2">
        <v>109.76</v>
      </c>
      <c r="F4075" s="2">
        <v>85.3</v>
      </c>
      <c r="G4075" s="2">
        <v>106.52</v>
      </c>
    </row>
    <row r="4076" spans="1:7" x14ac:dyDescent="0.3">
      <c r="A4076" s="3">
        <f t="shared" si="71"/>
        <v>40837</v>
      </c>
      <c r="B4076" s="4" t="s">
        <v>213</v>
      </c>
      <c r="C4076" s="5"/>
      <c r="D4076" s="2">
        <v>105.56</v>
      </c>
      <c r="E4076" s="2">
        <v>109.56</v>
      </c>
      <c r="F4076" s="2">
        <v>87.4</v>
      </c>
      <c r="G4076" s="2">
        <v>107.38</v>
      </c>
    </row>
    <row r="4077" spans="1:7" x14ac:dyDescent="0.3">
      <c r="A4077" s="3">
        <f t="shared" si="71"/>
        <v>40840</v>
      </c>
      <c r="B4077" s="4" t="s">
        <v>216</v>
      </c>
      <c r="C4077" s="5"/>
      <c r="D4077" s="2">
        <v>107.08</v>
      </c>
      <c r="E4077" s="2">
        <v>111.45</v>
      </c>
      <c r="F4077" s="2">
        <v>91.27</v>
      </c>
      <c r="G4077" s="2">
        <v>108.31</v>
      </c>
    </row>
    <row r="4078" spans="1:7" x14ac:dyDescent="0.3">
      <c r="A4078" s="3">
        <f t="shared" si="71"/>
        <v>40841</v>
      </c>
      <c r="B4078" s="4" t="s">
        <v>217</v>
      </c>
      <c r="C4078" s="5"/>
      <c r="D4078" s="2">
        <v>106.98</v>
      </c>
      <c r="E4078" s="2">
        <v>110.92</v>
      </c>
      <c r="F4078" s="2">
        <v>93.17</v>
      </c>
      <c r="G4078" s="2">
        <v>108.91</v>
      </c>
    </row>
    <row r="4079" spans="1:7" x14ac:dyDescent="0.3">
      <c r="A4079" s="3">
        <f t="shared" si="71"/>
        <v>40842</v>
      </c>
      <c r="B4079" s="4" t="s">
        <v>359</v>
      </c>
      <c r="C4079" s="5"/>
      <c r="D4079" s="2" t="s">
        <v>323</v>
      </c>
      <c r="E4079" s="2">
        <v>108.91</v>
      </c>
      <c r="F4079" s="2">
        <v>90.2</v>
      </c>
      <c r="G4079" s="2" t="s">
        <v>323</v>
      </c>
    </row>
    <row r="4080" spans="1:7" x14ac:dyDescent="0.3">
      <c r="A4080" s="3">
        <f t="shared" si="71"/>
        <v>40843</v>
      </c>
      <c r="B4080" s="4" t="s">
        <v>313</v>
      </c>
      <c r="C4080" s="5"/>
      <c r="D4080" s="2">
        <v>106.97</v>
      </c>
      <c r="E4080" s="2">
        <v>112.08</v>
      </c>
      <c r="F4080" s="2">
        <v>93.96</v>
      </c>
      <c r="G4080" s="2">
        <v>107.15</v>
      </c>
    </row>
    <row r="4081" spans="1:7" x14ac:dyDescent="0.3">
      <c r="A4081" s="3">
        <f t="shared" si="71"/>
        <v>40844</v>
      </c>
      <c r="B4081" s="4" t="s">
        <v>218</v>
      </c>
      <c r="C4081" s="5"/>
      <c r="D4081" s="2">
        <v>107.13</v>
      </c>
      <c r="E4081" s="2">
        <v>109.91</v>
      </c>
      <c r="F4081" s="2">
        <v>93.32</v>
      </c>
      <c r="G4081" s="2">
        <v>108.51</v>
      </c>
    </row>
    <row r="4082" spans="1:7" x14ac:dyDescent="0.3">
      <c r="A4082" s="3">
        <f t="shared" si="71"/>
        <v>40847</v>
      </c>
      <c r="B4082" s="4" t="s">
        <v>221</v>
      </c>
      <c r="C4082" s="5"/>
      <c r="D4082" s="2">
        <v>105.8</v>
      </c>
      <c r="E4082" s="2">
        <v>109.56</v>
      </c>
      <c r="F4082" s="2">
        <v>93.19</v>
      </c>
      <c r="G4082" s="2">
        <v>106.2</v>
      </c>
    </row>
    <row r="4083" spans="1:7" x14ac:dyDescent="0.3">
      <c r="A4083" s="3">
        <f t="shared" si="71"/>
        <v>40848</v>
      </c>
      <c r="B4083" s="4" t="s">
        <v>222</v>
      </c>
      <c r="C4083" s="5"/>
      <c r="D4083" s="2">
        <v>103.65</v>
      </c>
      <c r="E4083" s="2">
        <v>109.54</v>
      </c>
      <c r="F4083" s="2">
        <v>92.19</v>
      </c>
      <c r="G4083" s="2">
        <v>105.77</v>
      </c>
    </row>
    <row r="4084" spans="1:7" x14ac:dyDescent="0.3">
      <c r="A4084" s="3">
        <f t="shared" si="71"/>
        <v>40849</v>
      </c>
      <c r="B4084" s="4" t="s">
        <v>360</v>
      </c>
      <c r="C4084" s="5"/>
      <c r="D4084" s="2">
        <v>106.24</v>
      </c>
      <c r="E4084" s="2">
        <v>109.34</v>
      </c>
      <c r="F4084" s="2">
        <v>92.51</v>
      </c>
      <c r="G4084" s="2">
        <v>107.44</v>
      </c>
    </row>
    <row r="4085" spans="1:7" x14ac:dyDescent="0.3">
      <c r="A4085" s="3">
        <f t="shared" si="71"/>
        <v>40850</v>
      </c>
      <c r="B4085" s="4" t="s">
        <v>314</v>
      </c>
      <c r="C4085" s="5"/>
      <c r="D4085" s="2">
        <v>104.31</v>
      </c>
      <c r="E4085" s="2">
        <v>110.83</v>
      </c>
      <c r="F4085" s="2">
        <v>94.07</v>
      </c>
      <c r="G4085" s="2">
        <v>105.65</v>
      </c>
    </row>
    <row r="4086" spans="1:7" x14ac:dyDescent="0.3">
      <c r="A4086" s="3">
        <f t="shared" si="71"/>
        <v>40851</v>
      </c>
      <c r="B4086" s="4" t="s">
        <v>223</v>
      </c>
      <c r="C4086" s="5"/>
      <c r="D4086" s="2">
        <v>107</v>
      </c>
      <c r="E4086" s="2">
        <v>111.97</v>
      </c>
      <c r="F4086" s="2">
        <v>94.26</v>
      </c>
      <c r="G4086" s="2">
        <v>108.21</v>
      </c>
    </row>
    <row r="4087" spans="1:7" x14ac:dyDescent="0.3">
      <c r="A4087" s="3">
        <f t="shared" si="71"/>
        <v>40854</v>
      </c>
      <c r="B4087" s="4" t="s">
        <v>226</v>
      </c>
      <c r="C4087" s="5"/>
      <c r="D4087" s="2" t="s">
        <v>323</v>
      </c>
      <c r="E4087" s="2">
        <v>114.56</v>
      </c>
      <c r="F4087" s="2">
        <v>95.52</v>
      </c>
      <c r="G4087" s="2" t="s">
        <v>323</v>
      </c>
    </row>
    <row r="4088" spans="1:7" x14ac:dyDescent="0.3">
      <c r="A4088" s="3">
        <f t="shared" si="71"/>
        <v>40855</v>
      </c>
      <c r="B4088" s="4" t="s">
        <v>227</v>
      </c>
      <c r="C4088" s="5"/>
      <c r="D4088" s="2">
        <v>111.26</v>
      </c>
      <c r="E4088" s="2">
        <v>115</v>
      </c>
      <c r="F4088" s="2">
        <v>96.8</v>
      </c>
      <c r="G4088" s="2">
        <v>112.18</v>
      </c>
    </row>
    <row r="4089" spans="1:7" x14ac:dyDescent="0.3">
      <c r="A4089" s="3">
        <f t="shared" si="71"/>
        <v>40856</v>
      </c>
      <c r="B4089" s="4" t="s">
        <v>361</v>
      </c>
      <c r="C4089" s="5"/>
      <c r="D4089" s="2">
        <v>110.52</v>
      </c>
      <c r="E4089" s="2">
        <v>112.31</v>
      </c>
      <c r="F4089" s="2">
        <v>95.74</v>
      </c>
      <c r="G4089" s="2">
        <v>112.04</v>
      </c>
    </row>
    <row r="4090" spans="1:7" x14ac:dyDescent="0.3">
      <c r="A4090" s="3">
        <f t="shared" si="71"/>
        <v>40857</v>
      </c>
      <c r="B4090" s="4" t="s">
        <v>315</v>
      </c>
      <c r="C4090" s="5"/>
      <c r="D4090" s="2">
        <v>108.48</v>
      </c>
      <c r="E4090" s="2">
        <v>113.71</v>
      </c>
      <c r="F4090" s="2">
        <v>97.78</v>
      </c>
      <c r="G4090" s="2">
        <v>110.18</v>
      </c>
    </row>
    <row r="4091" spans="1:7" x14ac:dyDescent="0.3">
      <c r="A4091" s="3">
        <f t="shared" si="71"/>
        <v>40858</v>
      </c>
      <c r="B4091" s="4" t="s">
        <v>228</v>
      </c>
      <c r="C4091" s="5"/>
      <c r="D4091" s="2">
        <v>110.32</v>
      </c>
      <c r="E4091" s="2">
        <v>114.16</v>
      </c>
      <c r="F4091" s="2">
        <v>98.99</v>
      </c>
      <c r="G4091" s="2">
        <v>111.81</v>
      </c>
    </row>
    <row r="4092" spans="1:7" x14ac:dyDescent="0.3">
      <c r="A4092" s="3">
        <f t="shared" si="71"/>
        <v>40861</v>
      </c>
      <c r="B4092" s="4" t="s">
        <v>231</v>
      </c>
      <c r="C4092" s="5"/>
      <c r="D4092" s="2">
        <v>110.7</v>
      </c>
      <c r="E4092" s="2">
        <v>111.89</v>
      </c>
      <c r="F4092" s="2">
        <v>98.14</v>
      </c>
      <c r="G4092" s="2">
        <v>112.5</v>
      </c>
    </row>
    <row r="4093" spans="1:7" x14ac:dyDescent="0.3">
      <c r="A4093" s="3">
        <f t="shared" si="71"/>
        <v>40862</v>
      </c>
      <c r="B4093" s="4" t="s">
        <v>232</v>
      </c>
      <c r="C4093" s="5"/>
      <c r="D4093" s="2">
        <v>109.53</v>
      </c>
      <c r="E4093" s="2">
        <v>112.39</v>
      </c>
      <c r="F4093" s="2">
        <v>99.37</v>
      </c>
      <c r="G4093" s="2">
        <v>111.67</v>
      </c>
    </row>
    <row r="4094" spans="1:7" x14ac:dyDescent="0.3">
      <c r="A4094" s="3">
        <f t="shared" si="71"/>
        <v>40863</v>
      </c>
      <c r="B4094" s="4" t="s">
        <v>362</v>
      </c>
      <c r="C4094" s="5"/>
      <c r="D4094" s="2">
        <v>110.59</v>
      </c>
      <c r="E4094" s="2">
        <v>111.88</v>
      </c>
      <c r="F4094" s="2">
        <v>102.59</v>
      </c>
      <c r="G4094" s="2">
        <v>111.71</v>
      </c>
    </row>
    <row r="4095" spans="1:7" x14ac:dyDescent="0.3">
      <c r="A4095" s="3">
        <f t="shared" si="71"/>
        <v>40864</v>
      </c>
      <c r="B4095" s="4" t="s">
        <v>316</v>
      </c>
      <c r="C4095" s="5"/>
      <c r="D4095" s="2">
        <v>109.72</v>
      </c>
      <c r="E4095" s="2">
        <v>108.22</v>
      </c>
      <c r="F4095" s="2">
        <v>98.82</v>
      </c>
      <c r="G4095" s="2">
        <v>111.22</v>
      </c>
    </row>
    <row r="4096" spans="1:7" x14ac:dyDescent="0.3">
      <c r="A4096" s="3">
        <f t="shared" si="71"/>
        <v>40865</v>
      </c>
      <c r="B4096" s="4" t="s">
        <v>233</v>
      </c>
      <c r="C4096" s="5"/>
      <c r="D4096" s="2">
        <v>107.67</v>
      </c>
      <c r="E4096" s="2">
        <v>107.56</v>
      </c>
      <c r="F4096" s="2">
        <v>97.41</v>
      </c>
      <c r="G4096" s="2">
        <v>109.04</v>
      </c>
    </row>
    <row r="4097" spans="1:7" x14ac:dyDescent="0.3">
      <c r="A4097" s="3">
        <f t="shared" si="71"/>
        <v>40868</v>
      </c>
      <c r="B4097" s="4" t="s">
        <v>236</v>
      </c>
      <c r="C4097" s="5"/>
      <c r="D4097" s="2">
        <v>106.21</v>
      </c>
      <c r="E4097" s="2">
        <v>106.88</v>
      </c>
      <c r="F4097" s="2">
        <v>96.92</v>
      </c>
      <c r="G4097" s="2">
        <v>108.07</v>
      </c>
    </row>
    <row r="4098" spans="1:7" x14ac:dyDescent="0.3">
      <c r="A4098" s="3">
        <f t="shared" si="71"/>
        <v>40869</v>
      </c>
      <c r="B4098" s="4" t="s">
        <v>237</v>
      </c>
      <c r="C4098" s="5"/>
      <c r="D4098" s="2">
        <v>106.67</v>
      </c>
      <c r="E4098" s="2">
        <v>109.03</v>
      </c>
      <c r="F4098" s="2">
        <v>98.01</v>
      </c>
      <c r="G4098" s="2">
        <v>108.04</v>
      </c>
    </row>
    <row r="4099" spans="1:7" x14ac:dyDescent="0.3">
      <c r="A4099" s="3">
        <f t="shared" si="71"/>
        <v>40870</v>
      </c>
      <c r="B4099" s="4" t="s">
        <v>363</v>
      </c>
      <c r="C4099" s="5"/>
      <c r="D4099" s="2">
        <v>107.39</v>
      </c>
      <c r="E4099" s="2">
        <v>107.02</v>
      </c>
      <c r="F4099" s="2">
        <v>96.17</v>
      </c>
      <c r="G4099" s="2">
        <v>108.59</v>
      </c>
    </row>
    <row r="4100" spans="1:7" x14ac:dyDescent="0.3">
      <c r="A4100" s="3">
        <f t="shared" si="71"/>
        <v>40871</v>
      </c>
      <c r="B4100" s="4" t="s">
        <v>317</v>
      </c>
      <c r="C4100" s="5"/>
      <c r="D4100" s="2">
        <v>106.8</v>
      </c>
      <c r="E4100" s="2">
        <v>107.78</v>
      </c>
      <c r="F4100" s="2" t="s">
        <v>323</v>
      </c>
      <c r="G4100" s="2">
        <v>107.93</v>
      </c>
    </row>
    <row r="4101" spans="1:7" x14ac:dyDescent="0.3">
      <c r="A4101" s="3">
        <f t="shared" si="71"/>
        <v>40872</v>
      </c>
      <c r="B4101" s="4" t="s">
        <v>238</v>
      </c>
      <c r="C4101" s="5"/>
      <c r="D4101" s="2">
        <v>106.32</v>
      </c>
      <c r="E4101" s="2">
        <v>106.4</v>
      </c>
      <c r="F4101" s="2">
        <v>96.77</v>
      </c>
      <c r="G4101" s="2">
        <v>107.68</v>
      </c>
    </row>
    <row r="4102" spans="1:7" x14ac:dyDescent="0.3">
      <c r="A4102" s="3">
        <f t="shared" si="71"/>
        <v>40875</v>
      </c>
      <c r="B4102" s="4" t="s">
        <v>241</v>
      </c>
      <c r="C4102" s="5"/>
      <c r="D4102" s="2">
        <v>107.18</v>
      </c>
      <c r="E4102" s="2">
        <v>109</v>
      </c>
      <c r="F4102" s="2">
        <v>98.21</v>
      </c>
      <c r="G4102" s="2">
        <v>108.36</v>
      </c>
    </row>
    <row r="4103" spans="1:7" x14ac:dyDescent="0.3">
      <c r="A4103" s="3">
        <f t="shared" si="71"/>
        <v>40876</v>
      </c>
      <c r="B4103" s="4" t="s">
        <v>242</v>
      </c>
      <c r="C4103" s="5"/>
      <c r="D4103" s="2">
        <v>107.35</v>
      </c>
      <c r="E4103" s="2">
        <v>110.82</v>
      </c>
      <c r="F4103" s="2">
        <v>99.79</v>
      </c>
      <c r="G4103" s="2">
        <v>108.46</v>
      </c>
    </row>
    <row r="4104" spans="1:7" x14ac:dyDescent="0.3">
      <c r="A4104" s="3">
        <f t="shared" si="71"/>
        <v>40877</v>
      </c>
      <c r="B4104" s="4" t="s">
        <v>364</v>
      </c>
      <c r="C4104" s="5"/>
      <c r="D4104" s="2">
        <v>108.26</v>
      </c>
      <c r="E4104" s="2">
        <v>110.52</v>
      </c>
      <c r="F4104" s="2">
        <v>100.36</v>
      </c>
      <c r="G4104" s="2">
        <v>109.7</v>
      </c>
    </row>
    <row r="4105" spans="1:7" x14ac:dyDescent="0.3">
      <c r="A4105" s="3">
        <f t="shared" si="71"/>
        <v>40878</v>
      </c>
      <c r="B4105" s="4" t="s">
        <v>318</v>
      </c>
      <c r="C4105" s="5"/>
      <c r="D4105" s="2">
        <v>107.39</v>
      </c>
      <c r="E4105" s="2">
        <v>108.99</v>
      </c>
      <c r="F4105" s="2">
        <v>100.2</v>
      </c>
      <c r="G4105" s="2">
        <v>109.43</v>
      </c>
    </row>
    <row r="4106" spans="1:7" x14ac:dyDescent="0.3">
      <c r="A4106" s="3">
        <f t="shared" si="71"/>
        <v>40879</v>
      </c>
      <c r="B4106" s="4" t="s">
        <v>243</v>
      </c>
      <c r="C4106" s="5"/>
      <c r="D4106" s="2">
        <v>107.56</v>
      </c>
      <c r="E4106" s="2">
        <v>109.94</v>
      </c>
      <c r="F4106" s="2">
        <v>100.96</v>
      </c>
      <c r="G4106" s="2">
        <v>109.53</v>
      </c>
    </row>
    <row r="4107" spans="1:7" x14ac:dyDescent="0.3">
      <c r="A4107" s="3">
        <f t="shared" si="71"/>
        <v>40882</v>
      </c>
      <c r="B4107" s="4" t="s">
        <v>246</v>
      </c>
      <c r="C4107" s="5"/>
      <c r="D4107" s="2">
        <v>108.8</v>
      </c>
      <c r="E4107" s="2">
        <v>109.81</v>
      </c>
      <c r="F4107" s="2">
        <v>100.99</v>
      </c>
      <c r="G4107" s="2">
        <v>110.29</v>
      </c>
    </row>
    <row r="4108" spans="1:7" x14ac:dyDescent="0.3">
      <c r="A4108" s="3">
        <f t="shared" si="71"/>
        <v>40883</v>
      </c>
      <c r="B4108" s="4" t="s">
        <v>247</v>
      </c>
      <c r="C4108" s="5"/>
      <c r="D4108" s="2">
        <v>107.31</v>
      </c>
      <c r="E4108" s="2">
        <v>110.81</v>
      </c>
      <c r="F4108" s="2">
        <v>101.28</v>
      </c>
      <c r="G4108" s="2">
        <v>109.17</v>
      </c>
    </row>
    <row r="4109" spans="1:7" x14ac:dyDescent="0.3">
      <c r="A4109" s="3">
        <f t="shared" si="71"/>
        <v>40884</v>
      </c>
      <c r="B4109" s="4" t="s">
        <v>365</v>
      </c>
      <c r="C4109" s="5"/>
      <c r="D4109" s="2">
        <v>108.86</v>
      </c>
      <c r="E4109" s="2">
        <v>109.53</v>
      </c>
      <c r="F4109" s="2">
        <v>100.49</v>
      </c>
      <c r="G4109" s="2">
        <v>110.49</v>
      </c>
    </row>
    <row r="4110" spans="1:7" x14ac:dyDescent="0.3">
      <c r="A4110" s="3">
        <f t="shared" si="71"/>
        <v>40885</v>
      </c>
      <c r="B4110" s="4" t="s">
        <v>319</v>
      </c>
      <c r="C4110" s="5"/>
      <c r="D4110" s="2">
        <v>107.97</v>
      </c>
      <c r="E4110" s="2">
        <v>108.11</v>
      </c>
      <c r="F4110" s="2">
        <v>98.34</v>
      </c>
      <c r="G4110" s="2">
        <v>109.42</v>
      </c>
    </row>
    <row r="4111" spans="1:7" x14ac:dyDescent="0.3">
      <c r="A4111" s="3">
        <f t="shared" si="71"/>
        <v>40886</v>
      </c>
      <c r="B4111" s="4" t="s">
        <v>248</v>
      </c>
      <c r="C4111" s="5"/>
      <c r="D4111" s="2">
        <v>105.62</v>
      </c>
      <c r="E4111" s="2">
        <v>108.62</v>
      </c>
      <c r="F4111" s="2">
        <v>99.41</v>
      </c>
      <c r="G4111" s="2">
        <v>106.85</v>
      </c>
    </row>
    <row r="4112" spans="1:7" x14ac:dyDescent="0.3">
      <c r="A4112" s="3">
        <f t="shared" si="71"/>
        <v>40889</v>
      </c>
      <c r="B4112" s="4" t="s">
        <v>251</v>
      </c>
      <c r="C4112" s="5"/>
      <c r="D4112" s="2">
        <v>105.87</v>
      </c>
      <c r="E4112" s="2">
        <v>107.26</v>
      </c>
      <c r="F4112" s="2">
        <v>97.77</v>
      </c>
      <c r="G4112" s="2">
        <v>107.44</v>
      </c>
    </row>
    <row r="4113" spans="1:7" x14ac:dyDescent="0.3">
      <c r="A4113" s="3">
        <f t="shared" si="71"/>
        <v>40890</v>
      </c>
      <c r="B4113" s="4" t="s">
        <v>252</v>
      </c>
      <c r="C4113" s="5"/>
      <c r="D4113" s="2">
        <v>105.51</v>
      </c>
      <c r="E4113" s="2">
        <v>109.5</v>
      </c>
      <c r="F4113" s="2">
        <v>100.14</v>
      </c>
      <c r="G4113" s="2">
        <v>106.86</v>
      </c>
    </row>
    <row r="4114" spans="1:7" x14ac:dyDescent="0.3">
      <c r="A4114" s="3">
        <f t="shared" si="71"/>
        <v>40891</v>
      </c>
      <c r="B4114" s="4" t="s">
        <v>366</v>
      </c>
      <c r="C4114" s="5"/>
      <c r="D4114" s="2">
        <v>106.57</v>
      </c>
      <c r="E4114" s="2">
        <v>105.02</v>
      </c>
      <c r="F4114" s="2">
        <v>94.95</v>
      </c>
      <c r="G4114" s="2">
        <v>107.88</v>
      </c>
    </row>
    <row r="4115" spans="1:7" x14ac:dyDescent="0.3">
      <c r="A4115" s="3">
        <f t="shared" si="71"/>
        <v>40892</v>
      </c>
      <c r="B4115" s="4" t="s">
        <v>320</v>
      </c>
      <c r="C4115" s="5"/>
      <c r="D4115" s="2">
        <v>102.99</v>
      </c>
      <c r="E4115" s="2">
        <v>105.09</v>
      </c>
      <c r="F4115" s="2">
        <v>93.87</v>
      </c>
      <c r="G4115" s="2">
        <v>104.73</v>
      </c>
    </row>
    <row r="4116" spans="1:7" x14ac:dyDescent="0.3">
      <c r="A4116" s="3">
        <f t="shared" si="71"/>
        <v>40893</v>
      </c>
      <c r="B4116" s="4" t="s">
        <v>253</v>
      </c>
      <c r="C4116" s="5"/>
      <c r="D4116" s="2">
        <v>101.98</v>
      </c>
      <c r="E4116" s="2">
        <v>103.35</v>
      </c>
      <c r="F4116" s="2">
        <v>93.53</v>
      </c>
      <c r="G4116" s="2">
        <v>103.38</v>
      </c>
    </row>
    <row r="4117" spans="1:7" x14ac:dyDescent="0.3">
      <c r="A4117" s="3">
        <f t="shared" si="71"/>
        <v>40896</v>
      </c>
      <c r="B4117" s="4" t="s">
        <v>256</v>
      </c>
      <c r="C4117" s="5"/>
      <c r="D4117" s="2">
        <v>100.96</v>
      </c>
      <c r="E4117" s="2">
        <v>103.64</v>
      </c>
      <c r="F4117" s="2">
        <v>93.88</v>
      </c>
      <c r="G4117" s="2">
        <v>102.44</v>
      </c>
    </row>
    <row r="4118" spans="1:7" x14ac:dyDescent="0.3">
      <c r="A4118" s="3">
        <f t="shared" si="71"/>
        <v>40897</v>
      </c>
      <c r="B4118" s="4" t="s">
        <v>257</v>
      </c>
      <c r="C4118" s="5"/>
      <c r="D4118" s="2">
        <v>102.25</v>
      </c>
      <c r="E4118" s="2">
        <v>106.73</v>
      </c>
      <c r="F4118" s="2">
        <v>97.22</v>
      </c>
      <c r="G4118" s="2">
        <v>103.83</v>
      </c>
    </row>
    <row r="4119" spans="1:7" x14ac:dyDescent="0.3">
      <c r="A4119" s="3">
        <f t="shared" si="71"/>
        <v>40898</v>
      </c>
      <c r="B4119" s="4" t="s">
        <v>367</v>
      </c>
      <c r="C4119" s="5"/>
      <c r="D4119" s="2">
        <v>104.71</v>
      </c>
      <c r="E4119" s="2">
        <v>107.71</v>
      </c>
      <c r="F4119" s="2">
        <v>98.67</v>
      </c>
      <c r="G4119" s="2">
        <v>106.66</v>
      </c>
    </row>
    <row r="4120" spans="1:7" x14ac:dyDescent="0.3">
      <c r="A4120" s="3">
        <f t="shared" si="71"/>
        <v>40899</v>
      </c>
      <c r="B4120" s="4" t="s">
        <v>321</v>
      </c>
      <c r="C4120" s="5"/>
      <c r="D4120" s="2">
        <v>105.27</v>
      </c>
      <c r="E4120" s="2">
        <v>107.89</v>
      </c>
      <c r="F4120" s="2">
        <v>99.53</v>
      </c>
      <c r="G4120" s="2">
        <v>107.26</v>
      </c>
    </row>
    <row r="4121" spans="1:7" x14ac:dyDescent="0.3">
      <c r="A4121" s="3">
        <f t="shared" si="71"/>
        <v>40900</v>
      </c>
      <c r="B4121" s="4" t="s">
        <v>258</v>
      </c>
      <c r="C4121" s="5"/>
      <c r="D4121" s="2">
        <v>105.48</v>
      </c>
      <c r="E4121" s="2">
        <v>107.96</v>
      </c>
      <c r="F4121" s="2">
        <v>99.68</v>
      </c>
      <c r="G4121" s="2">
        <v>107.69</v>
      </c>
    </row>
    <row r="4122" spans="1:7" x14ac:dyDescent="0.3">
      <c r="A4122" s="3">
        <f t="shared" si="71"/>
        <v>40904</v>
      </c>
      <c r="B4122" s="4" t="s">
        <v>261</v>
      </c>
      <c r="C4122" s="5"/>
      <c r="D4122" s="2">
        <v>105.33</v>
      </c>
      <c r="E4122" s="2">
        <v>109.27</v>
      </c>
      <c r="F4122" s="2">
        <v>101.34</v>
      </c>
      <c r="G4122" s="2">
        <v>107.68</v>
      </c>
    </row>
    <row r="4123" spans="1:7" x14ac:dyDescent="0.3">
      <c r="A4123" s="3">
        <f t="shared" si="71"/>
        <v>40905</v>
      </c>
      <c r="B4123" s="4" t="s">
        <v>368</v>
      </c>
      <c r="C4123" s="5"/>
      <c r="D4123" s="2">
        <v>105.77</v>
      </c>
      <c r="E4123" s="2">
        <v>107.56</v>
      </c>
      <c r="F4123" s="2">
        <v>99.36</v>
      </c>
      <c r="G4123" s="2">
        <v>108.02</v>
      </c>
    </row>
    <row r="4124" spans="1:7" x14ac:dyDescent="0.3">
      <c r="A4124" s="3">
        <f t="shared" si="71"/>
        <v>40906</v>
      </c>
      <c r="B4124" s="4" t="s">
        <v>322</v>
      </c>
      <c r="C4124" s="5"/>
      <c r="D4124" s="2">
        <v>104.61</v>
      </c>
      <c r="E4124" s="2">
        <v>108.01</v>
      </c>
      <c r="F4124" s="2">
        <v>99.65</v>
      </c>
      <c r="G4124" s="2">
        <v>106.92</v>
      </c>
    </row>
    <row r="4125" spans="1:7" x14ac:dyDescent="0.3">
      <c r="A4125" s="3">
        <f t="shared" ref="A4125" si="72">DATE(2011, LEFT(B4125, FIND("월", B4125)-1), MID(B4125, FIND("월", B4125)+2, FIND("일", B4125)-FIND("월", B4125)-2))</f>
        <v>40907</v>
      </c>
      <c r="B4125" s="4" t="s">
        <v>262</v>
      </c>
      <c r="C4125" s="5"/>
      <c r="D4125" s="2">
        <v>104.89</v>
      </c>
      <c r="E4125" s="2">
        <v>107.38</v>
      </c>
      <c r="F4125" s="2">
        <v>98.83</v>
      </c>
      <c r="G4125" s="2">
        <v>106.88</v>
      </c>
    </row>
    <row r="4126" spans="1:7" x14ac:dyDescent="0.3">
      <c r="A4126" s="3">
        <f>DATE(2012, LEFT(B4126, FIND("월", B4126)-1), MID(B4126, FIND("월", B4126)+2, FIND("일", B4126)-FIND("월", B4126)-2))</f>
        <v>40911</v>
      </c>
      <c r="B4126" s="4" t="s">
        <v>7</v>
      </c>
      <c r="C4126" s="5"/>
      <c r="D4126" s="2">
        <v>105.91</v>
      </c>
      <c r="E4126" s="2">
        <v>112.13</v>
      </c>
      <c r="F4126" s="2">
        <v>102.96</v>
      </c>
      <c r="G4126" s="2">
        <v>106.89</v>
      </c>
    </row>
    <row r="4127" spans="1:7" x14ac:dyDescent="0.3">
      <c r="A4127" s="3">
        <f t="shared" ref="A4127:A4190" si="73">DATE(2012, LEFT(B4127, FIND("월", B4127)-1), MID(B4127, FIND("월", B4127)+2, FIND("일", B4127)-FIND("월", B4127)-2))</f>
        <v>40912</v>
      </c>
      <c r="B4127" s="4" t="s">
        <v>8</v>
      </c>
      <c r="C4127" s="5"/>
      <c r="D4127" s="2">
        <v>108.49</v>
      </c>
      <c r="E4127" s="2">
        <v>113.7</v>
      </c>
      <c r="F4127" s="2">
        <v>103.22</v>
      </c>
      <c r="G4127" s="2">
        <v>109.22</v>
      </c>
    </row>
    <row r="4128" spans="1:7" x14ac:dyDescent="0.3">
      <c r="A4128" s="3">
        <f t="shared" si="73"/>
        <v>40913</v>
      </c>
      <c r="B4128" s="4" t="s">
        <v>9</v>
      </c>
      <c r="C4128" s="5"/>
      <c r="D4128" s="2">
        <v>110.23</v>
      </c>
      <c r="E4128" s="2">
        <v>112.74</v>
      </c>
      <c r="F4128" s="2">
        <v>101.81</v>
      </c>
      <c r="G4128" s="2">
        <v>111.33</v>
      </c>
    </row>
    <row r="4129" spans="1:7" x14ac:dyDescent="0.3">
      <c r="A4129" s="3">
        <f t="shared" si="73"/>
        <v>40914</v>
      </c>
      <c r="B4129" s="4" t="s">
        <v>264</v>
      </c>
      <c r="C4129" s="5"/>
      <c r="D4129" s="2">
        <v>109.92</v>
      </c>
      <c r="E4129" s="2">
        <v>113.06</v>
      </c>
      <c r="F4129" s="2">
        <v>101.56</v>
      </c>
      <c r="G4129" s="2">
        <v>110.75</v>
      </c>
    </row>
    <row r="4130" spans="1:7" x14ac:dyDescent="0.3">
      <c r="A4130" s="3">
        <f t="shared" si="73"/>
        <v>40917</v>
      </c>
      <c r="B4130" s="4" t="s">
        <v>11</v>
      </c>
      <c r="C4130" s="5"/>
      <c r="D4130" s="2">
        <v>110.5</v>
      </c>
      <c r="E4130" s="2">
        <v>112.45</v>
      </c>
      <c r="F4130" s="2">
        <v>101.31</v>
      </c>
      <c r="G4130" s="2">
        <v>111.92</v>
      </c>
    </row>
    <row r="4131" spans="1:7" x14ac:dyDescent="0.3">
      <c r="A4131" s="3">
        <f t="shared" si="73"/>
        <v>40918</v>
      </c>
      <c r="B4131" s="4" t="s">
        <v>12</v>
      </c>
      <c r="C4131" s="5"/>
      <c r="D4131" s="2">
        <v>110.39</v>
      </c>
      <c r="E4131" s="2">
        <v>113.28</v>
      </c>
      <c r="F4131" s="2">
        <v>102.24</v>
      </c>
      <c r="G4131" s="2">
        <v>111.65</v>
      </c>
    </row>
    <row r="4132" spans="1:7" x14ac:dyDescent="0.3">
      <c r="A4132" s="3">
        <f t="shared" si="73"/>
        <v>40919</v>
      </c>
      <c r="B4132" s="4" t="s">
        <v>13</v>
      </c>
      <c r="C4132" s="5"/>
      <c r="D4132" s="2">
        <v>110.95</v>
      </c>
      <c r="E4132" s="2">
        <v>112.24</v>
      </c>
      <c r="F4132" s="2">
        <v>100.87</v>
      </c>
      <c r="G4132" s="2">
        <v>112.09</v>
      </c>
    </row>
    <row r="4133" spans="1:7" x14ac:dyDescent="0.3">
      <c r="A4133" s="3">
        <f t="shared" si="73"/>
        <v>40920</v>
      </c>
      <c r="B4133" s="4" t="s">
        <v>14</v>
      </c>
      <c r="C4133" s="5"/>
      <c r="D4133" s="2">
        <v>110.69</v>
      </c>
      <c r="E4133" s="2">
        <v>111.26</v>
      </c>
      <c r="F4133" s="2">
        <v>99.1</v>
      </c>
      <c r="G4133" s="2">
        <v>112.05</v>
      </c>
    </row>
    <row r="4134" spans="1:7" x14ac:dyDescent="0.3">
      <c r="A4134" s="3">
        <f t="shared" si="73"/>
        <v>40921</v>
      </c>
      <c r="B4134" s="4" t="s">
        <v>266</v>
      </c>
      <c r="C4134" s="5"/>
      <c r="D4134" s="2">
        <v>109.84</v>
      </c>
      <c r="E4134" s="2">
        <v>110.44</v>
      </c>
      <c r="F4134" s="2">
        <v>98.7</v>
      </c>
      <c r="G4134" s="2">
        <v>111.57</v>
      </c>
    </row>
    <row r="4135" spans="1:7" x14ac:dyDescent="0.3">
      <c r="A4135" s="3">
        <f t="shared" si="73"/>
        <v>40924</v>
      </c>
      <c r="B4135" s="4" t="s">
        <v>16</v>
      </c>
      <c r="C4135" s="5"/>
      <c r="D4135" s="2">
        <v>109.46</v>
      </c>
      <c r="E4135" s="2">
        <v>111.2</v>
      </c>
      <c r="F4135" s="2" t="s">
        <v>323</v>
      </c>
      <c r="G4135" s="2">
        <v>111.44</v>
      </c>
    </row>
    <row r="4136" spans="1:7" x14ac:dyDescent="0.3">
      <c r="A4136" s="3">
        <f t="shared" si="73"/>
        <v>40925</v>
      </c>
      <c r="B4136" s="4" t="s">
        <v>17</v>
      </c>
      <c r="C4136" s="5"/>
      <c r="D4136" s="2">
        <v>110.29</v>
      </c>
      <c r="E4136" s="2">
        <v>111.53</v>
      </c>
      <c r="F4136" s="2">
        <v>100.71</v>
      </c>
      <c r="G4136" s="2">
        <v>111.99</v>
      </c>
    </row>
    <row r="4137" spans="1:7" x14ac:dyDescent="0.3">
      <c r="A4137" s="3">
        <f t="shared" si="73"/>
        <v>40926</v>
      </c>
      <c r="B4137" s="4" t="s">
        <v>18</v>
      </c>
      <c r="C4137" s="5"/>
      <c r="D4137" s="2">
        <v>109.61</v>
      </c>
      <c r="E4137" s="2">
        <v>110.66</v>
      </c>
      <c r="F4137" s="2">
        <v>100.59</v>
      </c>
      <c r="G4137" s="2">
        <v>111.74</v>
      </c>
    </row>
    <row r="4138" spans="1:7" x14ac:dyDescent="0.3">
      <c r="A4138" s="3">
        <f t="shared" si="73"/>
        <v>40927</v>
      </c>
      <c r="B4138" s="4" t="s">
        <v>19</v>
      </c>
      <c r="C4138" s="5"/>
      <c r="D4138" s="2">
        <v>109.47</v>
      </c>
      <c r="E4138" s="2">
        <v>111.55</v>
      </c>
      <c r="F4138" s="2">
        <v>100.39</v>
      </c>
      <c r="G4138" s="2">
        <v>111.2</v>
      </c>
    </row>
    <row r="4139" spans="1:7" x14ac:dyDescent="0.3">
      <c r="A4139" s="3">
        <f t="shared" si="73"/>
        <v>40928</v>
      </c>
      <c r="B4139" s="4" t="s">
        <v>268</v>
      </c>
      <c r="C4139" s="5"/>
      <c r="D4139" s="2">
        <v>109.5</v>
      </c>
      <c r="E4139" s="2">
        <v>109.86</v>
      </c>
      <c r="F4139" s="2">
        <v>98.46</v>
      </c>
      <c r="G4139" s="2">
        <v>111.59</v>
      </c>
    </row>
    <row r="4140" spans="1:7" x14ac:dyDescent="0.3">
      <c r="A4140" s="3">
        <f t="shared" si="73"/>
        <v>40931</v>
      </c>
      <c r="B4140" s="4" t="s">
        <v>21</v>
      </c>
      <c r="C4140" s="5"/>
      <c r="D4140" s="2" t="s">
        <v>323</v>
      </c>
      <c r="E4140" s="2">
        <v>110.58</v>
      </c>
      <c r="F4140" s="2">
        <v>99.58</v>
      </c>
      <c r="G4140" s="2" t="s">
        <v>323</v>
      </c>
    </row>
    <row r="4141" spans="1:7" x14ac:dyDescent="0.3">
      <c r="A4141" s="3">
        <f t="shared" si="73"/>
        <v>40932</v>
      </c>
      <c r="B4141" s="4" t="s">
        <v>22</v>
      </c>
      <c r="C4141" s="5"/>
      <c r="D4141" s="2" t="s">
        <v>323</v>
      </c>
      <c r="E4141" s="2">
        <v>110.03</v>
      </c>
      <c r="F4141" s="2">
        <v>98.95</v>
      </c>
      <c r="G4141" s="2" t="s">
        <v>323</v>
      </c>
    </row>
    <row r="4142" spans="1:7" x14ac:dyDescent="0.3">
      <c r="A4142" s="3">
        <f t="shared" si="73"/>
        <v>40933</v>
      </c>
      <c r="B4142" s="4" t="s">
        <v>23</v>
      </c>
      <c r="C4142" s="5"/>
      <c r="D4142" s="2">
        <v>108.29</v>
      </c>
      <c r="E4142" s="2">
        <v>109.81</v>
      </c>
      <c r="F4142" s="2">
        <v>99.4</v>
      </c>
      <c r="G4142" s="2">
        <v>110.15</v>
      </c>
    </row>
    <row r="4143" spans="1:7" x14ac:dyDescent="0.3">
      <c r="A4143" s="3">
        <f t="shared" si="73"/>
        <v>40934</v>
      </c>
      <c r="B4143" s="4" t="s">
        <v>24</v>
      </c>
      <c r="C4143" s="5"/>
      <c r="D4143" s="2">
        <v>108.78</v>
      </c>
      <c r="E4143" s="2">
        <v>110.79</v>
      </c>
      <c r="F4143" s="2">
        <v>99.7</v>
      </c>
      <c r="G4143" s="2">
        <v>110.55</v>
      </c>
    </row>
    <row r="4144" spans="1:7" x14ac:dyDescent="0.3">
      <c r="A4144" s="3">
        <f t="shared" si="73"/>
        <v>40935</v>
      </c>
      <c r="B4144" s="4" t="s">
        <v>270</v>
      </c>
      <c r="C4144" s="5"/>
      <c r="D4144" s="2">
        <v>109.14</v>
      </c>
      <c r="E4144" s="2">
        <v>111.46</v>
      </c>
      <c r="F4144" s="2">
        <v>99.56</v>
      </c>
      <c r="G4144" s="2">
        <v>110.12</v>
      </c>
    </row>
    <row r="4145" spans="1:7" x14ac:dyDescent="0.3">
      <c r="A4145" s="3">
        <f t="shared" si="73"/>
        <v>40938</v>
      </c>
      <c r="B4145" s="4" t="s">
        <v>26</v>
      </c>
      <c r="C4145" s="5"/>
      <c r="D4145" s="2">
        <v>109.75</v>
      </c>
      <c r="E4145" s="2">
        <v>110.75</v>
      </c>
      <c r="F4145" s="2">
        <v>98.78</v>
      </c>
      <c r="G4145" s="2">
        <v>109.5</v>
      </c>
    </row>
    <row r="4146" spans="1:7" x14ac:dyDescent="0.3">
      <c r="A4146" s="3">
        <f t="shared" si="73"/>
        <v>40939</v>
      </c>
      <c r="B4146" s="4" t="s">
        <v>27</v>
      </c>
      <c r="C4146" s="5"/>
      <c r="D4146" s="2">
        <v>109.59</v>
      </c>
      <c r="E4146" s="2">
        <v>110.98</v>
      </c>
      <c r="F4146" s="2">
        <v>98.48</v>
      </c>
      <c r="G4146" s="2">
        <v>110.15</v>
      </c>
    </row>
    <row r="4147" spans="1:7" x14ac:dyDescent="0.3">
      <c r="A4147" s="3">
        <f t="shared" si="73"/>
        <v>40940</v>
      </c>
      <c r="B4147" s="4" t="s">
        <v>28</v>
      </c>
      <c r="C4147" s="5"/>
      <c r="D4147" s="2">
        <v>109.14</v>
      </c>
      <c r="E4147" s="2">
        <v>111.56</v>
      </c>
      <c r="F4147" s="2">
        <v>97.61</v>
      </c>
      <c r="G4147" s="2">
        <v>110.18</v>
      </c>
    </row>
    <row r="4148" spans="1:7" x14ac:dyDescent="0.3">
      <c r="A4148" s="3">
        <f t="shared" si="73"/>
        <v>40941</v>
      </c>
      <c r="B4148" s="4" t="s">
        <v>29</v>
      </c>
      <c r="C4148" s="5"/>
      <c r="D4148" s="2">
        <v>109.67</v>
      </c>
      <c r="E4148" s="2">
        <v>112.07</v>
      </c>
      <c r="F4148" s="2">
        <v>96.36</v>
      </c>
      <c r="G4148" s="2">
        <v>110.72</v>
      </c>
    </row>
    <row r="4149" spans="1:7" x14ac:dyDescent="0.3">
      <c r="A4149" s="3">
        <f t="shared" si="73"/>
        <v>40942</v>
      </c>
      <c r="B4149" s="4" t="s">
        <v>272</v>
      </c>
      <c r="C4149" s="5"/>
      <c r="D4149" s="2">
        <v>109.9</v>
      </c>
      <c r="E4149" s="2">
        <v>114.58</v>
      </c>
      <c r="F4149" s="2">
        <v>97.84</v>
      </c>
      <c r="G4149" s="2">
        <v>110.88</v>
      </c>
    </row>
    <row r="4150" spans="1:7" x14ac:dyDescent="0.3">
      <c r="A4150" s="3">
        <f t="shared" si="73"/>
        <v>40945</v>
      </c>
      <c r="B4150" s="4" t="s">
        <v>31</v>
      </c>
      <c r="C4150" s="5"/>
      <c r="D4150" s="2">
        <v>111.7</v>
      </c>
      <c r="E4150" s="2">
        <v>115.93</v>
      </c>
      <c r="F4150" s="2">
        <v>96.91</v>
      </c>
      <c r="G4150" s="2">
        <v>112.72</v>
      </c>
    </row>
    <row r="4151" spans="1:7" x14ac:dyDescent="0.3">
      <c r="A4151" s="3">
        <f t="shared" si="73"/>
        <v>40946</v>
      </c>
      <c r="B4151" s="4" t="s">
        <v>32</v>
      </c>
      <c r="C4151" s="5"/>
      <c r="D4151" s="2">
        <v>113.25</v>
      </c>
      <c r="E4151" s="2">
        <v>116.23</v>
      </c>
      <c r="F4151" s="2">
        <v>98.41</v>
      </c>
      <c r="G4151" s="2">
        <v>114.31</v>
      </c>
    </row>
    <row r="4152" spans="1:7" x14ac:dyDescent="0.3">
      <c r="A4152" s="3">
        <f t="shared" si="73"/>
        <v>40947</v>
      </c>
      <c r="B4152" s="4" t="s">
        <v>33</v>
      </c>
      <c r="C4152" s="5"/>
      <c r="D4152" s="2">
        <v>113.85</v>
      </c>
      <c r="E4152" s="2">
        <v>117.2</v>
      </c>
      <c r="F4152" s="2">
        <v>98.71</v>
      </c>
      <c r="G4152" s="2">
        <v>114.89</v>
      </c>
    </row>
    <row r="4153" spans="1:7" x14ac:dyDescent="0.3">
      <c r="A4153" s="3">
        <f t="shared" si="73"/>
        <v>40948</v>
      </c>
      <c r="B4153" s="4" t="s">
        <v>34</v>
      </c>
      <c r="C4153" s="5"/>
      <c r="D4153" s="2">
        <v>114.53</v>
      </c>
      <c r="E4153" s="2">
        <v>118.59</v>
      </c>
      <c r="F4153" s="2">
        <v>99.84</v>
      </c>
      <c r="G4153" s="2">
        <v>115.53</v>
      </c>
    </row>
    <row r="4154" spans="1:7" x14ac:dyDescent="0.3">
      <c r="A4154" s="3">
        <f t="shared" si="73"/>
        <v>40949</v>
      </c>
      <c r="B4154" s="4" t="s">
        <v>274</v>
      </c>
      <c r="C4154" s="5"/>
      <c r="D4154" s="2">
        <v>115.22</v>
      </c>
      <c r="E4154" s="2">
        <v>117.31</v>
      </c>
      <c r="F4154" s="2">
        <v>98.67</v>
      </c>
      <c r="G4154" s="2">
        <v>116.26</v>
      </c>
    </row>
    <row r="4155" spans="1:7" x14ac:dyDescent="0.3">
      <c r="A4155" s="3">
        <f t="shared" si="73"/>
        <v>40952</v>
      </c>
      <c r="B4155" s="4" t="s">
        <v>36</v>
      </c>
      <c r="C4155" s="5"/>
      <c r="D4155" s="2">
        <v>115.91</v>
      </c>
      <c r="E4155" s="2">
        <v>117.93</v>
      </c>
      <c r="F4155" s="2">
        <v>100.91</v>
      </c>
      <c r="G4155" s="2">
        <v>117.12</v>
      </c>
    </row>
    <row r="4156" spans="1:7" x14ac:dyDescent="0.3">
      <c r="A4156" s="3">
        <f t="shared" si="73"/>
        <v>40953</v>
      </c>
      <c r="B4156" s="4" t="s">
        <v>37</v>
      </c>
      <c r="C4156" s="5"/>
      <c r="D4156" s="2">
        <v>115.25</v>
      </c>
      <c r="E4156" s="2">
        <v>118.16</v>
      </c>
      <c r="F4156" s="2">
        <v>100.74</v>
      </c>
      <c r="G4156" s="2">
        <v>116.34</v>
      </c>
    </row>
    <row r="4157" spans="1:7" x14ac:dyDescent="0.3">
      <c r="A4157" s="3">
        <f t="shared" si="73"/>
        <v>40954</v>
      </c>
      <c r="B4157" s="4" t="s">
        <v>38</v>
      </c>
      <c r="C4157" s="5"/>
      <c r="D4157" s="2">
        <v>116.43</v>
      </c>
      <c r="E4157" s="2">
        <v>118.93</v>
      </c>
      <c r="F4157" s="2">
        <v>101.8</v>
      </c>
      <c r="G4157" s="2">
        <v>117.42</v>
      </c>
    </row>
    <row r="4158" spans="1:7" x14ac:dyDescent="0.3">
      <c r="A4158" s="3">
        <f t="shared" si="73"/>
        <v>40955</v>
      </c>
      <c r="B4158" s="4" t="s">
        <v>39</v>
      </c>
      <c r="C4158" s="5"/>
      <c r="D4158" s="2">
        <v>116.23</v>
      </c>
      <c r="E4158" s="2">
        <v>120.11</v>
      </c>
      <c r="F4158" s="2">
        <v>102.32</v>
      </c>
      <c r="G4158" s="2">
        <v>117.33</v>
      </c>
    </row>
    <row r="4159" spans="1:7" x14ac:dyDescent="0.3">
      <c r="A4159" s="3">
        <f t="shared" si="73"/>
        <v>40956</v>
      </c>
      <c r="B4159" s="4" t="s">
        <v>276</v>
      </c>
      <c r="C4159" s="5"/>
      <c r="D4159" s="2">
        <v>117.45</v>
      </c>
      <c r="E4159" s="2">
        <v>119.58</v>
      </c>
      <c r="F4159" s="2">
        <v>103.24</v>
      </c>
      <c r="G4159" s="2">
        <v>118.69</v>
      </c>
    </row>
    <row r="4160" spans="1:7" x14ac:dyDescent="0.3">
      <c r="A4160" s="3">
        <f t="shared" si="73"/>
        <v>40959</v>
      </c>
      <c r="B4160" s="4" t="s">
        <v>41</v>
      </c>
      <c r="C4160" s="5"/>
      <c r="D4160" s="2">
        <v>117.98</v>
      </c>
      <c r="E4160" s="2">
        <v>120.05</v>
      </c>
      <c r="F4160" s="2" t="s">
        <v>323</v>
      </c>
      <c r="G4160" s="2">
        <v>119.17</v>
      </c>
    </row>
    <row r="4161" spans="1:7" x14ac:dyDescent="0.3">
      <c r="A4161" s="3">
        <f t="shared" si="73"/>
        <v>40960</v>
      </c>
      <c r="B4161" s="4" t="s">
        <v>42</v>
      </c>
      <c r="C4161" s="5"/>
      <c r="D4161" s="2">
        <v>117.69</v>
      </c>
      <c r="E4161" s="2">
        <v>121.66</v>
      </c>
      <c r="F4161" s="2">
        <v>105.84</v>
      </c>
      <c r="G4161" s="2">
        <v>118.75</v>
      </c>
    </row>
    <row r="4162" spans="1:7" x14ac:dyDescent="0.3">
      <c r="A4162" s="3">
        <f t="shared" si="73"/>
        <v>40961</v>
      </c>
      <c r="B4162" s="4" t="s">
        <v>43</v>
      </c>
      <c r="C4162" s="5"/>
      <c r="D4162" s="2">
        <v>119.42</v>
      </c>
      <c r="E4162" s="2">
        <v>122.9</v>
      </c>
      <c r="F4162" s="2">
        <v>106.28</v>
      </c>
      <c r="G4162" s="2">
        <v>120.39</v>
      </c>
    </row>
    <row r="4163" spans="1:7" x14ac:dyDescent="0.3">
      <c r="A4163" s="3">
        <f t="shared" si="73"/>
        <v>40962</v>
      </c>
      <c r="B4163" s="4" t="s">
        <v>44</v>
      </c>
      <c r="C4163" s="5"/>
      <c r="D4163" s="2">
        <v>120.22</v>
      </c>
      <c r="E4163" s="2">
        <v>123.62</v>
      </c>
      <c r="F4163" s="2">
        <v>107.83</v>
      </c>
      <c r="G4163" s="2">
        <v>121.51</v>
      </c>
    </row>
    <row r="4164" spans="1:7" x14ac:dyDescent="0.3">
      <c r="A4164" s="3">
        <f t="shared" si="73"/>
        <v>40963</v>
      </c>
      <c r="B4164" s="4" t="s">
        <v>278</v>
      </c>
      <c r="C4164" s="5"/>
      <c r="D4164" s="2">
        <v>121.57</v>
      </c>
      <c r="E4164" s="2">
        <v>125.47</v>
      </c>
      <c r="F4164" s="2">
        <v>109.77</v>
      </c>
      <c r="G4164" s="2">
        <v>122.65</v>
      </c>
    </row>
    <row r="4165" spans="1:7" x14ac:dyDescent="0.3">
      <c r="A4165" s="3">
        <f t="shared" si="73"/>
        <v>40966</v>
      </c>
      <c r="B4165" s="4" t="s">
        <v>46</v>
      </c>
      <c r="C4165" s="5"/>
      <c r="D4165" s="2">
        <v>122.56</v>
      </c>
      <c r="E4165" s="2">
        <v>124.17</v>
      </c>
      <c r="F4165" s="2">
        <v>108.56</v>
      </c>
      <c r="G4165" s="2">
        <v>123.3</v>
      </c>
    </row>
    <row r="4166" spans="1:7" x14ac:dyDescent="0.3">
      <c r="A4166" s="3">
        <f t="shared" si="73"/>
        <v>40967</v>
      </c>
      <c r="B4166" s="4" t="s">
        <v>47</v>
      </c>
      <c r="C4166" s="5"/>
      <c r="D4166" s="2">
        <v>121.81</v>
      </c>
      <c r="E4166" s="2">
        <v>121.55</v>
      </c>
      <c r="F4166" s="2">
        <v>106.55</v>
      </c>
      <c r="G4166" s="2">
        <v>121.97</v>
      </c>
    </row>
    <row r="4167" spans="1:7" x14ac:dyDescent="0.3">
      <c r="A4167" s="3">
        <f t="shared" si="73"/>
        <v>40968</v>
      </c>
      <c r="B4167" s="4" t="s">
        <v>48</v>
      </c>
      <c r="C4167" s="5"/>
      <c r="D4167" s="2">
        <v>120.02</v>
      </c>
      <c r="E4167" s="2">
        <v>122.66</v>
      </c>
      <c r="F4167" s="2">
        <v>107.07</v>
      </c>
      <c r="G4167" s="2">
        <v>120.18</v>
      </c>
    </row>
    <row r="4168" spans="1:7" x14ac:dyDescent="0.3">
      <c r="A4168" s="3">
        <f t="shared" si="73"/>
        <v>40969</v>
      </c>
      <c r="B4168" s="4" t="s">
        <v>49</v>
      </c>
      <c r="C4168" s="5"/>
      <c r="D4168" s="2">
        <v>119.64</v>
      </c>
      <c r="E4168" s="2">
        <v>126.2</v>
      </c>
      <c r="F4168" s="2">
        <v>108.84</v>
      </c>
      <c r="G4168" s="2">
        <v>120.48</v>
      </c>
    </row>
    <row r="4169" spans="1:7" x14ac:dyDescent="0.3">
      <c r="A4169" s="3">
        <f t="shared" si="73"/>
        <v>40970</v>
      </c>
      <c r="B4169" s="4" t="s">
        <v>324</v>
      </c>
      <c r="C4169" s="5"/>
      <c r="D4169" s="2">
        <v>122.25</v>
      </c>
      <c r="E4169" s="2">
        <v>123.65</v>
      </c>
      <c r="F4169" s="2">
        <v>106.7</v>
      </c>
      <c r="G4169" s="2">
        <v>122.9</v>
      </c>
    </row>
    <row r="4170" spans="1:7" x14ac:dyDescent="0.3">
      <c r="A4170" s="3">
        <f t="shared" si="73"/>
        <v>40973</v>
      </c>
      <c r="B4170" s="4" t="s">
        <v>51</v>
      </c>
      <c r="C4170" s="5"/>
      <c r="D4170" s="2">
        <v>121.09</v>
      </c>
      <c r="E4170" s="2">
        <v>123.8</v>
      </c>
      <c r="F4170" s="2">
        <v>106.72</v>
      </c>
      <c r="G4170" s="2">
        <v>121.88</v>
      </c>
    </row>
    <row r="4171" spans="1:7" x14ac:dyDescent="0.3">
      <c r="A4171" s="3">
        <f t="shared" si="73"/>
        <v>40974</v>
      </c>
      <c r="B4171" s="4" t="s">
        <v>52</v>
      </c>
      <c r="C4171" s="5"/>
      <c r="D4171" s="2">
        <v>121.65</v>
      </c>
      <c r="E4171" s="2">
        <v>121.98</v>
      </c>
      <c r="F4171" s="2">
        <v>104.7</v>
      </c>
      <c r="G4171" s="2">
        <v>122.45</v>
      </c>
    </row>
    <row r="4172" spans="1:7" x14ac:dyDescent="0.3">
      <c r="A4172" s="3">
        <f t="shared" si="73"/>
        <v>40975</v>
      </c>
      <c r="B4172" s="4" t="s">
        <v>53</v>
      </c>
      <c r="C4172" s="5"/>
      <c r="D4172" s="2">
        <v>120.75</v>
      </c>
      <c r="E4172" s="2">
        <v>124.12</v>
      </c>
      <c r="F4172" s="2">
        <v>106.16</v>
      </c>
      <c r="G4172" s="2">
        <v>121.47</v>
      </c>
    </row>
    <row r="4173" spans="1:7" x14ac:dyDescent="0.3">
      <c r="A4173" s="3">
        <f t="shared" si="73"/>
        <v>40976</v>
      </c>
      <c r="B4173" s="4" t="s">
        <v>54</v>
      </c>
      <c r="C4173" s="5"/>
      <c r="D4173" s="2">
        <v>123.29</v>
      </c>
      <c r="E4173" s="2">
        <v>125.44</v>
      </c>
      <c r="F4173" s="2">
        <v>106.58</v>
      </c>
      <c r="G4173" s="2">
        <v>123.74</v>
      </c>
    </row>
    <row r="4174" spans="1:7" x14ac:dyDescent="0.3">
      <c r="A4174" s="3">
        <f t="shared" si="73"/>
        <v>40977</v>
      </c>
      <c r="B4174" s="4" t="s">
        <v>325</v>
      </c>
      <c r="C4174" s="5"/>
      <c r="D4174" s="2">
        <v>123.62</v>
      </c>
      <c r="E4174" s="2">
        <v>125.98</v>
      </c>
      <c r="F4174" s="2">
        <v>107.4</v>
      </c>
      <c r="G4174" s="2">
        <v>124.02</v>
      </c>
    </row>
    <row r="4175" spans="1:7" x14ac:dyDescent="0.3">
      <c r="A4175" s="3">
        <f t="shared" si="73"/>
        <v>40980</v>
      </c>
      <c r="B4175" s="4" t="s">
        <v>56</v>
      </c>
      <c r="C4175" s="5"/>
      <c r="D4175" s="2">
        <v>123.67</v>
      </c>
      <c r="E4175" s="2">
        <v>125.34</v>
      </c>
      <c r="F4175" s="2">
        <v>106.34</v>
      </c>
      <c r="G4175" s="2">
        <v>124.1</v>
      </c>
    </row>
    <row r="4176" spans="1:7" x14ac:dyDescent="0.3">
      <c r="A4176" s="3">
        <f t="shared" si="73"/>
        <v>40981</v>
      </c>
      <c r="B4176" s="4" t="s">
        <v>57</v>
      </c>
      <c r="C4176" s="5"/>
      <c r="D4176" s="2">
        <v>124.21</v>
      </c>
      <c r="E4176" s="2">
        <v>126.22</v>
      </c>
      <c r="F4176" s="2">
        <v>106.71</v>
      </c>
      <c r="G4176" s="2">
        <v>124.37</v>
      </c>
    </row>
    <row r="4177" spans="1:7" x14ac:dyDescent="0.3">
      <c r="A4177" s="3">
        <f t="shared" si="73"/>
        <v>40982</v>
      </c>
      <c r="B4177" s="4" t="s">
        <v>58</v>
      </c>
      <c r="C4177" s="5"/>
      <c r="D4177" s="2">
        <v>124.22</v>
      </c>
      <c r="E4177" s="2">
        <v>124.97</v>
      </c>
      <c r="F4177" s="2">
        <v>105.43</v>
      </c>
      <c r="G4177" s="2">
        <v>124.61</v>
      </c>
    </row>
    <row r="4178" spans="1:7" x14ac:dyDescent="0.3">
      <c r="A4178" s="3">
        <f t="shared" si="73"/>
        <v>40983</v>
      </c>
      <c r="B4178" s="4" t="s">
        <v>59</v>
      </c>
      <c r="C4178" s="5"/>
      <c r="D4178" s="2">
        <v>123.64</v>
      </c>
      <c r="E4178" s="2">
        <v>123.55</v>
      </c>
      <c r="F4178" s="2">
        <v>105.11</v>
      </c>
      <c r="G4178" s="2">
        <v>124.1</v>
      </c>
    </row>
    <row r="4179" spans="1:7" x14ac:dyDescent="0.3">
      <c r="A4179" s="3">
        <f t="shared" si="73"/>
        <v>40984</v>
      </c>
      <c r="B4179" s="4" t="s">
        <v>326</v>
      </c>
      <c r="C4179" s="5"/>
      <c r="D4179" s="2">
        <v>122.23</v>
      </c>
      <c r="E4179" s="2">
        <v>125.81</v>
      </c>
      <c r="F4179" s="2">
        <v>107.06</v>
      </c>
      <c r="G4179" s="2">
        <v>122.58</v>
      </c>
    </row>
    <row r="4180" spans="1:7" x14ac:dyDescent="0.3">
      <c r="A4180" s="3">
        <f t="shared" si="73"/>
        <v>40987</v>
      </c>
      <c r="B4180" s="4" t="s">
        <v>61</v>
      </c>
      <c r="C4180" s="5"/>
      <c r="D4180" s="2">
        <v>123.94</v>
      </c>
      <c r="E4180" s="2">
        <v>125.71</v>
      </c>
      <c r="F4180" s="2">
        <v>108.09</v>
      </c>
      <c r="G4180" s="2">
        <v>124.4</v>
      </c>
    </row>
    <row r="4181" spans="1:7" x14ac:dyDescent="0.3">
      <c r="A4181" s="3">
        <f t="shared" si="73"/>
        <v>40988</v>
      </c>
      <c r="B4181" s="4" t="s">
        <v>62</v>
      </c>
      <c r="C4181" s="5"/>
      <c r="D4181" s="2">
        <v>123.17</v>
      </c>
      <c r="E4181" s="2">
        <v>124.12</v>
      </c>
      <c r="F4181" s="2">
        <v>105.61</v>
      </c>
      <c r="G4181" s="2">
        <v>123.79</v>
      </c>
    </row>
    <row r="4182" spans="1:7" x14ac:dyDescent="0.3">
      <c r="A4182" s="3">
        <f t="shared" si="73"/>
        <v>40989</v>
      </c>
      <c r="B4182" s="4" t="s">
        <v>63</v>
      </c>
      <c r="C4182" s="5"/>
      <c r="D4182" s="2">
        <v>123.09</v>
      </c>
      <c r="E4182" s="2">
        <v>124.2</v>
      </c>
      <c r="F4182" s="2">
        <v>107.27</v>
      </c>
      <c r="G4182" s="2">
        <v>123.38</v>
      </c>
    </row>
    <row r="4183" spans="1:7" x14ac:dyDescent="0.3">
      <c r="A4183" s="3">
        <f t="shared" si="73"/>
        <v>40990</v>
      </c>
      <c r="B4183" s="4" t="s">
        <v>64</v>
      </c>
      <c r="C4183" s="5"/>
      <c r="D4183" s="2">
        <v>121.99</v>
      </c>
      <c r="E4183" s="2">
        <v>123.14</v>
      </c>
      <c r="F4183" s="2">
        <v>105.35</v>
      </c>
      <c r="G4183" s="2">
        <v>122.19</v>
      </c>
    </row>
    <row r="4184" spans="1:7" x14ac:dyDescent="0.3">
      <c r="A4184" s="3">
        <f t="shared" si="73"/>
        <v>40991</v>
      </c>
      <c r="B4184" s="4" t="s">
        <v>327</v>
      </c>
      <c r="C4184" s="5"/>
      <c r="D4184" s="2">
        <v>122.18</v>
      </c>
      <c r="E4184" s="2">
        <v>125.13</v>
      </c>
      <c r="F4184" s="2">
        <v>106.87</v>
      </c>
      <c r="G4184" s="2">
        <v>122.29</v>
      </c>
    </row>
    <row r="4185" spans="1:7" x14ac:dyDescent="0.3">
      <c r="A4185" s="3">
        <f t="shared" si="73"/>
        <v>40994</v>
      </c>
      <c r="B4185" s="4" t="s">
        <v>66</v>
      </c>
      <c r="C4185" s="5"/>
      <c r="D4185" s="2">
        <v>122.91</v>
      </c>
      <c r="E4185" s="2">
        <v>125.65</v>
      </c>
      <c r="F4185" s="2">
        <v>107.03</v>
      </c>
      <c r="G4185" s="2">
        <v>123.27</v>
      </c>
    </row>
    <row r="4186" spans="1:7" x14ac:dyDescent="0.3">
      <c r="A4186" s="3">
        <f t="shared" si="73"/>
        <v>40995</v>
      </c>
      <c r="B4186" s="4" t="s">
        <v>67</v>
      </c>
      <c r="C4186" s="5"/>
      <c r="D4186" s="2">
        <v>123.16</v>
      </c>
      <c r="E4186" s="2">
        <v>125.54</v>
      </c>
      <c r="F4186" s="2">
        <v>107.33</v>
      </c>
      <c r="G4186" s="2">
        <v>123.55</v>
      </c>
    </row>
    <row r="4187" spans="1:7" x14ac:dyDescent="0.3">
      <c r="A4187" s="3">
        <f t="shared" si="73"/>
        <v>40996</v>
      </c>
      <c r="B4187" s="4" t="s">
        <v>68</v>
      </c>
      <c r="C4187" s="5"/>
      <c r="D4187" s="2">
        <v>122.07</v>
      </c>
      <c r="E4187" s="2">
        <v>124.16</v>
      </c>
      <c r="F4187" s="2">
        <v>105.41</v>
      </c>
      <c r="G4187" s="2">
        <v>122.15</v>
      </c>
    </row>
    <row r="4188" spans="1:7" x14ac:dyDescent="0.3">
      <c r="A4188" s="3">
        <f t="shared" si="73"/>
        <v>40997</v>
      </c>
      <c r="B4188" s="4" t="s">
        <v>69</v>
      </c>
      <c r="C4188" s="5"/>
      <c r="D4188" s="2">
        <v>121.57</v>
      </c>
      <c r="E4188" s="2">
        <v>122.39</v>
      </c>
      <c r="F4188" s="2">
        <v>102.78</v>
      </c>
      <c r="G4188" s="2">
        <v>122.01</v>
      </c>
    </row>
    <row r="4189" spans="1:7" x14ac:dyDescent="0.3">
      <c r="A4189" s="3">
        <f t="shared" si="73"/>
        <v>40998</v>
      </c>
      <c r="B4189" s="4" t="s">
        <v>328</v>
      </c>
      <c r="C4189" s="5"/>
      <c r="D4189" s="2">
        <v>120.38</v>
      </c>
      <c r="E4189" s="2">
        <v>122.88</v>
      </c>
      <c r="F4189" s="2">
        <v>103.02</v>
      </c>
      <c r="G4189" s="2">
        <v>120.46</v>
      </c>
    </row>
    <row r="4190" spans="1:7" x14ac:dyDescent="0.3">
      <c r="A4190" s="3">
        <f t="shared" si="73"/>
        <v>41001</v>
      </c>
      <c r="B4190" s="4" t="s">
        <v>71</v>
      </c>
      <c r="C4190" s="5"/>
      <c r="D4190" s="2">
        <v>119.97</v>
      </c>
      <c r="E4190" s="2">
        <v>125.43</v>
      </c>
      <c r="F4190" s="2">
        <v>105.23</v>
      </c>
      <c r="G4190" s="2">
        <v>120.47</v>
      </c>
    </row>
    <row r="4191" spans="1:7" x14ac:dyDescent="0.3">
      <c r="A4191" s="3">
        <f t="shared" ref="A4191:A4254" si="74">DATE(2012, LEFT(B4191, FIND("월", B4191)-1), MID(B4191, FIND("월", B4191)+2, FIND("일", B4191)-FIND("월", B4191)-2))</f>
        <v>41002</v>
      </c>
      <c r="B4191" s="4" t="s">
        <v>72</v>
      </c>
      <c r="C4191" s="5"/>
      <c r="D4191" s="2">
        <v>121.97</v>
      </c>
      <c r="E4191" s="2">
        <v>124.86</v>
      </c>
      <c r="F4191" s="2">
        <v>104.01</v>
      </c>
      <c r="G4191" s="2">
        <v>122.44</v>
      </c>
    </row>
    <row r="4192" spans="1:7" x14ac:dyDescent="0.3">
      <c r="A4192" s="3">
        <f t="shared" si="74"/>
        <v>41003</v>
      </c>
      <c r="B4192" s="4" t="s">
        <v>73</v>
      </c>
      <c r="C4192" s="5"/>
      <c r="D4192" s="2">
        <v>122</v>
      </c>
      <c r="E4192" s="2">
        <v>122.34</v>
      </c>
      <c r="F4192" s="2">
        <v>101.47</v>
      </c>
      <c r="G4192" s="2">
        <v>122.37</v>
      </c>
    </row>
    <row r="4193" spans="1:7" x14ac:dyDescent="0.3">
      <c r="A4193" s="3">
        <f t="shared" si="74"/>
        <v>41004</v>
      </c>
      <c r="B4193" s="4" t="s">
        <v>369</v>
      </c>
      <c r="C4193" s="5"/>
      <c r="D4193" s="2">
        <v>120.74</v>
      </c>
      <c r="E4193" s="2">
        <v>123.43</v>
      </c>
      <c r="F4193" s="2">
        <v>103.31</v>
      </c>
      <c r="G4193" s="2">
        <v>120.86</v>
      </c>
    </row>
    <row r="4194" spans="1:7" x14ac:dyDescent="0.3">
      <c r="A4194" s="3">
        <f t="shared" si="74"/>
        <v>41008</v>
      </c>
      <c r="B4194" s="4" t="s">
        <v>75</v>
      </c>
      <c r="C4194" s="5"/>
      <c r="D4194" s="2">
        <v>119.69</v>
      </c>
      <c r="E4194" s="2">
        <v>122.67</v>
      </c>
      <c r="F4194" s="2">
        <v>102.46</v>
      </c>
      <c r="G4194" s="2">
        <v>119.83</v>
      </c>
    </row>
    <row r="4195" spans="1:7" x14ac:dyDescent="0.3">
      <c r="A4195" s="3">
        <f t="shared" si="74"/>
        <v>41009</v>
      </c>
      <c r="B4195" s="4" t="s">
        <v>76</v>
      </c>
      <c r="C4195" s="5"/>
      <c r="D4195" s="2">
        <v>119.17</v>
      </c>
      <c r="E4195" s="2">
        <v>119.88</v>
      </c>
      <c r="F4195" s="2">
        <v>101.02</v>
      </c>
      <c r="G4195" s="2">
        <v>119.23</v>
      </c>
    </row>
    <row r="4196" spans="1:7" x14ac:dyDescent="0.3">
      <c r="A4196" s="3">
        <f t="shared" si="74"/>
        <v>41010</v>
      </c>
      <c r="B4196" s="4" t="s">
        <v>77</v>
      </c>
      <c r="C4196" s="5"/>
      <c r="D4196" s="2">
        <v>116.77</v>
      </c>
      <c r="E4196" s="2">
        <v>120.18</v>
      </c>
      <c r="F4196" s="2">
        <v>102.7</v>
      </c>
      <c r="G4196" s="2">
        <v>116.78</v>
      </c>
    </row>
    <row r="4197" spans="1:7" x14ac:dyDescent="0.3">
      <c r="A4197" s="3">
        <f t="shared" si="74"/>
        <v>41011</v>
      </c>
      <c r="B4197" s="4" t="s">
        <v>78</v>
      </c>
      <c r="C4197" s="5"/>
      <c r="D4197" s="2">
        <v>117.56</v>
      </c>
      <c r="E4197" s="2">
        <v>121.71</v>
      </c>
      <c r="F4197" s="2">
        <v>103.64</v>
      </c>
      <c r="G4197" s="2">
        <v>117.77</v>
      </c>
    </row>
    <row r="4198" spans="1:7" x14ac:dyDescent="0.3">
      <c r="A4198" s="3">
        <f t="shared" si="74"/>
        <v>41012</v>
      </c>
      <c r="B4198" s="4" t="s">
        <v>330</v>
      </c>
      <c r="C4198" s="5"/>
      <c r="D4198" s="2">
        <v>118.38</v>
      </c>
      <c r="E4198" s="2">
        <v>121.83</v>
      </c>
      <c r="F4198" s="2">
        <v>102.83</v>
      </c>
      <c r="G4198" s="2">
        <v>118.31</v>
      </c>
    </row>
    <row r="4199" spans="1:7" x14ac:dyDescent="0.3">
      <c r="A4199" s="3">
        <f t="shared" si="74"/>
        <v>41015</v>
      </c>
      <c r="B4199" s="4" t="s">
        <v>80</v>
      </c>
      <c r="C4199" s="5"/>
      <c r="D4199" s="2">
        <v>116.23</v>
      </c>
      <c r="E4199" s="2">
        <v>118.68</v>
      </c>
      <c r="F4199" s="2">
        <v>102.93</v>
      </c>
      <c r="G4199" s="2">
        <v>116.31</v>
      </c>
    </row>
    <row r="4200" spans="1:7" x14ac:dyDescent="0.3">
      <c r="A4200" s="3">
        <f t="shared" si="74"/>
        <v>41016</v>
      </c>
      <c r="B4200" s="4" t="s">
        <v>81</v>
      </c>
      <c r="C4200" s="5"/>
      <c r="D4200" s="2">
        <v>115.18</v>
      </c>
      <c r="E4200" s="2">
        <v>118.78</v>
      </c>
      <c r="F4200" s="2">
        <v>104.2</v>
      </c>
      <c r="G4200" s="2">
        <v>115.31</v>
      </c>
    </row>
    <row r="4201" spans="1:7" x14ac:dyDescent="0.3">
      <c r="A4201" s="3">
        <f t="shared" si="74"/>
        <v>41017</v>
      </c>
      <c r="B4201" s="4" t="s">
        <v>82</v>
      </c>
      <c r="C4201" s="5"/>
      <c r="D4201" s="2">
        <v>115.58</v>
      </c>
      <c r="E4201" s="2">
        <v>117.97</v>
      </c>
      <c r="F4201" s="2">
        <v>102.67</v>
      </c>
      <c r="G4201" s="2">
        <v>115.6</v>
      </c>
    </row>
    <row r="4202" spans="1:7" x14ac:dyDescent="0.3">
      <c r="A4202" s="3">
        <f t="shared" si="74"/>
        <v>41018</v>
      </c>
      <c r="B4202" s="4" t="s">
        <v>83</v>
      </c>
      <c r="C4202" s="5"/>
      <c r="D4202" s="2">
        <v>115.4</v>
      </c>
      <c r="E4202" s="2">
        <v>118</v>
      </c>
      <c r="F4202" s="2">
        <v>102.27</v>
      </c>
      <c r="G4202" s="2">
        <v>115.46</v>
      </c>
    </row>
    <row r="4203" spans="1:7" x14ac:dyDescent="0.3">
      <c r="A4203" s="3">
        <f t="shared" si="74"/>
        <v>41019</v>
      </c>
      <c r="B4203" s="4" t="s">
        <v>331</v>
      </c>
      <c r="C4203" s="5"/>
      <c r="D4203" s="2">
        <v>115.45</v>
      </c>
      <c r="E4203" s="2">
        <v>118.76</v>
      </c>
      <c r="F4203" s="2">
        <v>103.05</v>
      </c>
      <c r="G4203" s="2">
        <v>115.36</v>
      </c>
    </row>
    <row r="4204" spans="1:7" x14ac:dyDescent="0.3">
      <c r="A4204" s="3">
        <f t="shared" si="74"/>
        <v>41022</v>
      </c>
      <c r="B4204" s="4" t="s">
        <v>85</v>
      </c>
      <c r="C4204" s="5"/>
      <c r="D4204" s="2">
        <v>114.57</v>
      </c>
      <c r="E4204" s="2">
        <v>118.71</v>
      </c>
      <c r="F4204" s="2">
        <v>103.11</v>
      </c>
      <c r="G4204" s="2">
        <v>114.67</v>
      </c>
    </row>
    <row r="4205" spans="1:7" x14ac:dyDescent="0.3">
      <c r="A4205" s="3">
        <f t="shared" si="74"/>
        <v>41023</v>
      </c>
      <c r="B4205" s="4" t="s">
        <v>86</v>
      </c>
      <c r="C4205" s="5"/>
      <c r="D4205" s="2">
        <v>114.41</v>
      </c>
      <c r="E4205" s="2">
        <v>118.16</v>
      </c>
      <c r="F4205" s="2">
        <v>103.55</v>
      </c>
      <c r="G4205" s="2">
        <v>114.73</v>
      </c>
    </row>
    <row r="4206" spans="1:7" x14ac:dyDescent="0.3">
      <c r="A4206" s="3">
        <f t="shared" si="74"/>
        <v>41024</v>
      </c>
      <c r="B4206" s="4" t="s">
        <v>87</v>
      </c>
      <c r="C4206" s="5"/>
      <c r="D4206" s="2">
        <v>115.18</v>
      </c>
      <c r="E4206" s="2">
        <v>119.12</v>
      </c>
      <c r="F4206" s="2">
        <v>104.12</v>
      </c>
      <c r="G4206" s="2">
        <v>115.04</v>
      </c>
    </row>
    <row r="4207" spans="1:7" x14ac:dyDescent="0.3">
      <c r="A4207" s="3">
        <f t="shared" si="74"/>
        <v>41025</v>
      </c>
      <c r="B4207" s="4" t="s">
        <v>88</v>
      </c>
      <c r="C4207" s="5"/>
      <c r="D4207" s="2">
        <v>115.82</v>
      </c>
      <c r="E4207" s="2">
        <v>119.92</v>
      </c>
      <c r="F4207" s="2">
        <v>104.55</v>
      </c>
      <c r="G4207" s="2">
        <v>115.75</v>
      </c>
    </row>
    <row r="4208" spans="1:7" x14ac:dyDescent="0.3">
      <c r="A4208" s="3">
        <f t="shared" si="74"/>
        <v>41026</v>
      </c>
      <c r="B4208" s="4" t="s">
        <v>332</v>
      </c>
      <c r="C4208" s="5"/>
      <c r="D4208" s="2">
        <v>116.32</v>
      </c>
      <c r="E4208" s="2">
        <v>119.83</v>
      </c>
      <c r="F4208" s="2">
        <v>104.93</v>
      </c>
      <c r="G4208" s="2">
        <v>116.25</v>
      </c>
    </row>
    <row r="4209" spans="1:7" x14ac:dyDescent="0.3">
      <c r="A4209" s="3">
        <f t="shared" si="74"/>
        <v>41029</v>
      </c>
      <c r="B4209" s="4" t="s">
        <v>90</v>
      </c>
      <c r="C4209" s="5"/>
      <c r="D4209" s="2">
        <v>116.38</v>
      </c>
      <c r="E4209" s="2">
        <v>119.47</v>
      </c>
      <c r="F4209" s="2">
        <v>104.87</v>
      </c>
      <c r="G4209" s="2">
        <v>116.46</v>
      </c>
    </row>
    <row r="4210" spans="1:7" x14ac:dyDescent="0.3">
      <c r="A4210" s="3">
        <f t="shared" si="74"/>
        <v>41030</v>
      </c>
      <c r="B4210" s="4" t="s">
        <v>91</v>
      </c>
      <c r="C4210" s="5"/>
      <c r="D4210" s="2" t="s">
        <v>323</v>
      </c>
      <c r="E4210" s="2">
        <v>119.66</v>
      </c>
      <c r="F4210" s="2">
        <v>106.16</v>
      </c>
      <c r="G4210" s="2" t="s">
        <v>323</v>
      </c>
    </row>
    <row r="4211" spans="1:7" x14ac:dyDescent="0.3">
      <c r="A4211" s="3">
        <f t="shared" si="74"/>
        <v>41031</v>
      </c>
      <c r="B4211" s="4" t="s">
        <v>92</v>
      </c>
      <c r="C4211" s="5"/>
      <c r="D4211" s="2">
        <v>116.59</v>
      </c>
      <c r="E4211" s="2">
        <v>118.2</v>
      </c>
      <c r="F4211" s="2">
        <v>105.22</v>
      </c>
      <c r="G4211" s="2">
        <v>116.73</v>
      </c>
    </row>
    <row r="4212" spans="1:7" x14ac:dyDescent="0.3">
      <c r="A4212" s="3">
        <f t="shared" si="74"/>
        <v>41032</v>
      </c>
      <c r="B4212" s="4" t="s">
        <v>93</v>
      </c>
      <c r="C4212" s="5"/>
      <c r="D4212" s="2">
        <v>115.55</v>
      </c>
      <c r="E4212" s="2">
        <v>116.08</v>
      </c>
      <c r="F4212" s="2">
        <v>102.54</v>
      </c>
      <c r="G4212" s="2">
        <v>115.59</v>
      </c>
    </row>
    <row r="4213" spans="1:7" x14ac:dyDescent="0.3">
      <c r="A4213" s="3">
        <f t="shared" si="74"/>
        <v>41033</v>
      </c>
      <c r="B4213" s="4" t="s">
        <v>333</v>
      </c>
      <c r="C4213" s="5"/>
      <c r="D4213" s="2">
        <v>112.92</v>
      </c>
      <c r="E4213" s="2">
        <v>113.18</v>
      </c>
      <c r="F4213" s="2">
        <v>98.49</v>
      </c>
      <c r="G4213" s="2">
        <v>112.91</v>
      </c>
    </row>
    <row r="4214" spans="1:7" x14ac:dyDescent="0.3">
      <c r="A4214" s="3">
        <f t="shared" si="74"/>
        <v>41036</v>
      </c>
      <c r="B4214" s="4" t="s">
        <v>95</v>
      </c>
      <c r="C4214" s="5"/>
      <c r="D4214" s="2">
        <v>109.24</v>
      </c>
      <c r="E4214" s="2">
        <v>113.16</v>
      </c>
      <c r="F4214" s="2">
        <v>97.94</v>
      </c>
      <c r="G4214" s="2">
        <v>109.31</v>
      </c>
    </row>
    <row r="4215" spans="1:7" x14ac:dyDescent="0.3">
      <c r="A4215" s="3">
        <f t="shared" si="74"/>
        <v>41037</v>
      </c>
      <c r="B4215" s="4" t="s">
        <v>96</v>
      </c>
      <c r="C4215" s="5"/>
      <c r="D4215" s="2">
        <v>108.97</v>
      </c>
      <c r="E4215" s="2">
        <v>112.73</v>
      </c>
      <c r="F4215" s="2">
        <v>97.01</v>
      </c>
      <c r="G4215" s="2">
        <v>109.02</v>
      </c>
    </row>
    <row r="4216" spans="1:7" x14ac:dyDescent="0.3">
      <c r="A4216" s="3">
        <f t="shared" si="74"/>
        <v>41038</v>
      </c>
      <c r="B4216" s="4" t="s">
        <v>97</v>
      </c>
      <c r="C4216" s="5"/>
      <c r="D4216" s="2">
        <v>108.93</v>
      </c>
      <c r="E4216" s="2">
        <v>113.2</v>
      </c>
      <c r="F4216" s="2">
        <v>96.81</v>
      </c>
      <c r="G4216" s="2">
        <v>109.09</v>
      </c>
    </row>
    <row r="4217" spans="1:7" x14ac:dyDescent="0.3">
      <c r="A4217" s="3">
        <f t="shared" si="74"/>
        <v>41039</v>
      </c>
      <c r="B4217" s="4" t="s">
        <v>98</v>
      </c>
      <c r="C4217" s="5"/>
      <c r="D4217" s="2">
        <v>109.38</v>
      </c>
      <c r="E4217" s="2">
        <v>112.73</v>
      </c>
      <c r="F4217" s="2">
        <v>97.08</v>
      </c>
      <c r="G4217" s="2">
        <v>109.4</v>
      </c>
    </row>
    <row r="4218" spans="1:7" x14ac:dyDescent="0.3">
      <c r="A4218" s="3">
        <f t="shared" si="74"/>
        <v>41040</v>
      </c>
      <c r="B4218" s="4" t="s">
        <v>334</v>
      </c>
      <c r="C4218" s="5"/>
      <c r="D4218" s="2">
        <v>108.41</v>
      </c>
      <c r="E4218" s="2">
        <v>112.26</v>
      </c>
      <c r="F4218" s="2">
        <v>96.13</v>
      </c>
      <c r="G4218" s="2">
        <v>108.46</v>
      </c>
    </row>
    <row r="4219" spans="1:7" x14ac:dyDescent="0.3">
      <c r="A4219" s="3">
        <f t="shared" si="74"/>
        <v>41043</v>
      </c>
      <c r="B4219" s="4" t="s">
        <v>100</v>
      </c>
      <c r="C4219" s="5"/>
      <c r="D4219" s="2">
        <v>107.94</v>
      </c>
      <c r="E4219" s="2">
        <v>111.57</v>
      </c>
      <c r="F4219" s="2">
        <v>94.78</v>
      </c>
      <c r="G4219" s="2">
        <v>108.02</v>
      </c>
    </row>
    <row r="4220" spans="1:7" x14ac:dyDescent="0.3">
      <c r="A4220" s="3">
        <f t="shared" si="74"/>
        <v>41044</v>
      </c>
      <c r="B4220" s="4" t="s">
        <v>101</v>
      </c>
      <c r="C4220" s="5"/>
      <c r="D4220" s="2">
        <v>108.63</v>
      </c>
      <c r="E4220" s="2">
        <v>112.24</v>
      </c>
      <c r="F4220" s="2">
        <v>93.98</v>
      </c>
      <c r="G4220" s="2">
        <v>108.65</v>
      </c>
    </row>
    <row r="4221" spans="1:7" x14ac:dyDescent="0.3">
      <c r="A4221" s="3">
        <f t="shared" si="74"/>
        <v>41045</v>
      </c>
      <c r="B4221" s="4" t="s">
        <v>102</v>
      </c>
      <c r="C4221" s="5"/>
      <c r="D4221" s="2">
        <v>107.76</v>
      </c>
      <c r="E4221" s="2">
        <v>111.71</v>
      </c>
      <c r="F4221" s="2">
        <v>92.81</v>
      </c>
      <c r="G4221" s="2">
        <v>107.72</v>
      </c>
    </row>
    <row r="4222" spans="1:7" x14ac:dyDescent="0.3">
      <c r="A4222" s="3">
        <f t="shared" si="74"/>
        <v>41046</v>
      </c>
      <c r="B4222" s="4" t="s">
        <v>103</v>
      </c>
      <c r="C4222" s="5"/>
      <c r="D4222" s="2">
        <v>107.16</v>
      </c>
      <c r="E4222" s="2">
        <v>107.49</v>
      </c>
      <c r="F4222" s="2">
        <v>92.56</v>
      </c>
      <c r="G4222" s="2">
        <v>107.11</v>
      </c>
    </row>
    <row r="4223" spans="1:7" x14ac:dyDescent="0.3">
      <c r="A4223" s="3">
        <f t="shared" si="74"/>
        <v>41047</v>
      </c>
      <c r="B4223" s="4" t="s">
        <v>335</v>
      </c>
      <c r="C4223" s="5"/>
      <c r="D4223" s="2">
        <v>104.48</v>
      </c>
      <c r="E4223" s="2">
        <v>107.14</v>
      </c>
      <c r="F4223" s="2">
        <v>91.48</v>
      </c>
      <c r="G4223" s="2">
        <v>104.46</v>
      </c>
    </row>
    <row r="4224" spans="1:7" x14ac:dyDescent="0.3">
      <c r="A4224" s="3">
        <f t="shared" si="74"/>
        <v>41050</v>
      </c>
      <c r="B4224" s="4" t="s">
        <v>105</v>
      </c>
      <c r="C4224" s="5"/>
      <c r="D4224" s="2">
        <v>105.13</v>
      </c>
      <c r="E4224" s="2">
        <v>108.81</v>
      </c>
      <c r="F4224" s="2">
        <v>92.57</v>
      </c>
      <c r="G4224" s="2">
        <v>105.25</v>
      </c>
    </row>
    <row r="4225" spans="1:7" x14ac:dyDescent="0.3">
      <c r="A4225" s="3">
        <f t="shared" si="74"/>
        <v>41051</v>
      </c>
      <c r="B4225" s="4" t="s">
        <v>106</v>
      </c>
      <c r="C4225" s="5"/>
      <c r="D4225" s="2">
        <v>105.5</v>
      </c>
      <c r="E4225" s="2">
        <v>108.41</v>
      </c>
      <c r="F4225" s="2">
        <v>91.66</v>
      </c>
      <c r="G4225" s="2">
        <v>105.41</v>
      </c>
    </row>
    <row r="4226" spans="1:7" x14ac:dyDescent="0.3">
      <c r="A4226" s="3">
        <f t="shared" si="74"/>
        <v>41052</v>
      </c>
      <c r="B4226" s="4" t="s">
        <v>107</v>
      </c>
      <c r="C4226" s="5"/>
      <c r="D4226" s="2">
        <v>103.69</v>
      </c>
      <c r="E4226" s="2">
        <v>105.56</v>
      </c>
      <c r="F4226" s="2">
        <v>89.9</v>
      </c>
      <c r="G4226" s="2">
        <v>103.78</v>
      </c>
    </row>
    <row r="4227" spans="1:7" x14ac:dyDescent="0.3">
      <c r="A4227" s="3">
        <f t="shared" si="74"/>
        <v>41053</v>
      </c>
      <c r="B4227" s="4" t="s">
        <v>108</v>
      </c>
      <c r="C4227" s="5"/>
      <c r="D4227" s="2">
        <v>102.24</v>
      </c>
      <c r="E4227" s="2">
        <v>106.55</v>
      </c>
      <c r="F4227" s="2">
        <v>90.66</v>
      </c>
      <c r="G4227" s="2">
        <v>102.37</v>
      </c>
    </row>
    <row r="4228" spans="1:7" x14ac:dyDescent="0.3">
      <c r="A4228" s="3">
        <f t="shared" si="74"/>
        <v>41054</v>
      </c>
      <c r="B4228" s="4" t="s">
        <v>370</v>
      </c>
      <c r="C4228" s="5"/>
      <c r="D4228" s="2">
        <v>103.84</v>
      </c>
      <c r="E4228" s="2">
        <v>106.83</v>
      </c>
      <c r="F4228" s="2">
        <v>90.86</v>
      </c>
      <c r="G4228" s="2">
        <v>103.96</v>
      </c>
    </row>
    <row r="4229" spans="1:7" x14ac:dyDescent="0.3">
      <c r="A4229" s="3">
        <f t="shared" si="74"/>
        <v>41057</v>
      </c>
      <c r="B4229" s="4" t="s">
        <v>109</v>
      </c>
      <c r="C4229" s="5"/>
      <c r="D4229" s="2">
        <v>104.71</v>
      </c>
      <c r="E4229" s="2">
        <v>107.11</v>
      </c>
      <c r="F4229" s="2" t="s">
        <v>323</v>
      </c>
      <c r="G4229" s="2">
        <v>104.82</v>
      </c>
    </row>
    <row r="4230" spans="1:7" x14ac:dyDescent="0.3">
      <c r="A4230" s="3">
        <f t="shared" si="74"/>
        <v>41058</v>
      </c>
      <c r="B4230" s="4" t="s">
        <v>110</v>
      </c>
      <c r="C4230" s="5"/>
      <c r="D4230" s="2">
        <v>105.01</v>
      </c>
      <c r="E4230" s="2">
        <v>106.68</v>
      </c>
      <c r="F4230" s="2">
        <v>90.76</v>
      </c>
      <c r="G4230" s="2">
        <v>105.08</v>
      </c>
    </row>
    <row r="4231" spans="1:7" x14ac:dyDescent="0.3">
      <c r="A4231" s="3">
        <f t="shared" si="74"/>
        <v>41059</v>
      </c>
      <c r="B4231" s="4" t="s">
        <v>111</v>
      </c>
      <c r="C4231" s="5"/>
      <c r="D4231" s="2">
        <v>103.39</v>
      </c>
      <c r="E4231" s="2">
        <v>103.47</v>
      </c>
      <c r="F4231" s="2">
        <v>87.82</v>
      </c>
      <c r="G4231" s="2">
        <v>103.45</v>
      </c>
    </row>
    <row r="4232" spans="1:7" x14ac:dyDescent="0.3">
      <c r="A4232" s="3">
        <f t="shared" si="74"/>
        <v>41060</v>
      </c>
      <c r="B4232" s="4" t="s">
        <v>112</v>
      </c>
      <c r="C4232" s="5"/>
      <c r="D4232" s="2">
        <v>101.59</v>
      </c>
      <c r="E4232" s="2">
        <v>101.87</v>
      </c>
      <c r="F4232" s="2">
        <v>86.53</v>
      </c>
      <c r="G4232" s="2">
        <v>101.6</v>
      </c>
    </row>
    <row r="4233" spans="1:7" x14ac:dyDescent="0.3">
      <c r="A4233" s="3">
        <f t="shared" si="74"/>
        <v>41061</v>
      </c>
      <c r="B4233" s="4" t="s">
        <v>337</v>
      </c>
      <c r="C4233" s="5"/>
      <c r="D4233" s="2">
        <v>98.43</v>
      </c>
      <c r="E4233" s="2">
        <v>98.43</v>
      </c>
      <c r="F4233" s="2">
        <v>83.23</v>
      </c>
      <c r="G4233" s="2">
        <v>98.51</v>
      </c>
    </row>
    <row r="4234" spans="1:7" x14ac:dyDescent="0.3">
      <c r="A4234" s="3">
        <f t="shared" si="74"/>
        <v>41064</v>
      </c>
      <c r="B4234" s="4" t="s">
        <v>114</v>
      </c>
      <c r="C4234" s="5"/>
      <c r="D4234" s="2">
        <v>95.16</v>
      </c>
      <c r="E4234" s="2">
        <v>98.85</v>
      </c>
      <c r="F4234" s="2">
        <v>83.98</v>
      </c>
      <c r="G4234" s="2">
        <v>95.25</v>
      </c>
    </row>
    <row r="4235" spans="1:7" x14ac:dyDescent="0.3">
      <c r="A4235" s="3">
        <f t="shared" si="74"/>
        <v>41065</v>
      </c>
      <c r="B4235" s="4" t="s">
        <v>115</v>
      </c>
      <c r="C4235" s="5"/>
      <c r="D4235" s="2">
        <v>95.99</v>
      </c>
      <c r="E4235" s="2">
        <v>98.84</v>
      </c>
      <c r="F4235" s="2">
        <v>84.29</v>
      </c>
      <c r="G4235" s="2">
        <v>96.05</v>
      </c>
    </row>
    <row r="4236" spans="1:7" x14ac:dyDescent="0.3">
      <c r="A4236" s="3">
        <f t="shared" si="74"/>
        <v>41066</v>
      </c>
      <c r="B4236" s="4" t="s">
        <v>116</v>
      </c>
      <c r="C4236" s="5"/>
      <c r="D4236" s="2">
        <v>97.14</v>
      </c>
      <c r="E4236" s="2">
        <v>100.64</v>
      </c>
      <c r="F4236" s="2">
        <v>85.02</v>
      </c>
      <c r="G4236" s="2">
        <v>97.23</v>
      </c>
    </row>
    <row r="4237" spans="1:7" x14ac:dyDescent="0.3">
      <c r="A4237" s="3">
        <f t="shared" si="74"/>
        <v>41067</v>
      </c>
      <c r="B4237" s="4" t="s">
        <v>117</v>
      </c>
      <c r="C4237" s="5"/>
      <c r="D4237" s="2">
        <v>97.49</v>
      </c>
      <c r="E4237" s="2">
        <v>99.93</v>
      </c>
      <c r="F4237" s="2">
        <v>84.82</v>
      </c>
      <c r="G4237" s="2">
        <v>97.55</v>
      </c>
    </row>
    <row r="4238" spans="1:7" x14ac:dyDescent="0.3">
      <c r="A4238" s="3">
        <f t="shared" si="74"/>
        <v>41068</v>
      </c>
      <c r="B4238" s="4" t="s">
        <v>338</v>
      </c>
      <c r="C4238" s="5"/>
      <c r="D4238" s="2">
        <v>96.51</v>
      </c>
      <c r="E4238" s="2">
        <v>99.47</v>
      </c>
      <c r="F4238" s="2">
        <v>84.1</v>
      </c>
      <c r="G4238" s="2">
        <v>95.64</v>
      </c>
    </row>
    <row r="4239" spans="1:7" x14ac:dyDescent="0.3">
      <c r="A4239" s="3">
        <f t="shared" si="74"/>
        <v>41071</v>
      </c>
      <c r="B4239" s="4" t="s">
        <v>119</v>
      </c>
      <c r="C4239" s="5"/>
      <c r="D4239" s="2">
        <v>98.66</v>
      </c>
      <c r="E4239" s="2">
        <v>98</v>
      </c>
      <c r="F4239" s="2">
        <v>82.7</v>
      </c>
      <c r="G4239" s="2">
        <v>98.81</v>
      </c>
    </row>
    <row r="4240" spans="1:7" x14ac:dyDescent="0.3">
      <c r="A4240" s="3">
        <f t="shared" si="74"/>
        <v>41072</v>
      </c>
      <c r="B4240" s="4" t="s">
        <v>120</v>
      </c>
      <c r="C4240" s="5"/>
      <c r="D4240" s="2">
        <v>95.41</v>
      </c>
      <c r="E4240" s="2">
        <v>97.14</v>
      </c>
      <c r="F4240" s="2">
        <v>83.32</v>
      </c>
      <c r="G4240" s="2">
        <v>95.53</v>
      </c>
    </row>
    <row r="4241" spans="1:7" x14ac:dyDescent="0.3">
      <c r="A4241" s="3">
        <f t="shared" si="74"/>
        <v>41073</v>
      </c>
      <c r="B4241" s="4" t="s">
        <v>121</v>
      </c>
      <c r="C4241" s="5"/>
      <c r="D4241" s="2">
        <v>93.84</v>
      </c>
      <c r="E4241" s="2">
        <v>97.13</v>
      </c>
      <c r="F4241" s="2">
        <v>82.62</v>
      </c>
      <c r="G4241" s="2">
        <v>96.19</v>
      </c>
    </row>
    <row r="4242" spans="1:7" x14ac:dyDescent="0.3">
      <c r="A4242" s="3">
        <f t="shared" si="74"/>
        <v>41074</v>
      </c>
      <c r="B4242" s="4" t="s">
        <v>122</v>
      </c>
      <c r="C4242" s="5"/>
      <c r="D4242" s="2">
        <v>95.59</v>
      </c>
      <c r="E4242" s="2">
        <v>97.03</v>
      </c>
      <c r="F4242" s="2">
        <v>83.91</v>
      </c>
      <c r="G4242" s="2">
        <v>95.62</v>
      </c>
    </row>
    <row r="4243" spans="1:7" x14ac:dyDescent="0.3">
      <c r="A4243" s="3">
        <f t="shared" si="74"/>
        <v>41075</v>
      </c>
      <c r="B4243" s="4" t="s">
        <v>339</v>
      </c>
      <c r="C4243" s="5"/>
      <c r="D4243" s="2">
        <v>96.66</v>
      </c>
      <c r="E4243" s="2">
        <v>97.61</v>
      </c>
      <c r="F4243" s="2">
        <v>84.03</v>
      </c>
      <c r="G4243" s="2">
        <v>96.64</v>
      </c>
    </row>
    <row r="4244" spans="1:7" x14ac:dyDescent="0.3">
      <c r="A4244" s="3">
        <f t="shared" si="74"/>
        <v>41078</v>
      </c>
      <c r="B4244" s="4" t="s">
        <v>124</v>
      </c>
      <c r="C4244" s="5"/>
      <c r="D4244" s="2">
        <v>96.47</v>
      </c>
      <c r="E4244" s="2">
        <v>96.05</v>
      </c>
      <c r="F4244" s="2">
        <v>83.27</v>
      </c>
      <c r="G4244" s="2">
        <v>96.29</v>
      </c>
    </row>
    <row r="4245" spans="1:7" x14ac:dyDescent="0.3">
      <c r="A4245" s="3">
        <f t="shared" si="74"/>
        <v>41079</v>
      </c>
      <c r="B4245" s="4" t="s">
        <v>125</v>
      </c>
      <c r="C4245" s="5"/>
      <c r="D4245" s="2">
        <v>93.85</v>
      </c>
      <c r="E4245" s="2">
        <v>95.76</v>
      </c>
      <c r="F4245" s="2">
        <v>84.03</v>
      </c>
      <c r="G4245" s="2">
        <v>93.81</v>
      </c>
    </row>
    <row r="4246" spans="1:7" x14ac:dyDescent="0.3">
      <c r="A4246" s="3">
        <f t="shared" si="74"/>
        <v>41080</v>
      </c>
      <c r="B4246" s="4" t="s">
        <v>126</v>
      </c>
      <c r="C4246" s="5"/>
      <c r="D4246" s="2">
        <v>94.27</v>
      </c>
      <c r="E4246" s="2">
        <v>92.69</v>
      </c>
      <c r="F4246" s="2">
        <v>81.8</v>
      </c>
      <c r="G4246" s="2">
        <v>94.27</v>
      </c>
    </row>
    <row r="4247" spans="1:7" x14ac:dyDescent="0.3">
      <c r="A4247" s="3">
        <f t="shared" si="74"/>
        <v>41081</v>
      </c>
      <c r="B4247" s="4" t="s">
        <v>127</v>
      </c>
      <c r="C4247" s="5"/>
      <c r="D4247" s="2">
        <v>90.67</v>
      </c>
      <c r="E4247" s="2">
        <v>89.23</v>
      </c>
      <c r="F4247" s="2">
        <v>78.2</v>
      </c>
      <c r="G4247" s="2">
        <v>90.74</v>
      </c>
    </row>
    <row r="4248" spans="1:7" x14ac:dyDescent="0.3">
      <c r="A4248" s="3">
        <f t="shared" si="74"/>
        <v>41082</v>
      </c>
      <c r="B4248" s="4" t="s">
        <v>340</v>
      </c>
      <c r="C4248" s="5"/>
      <c r="D4248" s="2">
        <v>89.15</v>
      </c>
      <c r="E4248" s="2">
        <v>90.98</v>
      </c>
      <c r="F4248" s="2">
        <v>79.760000000000005</v>
      </c>
      <c r="G4248" s="2">
        <v>89.06</v>
      </c>
    </row>
    <row r="4249" spans="1:7" x14ac:dyDescent="0.3">
      <c r="A4249" s="3">
        <f t="shared" si="74"/>
        <v>41085</v>
      </c>
      <c r="B4249" s="4" t="s">
        <v>129</v>
      </c>
      <c r="C4249" s="5"/>
      <c r="D4249" s="2">
        <v>89.81</v>
      </c>
      <c r="E4249" s="2">
        <v>91.01</v>
      </c>
      <c r="F4249" s="2">
        <v>79.209999999999994</v>
      </c>
      <c r="G4249" s="2">
        <v>89.91</v>
      </c>
    </row>
    <row r="4250" spans="1:7" x14ac:dyDescent="0.3">
      <c r="A4250" s="3">
        <f t="shared" si="74"/>
        <v>41086</v>
      </c>
      <c r="B4250" s="4" t="s">
        <v>130</v>
      </c>
      <c r="C4250" s="5"/>
      <c r="D4250" s="2">
        <v>91.01</v>
      </c>
      <c r="E4250" s="2">
        <v>93.02</v>
      </c>
      <c r="F4250" s="2">
        <v>79.36</v>
      </c>
      <c r="G4250" s="2">
        <v>91.01</v>
      </c>
    </row>
    <row r="4251" spans="1:7" x14ac:dyDescent="0.3">
      <c r="A4251" s="3">
        <f t="shared" si="74"/>
        <v>41087</v>
      </c>
      <c r="B4251" s="4" t="s">
        <v>131</v>
      </c>
      <c r="C4251" s="5"/>
      <c r="D4251" s="2">
        <v>91.24</v>
      </c>
      <c r="E4251" s="2">
        <v>93.5</v>
      </c>
      <c r="F4251" s="2">
        <v>80.209999999999994</v>
      </c>
      <c r="G4251" s="2">
        <v>91.23</v>
      </c>
    </row>
    <row r="4252" spans="1:7" x14ac:dyDescent="0.3">
      <c r="A4252" s="3">
        <f t="shared" si="74"/>
        <v>41088</v>
      </c>
      <c r="B4252" s="4" t="s">
        <v>132</v>
      </c>
      <c r="C4252" s="5"/>
      <c r="D4252" s="2">
        <v>91.77</v>
      </c>
      <c r="E4252" s="2">
        <v>91.36</v>
      </c>
      <c r="F4252" s="2">
        <v>77.69</v>
      </c>
      <c r="G4252" s="2">
        <v>92.18</v>
      </c>
    </row>
    <row r="4253" spans="1:7" x14ac:dyDescent="0.3">
      <c r="A4253" s="3">
        <f t="shared" si="74"/>
        <v>41089</v>
      </c>
      <c r="B4253" s="4" t="s">
        <v>341</v>
      </c>
      <c r="C4253" s="5"/>
      <c r="D4253" s="2">
        <v>92.89</v>
      </c>
      <c r="E4253" s="2">
        <v>97.8</v>
      </c>
      <c r="F4253" s="2">
        <v>84.96</v>
      </c>
      <c r="G4253" s="2">
        <v>92.87</v>
      </c>
    </row>
    <row r="4254" spans="1:7" x14ac:dyDescent="0.3">
      <c r="A4254" s="3">
        <f t="shared" si="74"/>
        <v>41092</v>
      </c>
      <c r="B4254" s="4" t="s">
        <v>134</v>
      </c>
      <c r="C4254" s="5"/>
      <c r="D4254" s="2">
        <v>93.72</v>
      </c>
      <c r="E4254" s="2">
        <v>97.34</v>
      </c>
      <c r="F4254" s="2">
        <v>83.75</v>
      </c>
      <c r="G4254" s="2">
        <v>94.73</v>
      </c>
    </row>
    <row r="4255" spans="1:7" x14ac:dyDescent="0.3">
      <c r="A4255" s="3">
        <f t="shared" ref="A4255:A4318" si="75">DATE(2012, LEFT(B4255, FIND("월", B4255)-1), MID(B4255, FIND("월", B4255)+2, FIND("일", B4255)-FIND("월", B4255)-2))</f>
        <v>41093</v>
      </c>
      <c r="B4255" s="4" t="s">
        <v>135</v>
      </c>
      <c r="C4255" s="5"/>
      <c r="D4255" s="2">
        <v>95.29</v>
      </c>
      <c r="E4255" s="2">
        <v>100.68</v>
      </c>
      <c r="F4255" s="2">
        <v>87.66</v>
      </c>
      <c r="G4255" s="2">
        <v>95.4</v>
      </c>
    </row>
    <row r="4256" spans="1:7" x14ac:dyDescent="0.3">
      <c r="A4256" s="3">
        <f t="shared" si="75"/>
        <v>41094</v>
      </c>
      <c r="B4256" s="4" t="s">
        <v>136</v>
      </c>
      <c r="C4256" s="5"/>
      <c r="D4256" s="2">
        <v>97.17</v>
      </c>
      <c r="E4256" s="2">
        <v>99.77</v>
      </c>
      <c r="F4256" s="2" t="s">
        <v>323</v>
      </c>
      <c r="G4256" s="2">
        <v>97.28</v>
      </c>
    </row>
    <row r="4257" spans="1:7" x14ac:dyDescent="0.3">
      <c r="A4257" s="3">
        <f t="shared" si="75"/>
        <v>41095</v>
      </c>
      <c r="B4257" s="4" t="s">
        <v>137</v>
      </c>
      <c r="C4257" s="5"/>
      <c r="D4257" s="2">
        <v>97.96</v>
      </c>
      <c r="E4257" s="2">
        <v>100.7</v>
      </c>
      <c r="F4257" s="2">
        <v>87.22</v>
      </c>
      <c r="G4257" s="2">
        <v>98.16</v>
      </c>
    </row>
    <row r="4258" spans="1:7" x14ac:dyDescent="0.3">
      <c r="A4258" s="3">
        <f t="shared" si="75"/>
        <v>41096</v>
      </c>
      <c r="B4258" s="4" t="s">
        <v>342</v>
      </c>
      <c r="C4258" s="5"/>
      <c r="D4258" s="2">
        <v>97.59</v>
      </c>
      <c r="E4258" s="2">
        <v>98.19</v>
      </c>
      <c r="F4258" s="2">
        <v>84.45</v>
      </c>
      <c r="G4258" s="2">
        <v>97.74</v>
      </c>
    </row>
    <row r="4259" spans="1:7" x14ac:dyDescent="0.3">
      <c r="A4259" s="3">
        <f t="shared" si="75"/>
        <v>41099</v>
      </c>
      <c r="B4259" s="4" t="s">
        <v>139</v>
      </c>
      <c r="C4259" s="5"/>
      <c r="D4259" s="2">
        <v>96.76</v>
      </c>
      <c r="E4259" s="2">
        <v>100.32</v>
      </c>
      <c r="F4259" s="2">
        <v>85.99</v>
      </c>
      <c r="G4259" s="2">
        <v>96.81</v>
      </c>
    </row>
    <row r="4260" spans="1:7" x14ac:dyDescent="0.3">
      <c r="A4260" s="3">
        <f t="shared" si="75"/>
        <v>41100</v>
      </c>
      <c r="B4260" s="4" t="s">
        <v>140</v>
      </c>
      <c r="C4260" s="5"/>
      <c r="D4260" s="2">
        <v>96.41</v>
      </c>
      <c r="E4260" s="2">
        <v>97.97</v>
      </c>
      <c r="F4260" s="2">
        <v>83.91</v>
      </c>
      <c r="G4260" s="2">
        <v>95.55</v>
      </c>
    </row>
    <row r="4261" spans="1:7" x14ac:dyDescent="0.3">
      <c r="A4261" s="3">
        <f t="shared" si="75"/>
        <v>41101</v>
      </c>
      <c r="B4261" s="4" t="s">
        <v>141</v>
      </c>
      <c r="C4261" s="5"/>
      <c r="D4261" s="2">
        <v>96.44</v>
      </c>
      <c r="E4261" s="2">
        <v>100.23</v>
      </c>
      <c r="F4261" s="2">
        <v>85.81</v>
      </c>
      <c r="G4261" s="2">
        <v>96.63</v>
      </c>
    </row>
    <row r="4262" spans="1:7" x14ac:dyDescent="0.3">
      <c r="A4262" s="3">
        <f t="shared" si="75"/>
        <v>41102</v>
      </c>
      <c r="B4262" s="4" t="s">
        <v>142</v>
      </c>
      <c r="C4262" s="5"/>
      <c r="D4262" s="2">
        <v>97.04</v>
      </c>
      <c r="E4262" s="2">
        <v>101.07</v>
      </c>
      <c r="F4262" s="2">
        <v>86.08</v>
      </c>
      <c r="G4262" s="2">
        <v>97.22</v>
      </c>
    </row>
    <row r="4263" spans="1:7" x14ac:dyDescent="0.3">
      <c r="A4263" s="3">
        <f t="shared" si="75"/>
        <v>41103</v>
      </c>
      <c r="B4263" s="4" t="s">
        <v>344</v>
      </c>
      <c r="C4263" s="5"/>
      <c r="D4263" s="2">
        <v>97.68</v>
      </c>
      <c r="E4263" s="2">
        <v>102.4</v>
      </c>
      <c r="F4263" s="2">
        <v>87.1</v>
      </c>
      <c r="G4263" s="2">
        <v>98.51</v>
      </c>
    </row>
    <row r="4264" spans="1:7" x14ac:dyDescent="0.3">
      <c r="A4264" s="3">
        <f t="shared" si="75"/>
        <v>41106</v>
      </c>
      <c r="B4264" s="4" t="s">
        <v>144</v>
      </c>
      <c r="C4264" s="5"/>
      <c r="D4264" s="2">
        <v>98.84</v>
      </c>
      <c r="E4264" s="2">
        <v>103.55</v>
      </c>
      <c r="F4264" s="2">
        <v>88.43</v>
      </c>
      <c r="G4264" s="2">
        <v>99.1</v>
      </c>
    </row>
    <row r="4265" spans="1:7" x14ac:dyDescent="0.3">
      <c r="A4265" s="3">
        <f t="shared" si="75"/>
        <v>41107</v>
      </c>
      <c r="B4265" s="4" t="s">
        <v>145</v>
      </c>
      <c r="C4265" s="5"/>
      <c r="D4265" s="2">
        <v>100.86</v>
      </c>
      <c r="E4265" s="2">
        <v>104</v>
      </c>
      <c r="F4265" s="2">
        <v>89.22</v>
      </c>
      <c r="G4265" s="2">
        <v>101.04</v>
      </c>
    </row>
    <row r="4266" spans="1:7" x14ac:dyDescent="0.3">
      <c r="A4266" s="3">
        <f t="shared" si="75"/>
        <v>41108</v>
      </c>
      <c r="B4266" s="4" t="s">
        <v>146</v>
      </c>
      <c r="C4266" s="5"/>
      <c r="D4266" s="2">
        <v>100.89</v>
      </c>
      <c r="E4266" s="2">
        <v>105.16</v>
      </c>
      <c r="F4266" s="2">
        <v>89.87</v>
      </c>
      <c r="G4266" s="2">
        <v>101.24</v>
      </c>
    </row>
    <row r="4267" spans="1:7" x14ac:dyDescent="0.3">
      <c r="A4267" s="3">
        <f t="shared" si="75"/>
        <v>41109</v>
      </c>
      <c r="B4267" s="4" t="s">
        <v>147</v>
      </c>
      <c r="C4267" s="5"/>
      <c r="D4267" s="2">
        <v>102.71</v>
      </c>
      <c r="E4267" s="2">
        <v>107.8</v>
      </c>
      <c r="F4267" s="2">
        <v>92.66</v>
      </c>
      <c r="G4267" s="2">
        <v>103.08</v>
      </c>
    </row>
    <row r="4268" spans="1:7" x14ac:dyDescent="0.3">
      <c r="A4268" s="3">
        <f t="shared" si="75"/>
        <v>41110</v>
      </c>
      <c r="B4268" s="4" t="s">
        <v>345</v>
      </c>
      <c r="C4268" s="5"/>
      <c r="D4268" s="2">
        <v>103.39</v>
      </c>
      <c r="E4268" s="2">
        <v>106.83</v>
      </c>
      <c r="F4268" s="2">
        <v>91.44</v>
      </c>
      <c r="G4268" s="2">
        <v>103.7</v>
      </c>
    </row>
    <row r="4269" spans="1:7" x14ac:dyDescent="0.3">
      <c r="A4269" s="3">
        <f t="shared" si="75"/>
        <v>41113</v>
      </c>
      <c r="B4269" s="4" t="s">
        <v>149</v>
      </c>
      <c r="C4269" s="5"/>
      <c r="D4269" s="2">
        <v>99.62</v>
      </c>
      <c r="E4269" s="2">
        <v>103.26</v>
      </c>
      <c r="F4269" s="2">
        <v>88.14</v>
      </c>
      <c r="G4269" s="2">
        <v>100.01</v>
      </c>
    </row>
    <row r="4270" spans="1:7" x14ac:dyDescent="0.3">
      <c r="A4270" s="3">
        <f t="shared" si="75"/>
        <v>41114</v>
      </c>
      <c r="B4270" s="4" t="s">
        <v>150</v>
      </c>
      <c r="C4270" s="5"/>
      <c r="D4270" s="2">
        <v>100.39</v>
      </c>
      <c r="E4270" s="2">
        <v>103.42</v>
      </c>
      <c r="F4270" s="2">
        <v>88.5</v>
      </c>
      <c r="G4270" s="2">
        <v>100.7</v>
      </c>
    </row>
    <row r="4271" spans="1:7" x14ac:dyDescent="0.3">
      <c r="A4271" s="3">
        <f t="shared" si="75"/>
        <v>41115</v>
      </c>
      <c r="B4271" s="4" t="s">
        <v>151</v>
      </c>
      <c r="C4271" s="5"/>
      <c r="D4271" s="2">
        <v>100.28</v>
      </c>
      <c r="E4271" s="2">
        <v>104.38</v>
      </c>
      <c r="F4271" s="2">
        <v>88.97</v>
      </c>
      <c r="G4271" s="2">
        <v>100.48</v>
      </c>
    </row>
    <row r="4272" spans="1:7" x14ac:dyDescent="0.3">
      <c r="A4272" s="3">
        <f t="shared" si="75"/>
        <v>41116</v>
      </c>
      <c r="B4272" s="4" t="s">
        <v>152</v>
      </c>
      <c r="C4272" s="5"/>
      <c r="D4272" s="2">
        <v>100.49</v>
      </c>
      <c r="E4272" s="2">
        <v>105.26</v>
      </c>
      <c r="F4272" s="2">
        <v>89.39</v>
      </c>
      <c r="G4272" s="2">
        <v>101.28</v>
      </c>
    </row>
    <row r="4273" spans="1:7" x14ac:dyDescent="0.3">
      <c r="A4273" s="3">
        <f t="shared" si="75"/>
        <v>41117</v>
      </c>
      <c r="B4273" s="4" t="s">
        <v>346</v>
      </c>
      <c r="C4273" s="5"/>
      <c r="D4273" s="2">
        <v>102.06</v>
      </c>
      <c r="E4273" s="2">
        <v>106.47</v>
      </c>
      <c r="F4273" s="2">
        <v>90.13</v>
      </c>
      <c r="G4273" s="2">
        <v>102.97</v>
      </c>
    </row>
    <row r="4274" spans="1:7" x14ac:dyDescent="0.3">
      <c r="A4274" s="3">
        <f t="shared" si="75"/>
        <v>41120</v>
      </c>
      <c r="B4274" s="4" t="s">
        <v>154</v>
      </c>
      <c r="C4274" s="5"/>
      <c r="D4274" s="2">
        <v>102.38</v>
      </c>
      <c r="E4274" s="2">
        <v>106.2</v>
      </c>
      <c r="F4274" s="2">
        <v>89.78</v>
      </c>
      <c r="G4274" s="2">
        <v>102.87</v>
      </c>
    </row>
    <row r="4275" spans="1:7" x14ac:dyDescent="0.3">
      <c r="A4275" s="3">
        <f t="shared" si="75"/>
        <v>41121</v>
      </c>
      <c r="B4275" s="4" t="s">
        <v>155</v>
      </c>
      <c r="C4275" s="5"/>
      <c r="D4275" s="2">
        <v>101.9</v>
      </c>
      <c r="E4275" s="2">
        <v>104.92</v>
      </c>
      <c r="F4275" s="2">
        <v>88.06</v>
      </c>
      <c r="G4275" s="2">
        <v>102.2</v>
      </c>
    </row>
    <row r="4276" spans="1:7" x14ac:dyDescent="0.3">
      <c r="A4276" s="3">
        <f t="shared" si="75"/>
        <v>41122</v>
      </c>
      <c r="B4276" s="4" t="s">
        <v>156</v>
      </c>
      <c r="C4276" s="5"/>
      <c r="D4276" s="2">
        <v>101.04</v>
      </c>
      <c r="E4276" s="2">
        <v>105.96</v>
      </c>
      <c r="F4276" s="2">
        <v>88.91</v>
      </c>
      <c r="G4276" s="2">
        <v>101.28</v>
      </c>
    </row>
    <row r="4277" spans="1:7" x14ac:dyDescent="0.3">
      <c r="A4277" s="3">
        <f t="shared" si="75"/>
        <v>41123</v>
      </c>
      <c r="B4277" s="4" t="s">
        <v>157</v>
      </c>
      <c r="C4277" s="5"/>
      <c r="D4277" s="2">
        <v>101.73</v>
      </c>
      <c r="E4277" s="2">
        <v>105.9</v>
      </c>
      <c r="F4277" s="2">
        <v>87.13</v>
      </c>
      <c r="G4277" s="2">
        <v>102.04</v>
      </c>
    </row>
    <row r="4278" spans="1:7" x14ac:dyDescent="0.3">
      <c r="A4278" s="3">
        <f t="shared" si="75"/>
        <v>41124</v>
      </c>
      <c r="B4278" s="4" t="s">
        <v>347</v>
      </c>
      <c r="C4278" s="5"/>
      <c r="D4278" s="2">
        <v>102.45</v>
      </c>
      <c r="E4278" s="2">
        <v>108.94</v>
      </c>
      <c r="F4278" s="2">
        <v>91.4</v>
      </c>
      <c r="G4278" s="2">
        <v>102.67</v>
      </c>
    </row>
    <row r="4279" spans="1:7" x14ac:dyDescent="0.3">
      <c r="A4279" s="3">
        <f t="shared" si="75"/>
        <v>41127</v>
      </c>
      <c r="B4279" s="4" t="s">
        <v>159</v>
      </c>
      <c r="C4279" s="5"/>
      <c r="D4279" s="2">
        <v>104.54</v>
      </c>
      <c r="E4279" s="2">
        <v>109.55</v>
      </c>
      <c r="F4279" s="2">
        <v>92.2</v>
      </c>
      <c r="G4279" s="2">
        <v>104.74</v>
      </c>
    </row>
    <row r="4280" spans="1:7" x14ac:dyDescent="0.3">
      <c r="A4280" s="3">
        <f t="shared" si="75"/>
        <v>41128</v>
      </c>
      <c r="B4280" s="4" t="s">
        <v>160</v>
      </c>
      <c r="C4280" s="5"/>
      <c r="D4280" s="2">
        <v>106.01</v>
      </c>
      <c r="E4280" s="2">
        <v>112</v>
      </c>
      <c r="F4280" s="2">
        <v>93.67</v>
      </c>
      <c r="G4280" s="2">
        <v>106.26</v>
      </c>
    </row>
    <row r="4281" spans="1:7" x14ac:dyDescent="0.3">
      <c r="A4281" s="3">
        <f t="shared" si="75"/>
        <v>41129</v>
      </c>
      <c r="B4281" s="4" t="s">
        <v>161</v>
      </c>
      <c r="C4281" s="5"/>
      <c r="D4281" s="2">
        <v>106.87</v>
      </c>
      <c r="E4281" s="2">
        <v>112.14</v>
      </c>
      <c r="F4281" s="2">
        <v>93.35</v>
      </c>
      <c r="G4281" s="2">
        <v>107.08</v>
      </c>
    </row>
    <row r="4282" spans="1:7" x14ac:dyDescent="0.3">
      <c r="A4282" s="3">
        <f t="shared" si="75"/>
        <v>41130</v>
      </c>
      <c r="B4282" s="4" t="s">
        <v>162</v>
      </c>
      <c r="C4282" s="5"/>
      <c r="D4282" s="2" t="s">
        <v>323</v>
      </c>
      <c r="E4282" s="2">
        <v>113.22</v>
      </c>
      <c r="F4282" s="2">
        <v>93.36</v>
      </c>
      <c r="G4282" s="2" t="s">
        <v>323</v>
      </c>
    </row>
    <row r="4283" spans="1:7" x14ac:dyDescent="0.3">
      <c r="A4283" s="3">
        <f t="shared" si="75"/>
        <v>41131</v>
      </c>
      <c r="B4283" s="4" t="s">
        <v>348</v>
      </c>
      <c r="C4283" s="5"/>
      <c r="D4283" s="2">
        <v>108.22</v>
      </c>
      <c r="E4283" s="2">
        <v>112.95</v>
      </c>
      <c r="F4283" s="2">
        <v>92.87</v>
      </c>
      <c r="G4283" s="2">
        <v>108.46</v>
      </c>
    </row>
    <row r="4284" spans="1:7" x14ac:dyDescent="0.3">
      <c r="A4284" s="3">
        <f t="shared" si="75"/>
        <v>41134</v>
      </c>
      <c r="B4284" s="4" t="s">
        <v>164</v>
      </c>
      <c r="C4284" s="5"/>
      <c r="D4284" s="2">
        <v>108.63</v>
      </c>
      <c r="E4284" s="2">
        <v>113.6</v>
      </c>
      <c r="F4284" s="2">
        <v>92.73</v>
      </c>
      <c r="G4284" s="2">
        <v>108.93</v>
      </c>
    </row>
    <row r="4285" spans="1:7" x14ac:dyDescent="0.3">
      <c r="A4285" s="3">
        <f t="shared" si="75"/>
        <v>41135</v>
      </c>
      <c r="B4285" s="4" t="s">
        <v>165</v>
      </c>
      <c r="C4285" s="5"/>
      <c r="D4285" s="2">
        <v>109.32</v>
      </c>
      <c r="E4285" s="2">
        <v>114.03</v>
      </c>
      <c r="F4285" s="2">
        <v>93.43</v>
      </c>
      <c r="G4285" s="2">
        <v>109.61</v>
      </c>
    </row>
    <row r="4286" spans="1:7" x14ac:dyDescent="0.3">
      <c r="A4286" s="3">
        <f t="shared" si="75"/>
        <v>41136</v>
      </c>
      <c r="B4286" s="4" t="s">
        <v>166</v>
      </c>
      <c r="C4286" s="5"/>
      <c r="D4286" s="2">
        <v>109.29</v>
      </c>
      <c r="E4286" s="2">
        <v>116.25</v>
      </c>
      <c r="F4286" s="2">
        <v>94.33</v>
      </c>
      <c r="G4286" s="2">
        <v>109.51</v>
      </c>
    </row>
    <row r="4287" spans="1:7" x14ac:dyDescent="0.3">
      <c r="A4287" s="3">
        <f t="shared" si="75"/>
        <v>41137</v>
      </c>
      <c r="B4287" s="4" t="s">
        <v>167</v>
      </c>
      <c r="C4287" s="5"/>
      <c r="D4287" s="2">
        <v>111.23</v>
      </c>
      <c r="E4287" s="2">
        <v>116.9</v>
      </c>
      <c r="F4287" s="2">
        <v>95.6</v>
      </c>
      <c r="G4287" s="2">
        <v>111.48</v>
      </c>
    </row>
    <row r="4288" spans="1:7" x14ac:dyDescent="0.3">
      <c r="A4288" s="3">
        <f t="shared" si="75"/>
        <v>41138</v>
      </c>
      <c r="B4288" s="4" t="s">
        <v>349</v>
      </c>
      <c r="C4288" s="5"/>
      <c r="D4288" s="2">
        <v>111.03</v>
      </c>
      <c r="E4288" s="2">
        <v>113.71</v>
      </c>
      <c r="F4288" s="2">
        <v>96.01</v>
      </c>
      <c r="G4288" s="2">
        <v>111.31</v>
      </c>
    </row>
    <row r="4289" spans="1:7" x14ac:dyDescent="0.3">
      <c r="A4289" s="3">
        <f t="shared" si="75"/>
        <v>41141</v>
      </c>
      <c r="B4289" s="4" t="s">
        <v>169</v>
      </c>
      <c r="C4289" s="5"/>
      <c r="D4289" s="2" t="s">
        <v>323</v>
      </c>
      <c r="E4289" s="2">
        <v>113.7</v>
      </c>
      <c r="F4289" s="2">
        <v>95.97</v>
      </c>
      <c r="G4289" s="2" t="s">
        <v>323</v>
      </c>
    </row>
    <row r="4290" spans="1:7" x14ac:dyDescent="0.3">
      <c r="A4290" s="3">
        <f t="shared" si="75"/>
        <v>41142</v>
      </c>
      <c r="B4290" s="4" t="s">
        <v>170</v>
      </c>
      <c r="C4290" s="5"/>
      <c r="D4290" s="2">
        <v>111.61</v>
      </c>
      <c r="E4290" s="2">
        <v>114.64</v>
      </c>
      <c r="F4290" s="2">
        <v>96.68</v>
      </c>
      <c r="G4290" s="2">
        <v>112.06</v>
      </c>
    </row>
    <row r="4291" spans="1:7" x14ac:dyDescent="0.3">
      <c r="A4291" s="3">
        <f t="shared" si="75"/>
        <v>41143</v>
      </c>
      <c r="B4291" s="4" t="s">
        <v>171</v>
      </c>
      <c r="C4291" s="5"/>
      <c r="D4291" s="2">
        <v>111.59</v>
      </c>
      <c r="E4291" s="2">
        <v>114.91</v>
      </c>
      <c r="F4291" s="2">
        <v>97.26</v>
      </c>
      <c r="G4291" s="2">
        <v>111.83</v>
      </c>
    </row>
    <row r="4292" spans="1:7" x14ac:dyDescent="0.3">
      <c r="A4292" s="3">
        <f t="shared" si="75"/>
        <v>41144</v>
      </c>
      <c r="B4292" s="4" t="s">
        <v>172</v>
      </c>
      <c r="C4292" s="5"/>
      <c r="D4292" s="2">
        <v>113.21</v>
      </c>
      <c r="E4292" s="2">
        <v>115.01</v>
      </c>
      <c r="F4292" s="2">
        <v>96.27</v>
      </c>
      <c r="G4292" s="2">
        <v>113.46</v>
      </c>
    </row>
    <row r="4293" spans="1:7" x14ac:dyDescent="0.3">
      <c r="A4293" s="3">
        <f t="shared" si="75"/>
        <v>41145</v>
      </c>
      <c r="B4293" s="4" t="s">
        <v>350</v>
      </c>
      <c r="C4293" s="5"/>
      <c r="D4293" s="2">
        <v>111.54</v>
      </c>
      <c r="E4293" s="2">
        <v>113.59</v>
      </c>
      <c r="F4293" s="2">
        <v>96.15</v>
      </c>
      <c r="G4293" s="2">
        <v>111.77</v>
      </c>
    </row>
    <row r="4294" spans="1:7" x14ac:dyDescent="0.3">
      <c r="A4294" s="3">
        <f t="shared" si="75"/>
        <v>41148</v>
      </c>
      <c r="B4294" s="4" t="s">
        <v>174</v>
      </c>
      <c r="C4294" s="5"/>
      <c r="D4294" s="2">
        <v>111.82</v>
      </c>
      <c r="E4294" s="2">
        <v>112.26</v>
      </c>
      <c r="F4294" s="2">
        <v>95.47</v>
      </c>
      <c r="G4294" s="2">
        <v>112.33</v>
      </c>
    </row>
    <row r="4295" spans="1:7" x14ac:dyDescent="0.3">
      <c r="A4295" s="3">
        <f t="shared" si="75"/>
        <v>41149</v>
      </c>
      <c r="B4295" s="4" t="s">
        <v>175</v>
      </c>
      <c r="C4295" s="5"/>
      <c r="D4295" s="2">
        <v>110.02</v>
      </c>
      <c r="E4295" s="2">
        <v>112.58</v>
      </c>
      <c r="F4295" s="2">
        <v>96.33</v>
      </c>
      <c r="G4295" s="2">
        <v>110.4</v>
      </c>
    </row>
    <row r="4296" spans="1:7" x14ac:dyDescent="0.3">
      <c r="A4296" s="3">
        <f t="shared" si="75"/>
        <v>41150</v>
      </c>
      <c r="B4296" s="4" t="s">
        <v>176</v>
      </c>
      <c r="C4296" s="5"/>
      <c r="D4296" s="2">
        <v>109.49</v>
      </c>
      <c r="E4296" s="2">
        <v>112.54</v>
      </c>
      <c r="F4296" s="2">
        <v>95.49</v>
      </c>
      <c r="G4296" s="2">
        <v>109.92</v>
      </c>
    </row>
    <row r="4297" spans="1:7" x14ac:dyDescent="0.3">
      <c r="A4297" s="3">
        <f t="shared" si="75"/>
        <v>41151</v>
      </c>
      <c r="B4297" s="4" t="s">
        <v>177</v>
      </c>
      <c r="C4297" s="5"/>
      <c r="D4297" s="2">
        <v>110.24</v>
      </c>
      <c r="E4297" s="2">
        <v>112.65</v>
      </c>
      <c r="F4297" s="2">
        <v>94.62</v>
      </c>
      <c r="G4297" s="2">
        <v>110.72</v>
      </c>
    </row>
    <row r="4298" spans="1:7" x14ac:dyDescent="0.3">
      <c r="A4298" s="3">
        <f t="shared" si="75"/>
        <v>41152</v>
      </c>
      <c r="B4298" s="4" t="s">
        <v>351</v>
      </c>
      <c r="C4298" s="5"/>
      <c r="D4298" s="2">
        <v>110.33</v>
      </c>
      <c r="E4298" s="2">
        <v>114.57</v>
      </c>
      <c r="F4298" s="2">
        <v>96.47</v>
      </c>
      <c r="G4298" s="2">
        <v>110.91</v>
      </c>
    </row>
    <row r="4299" spans="1:7" x14ac:dyDescent="0.3">
      <c r="A4299" s="3">
        <f t="shared" si="75"/>
        <v>41155</v>
      </c>
      <c r="B4299" s="4" t="s">
        <v>179</v>
      </c>
      <c r="C4299" s="5"/>
      <c r="D4299" s="2">
        <v>111.79</v>
      </c>
      <c r="E4299" s="2">
        <v>115.78</v>
      </c>
      <c r="F4299" s="2" t="s">
        <v>323</v>
      </c>
      <c r="G4299" s="2">
        <v>112.28</v>
      </c>
    </row>
    <row r="4300" spans="1:7" x14ac:dyDescent="0.3">
      <c r="A4300" s="3">
        <f t="shared" si="75"/>
        <v>41156</v>
      </c>
      <c r="B4300" s="4" t="s">
        <v>180</v>
      </c>
      <c r="C4300" s="5"/>
      <c r="D4300" s="2">
        <v>113.29</v>
      </c>
      <c r="E4300" s="2">
        <v>114.18</v>
      </c>
      <c r="F4300" s="2">
        <v>95.3</v>
      </c>
      <c r="G4300" s="2">
        <v>113.82</v>
      </c>
    </row>
    <row r="4301" spans="1:7" x14ac:dyDescent="0.3">
      <c r="A4301" s="3">
        <f t="shared" si="75"/>
        <v>41157</v>
      </c>
      <c r="B4301" s="4" t="s">
        <v>181</v>
      </c>
      <c r="C4301" s="5"/>
      <c r="D4301" s="2">
        <v>111.64</v>
      </c>
      <c r="E4301" s="2">
        <v>113.09</v>
      </c>
      <c r="F4301" s="2">
        <v>95.36</v>
      </c>
      <c r="G4301" s="2">
        <v>111.78</v>
      </c>
    </row>
    <row r="4302" spans="1:7" x14ac:dyDescent="0.3">
      <c r="A4302" s="3">
        <f t="shared" si="75"/>
        <v>41158</v>
      </c>
      <c r="B4302" s="4" t="s">
        <v>182</v>
      </c>
      <c r="C4302" s="5"/>
      <c r="D4302" s="2">
        <v>112.09</v>
      </c>
      <c r="E4302" s="2">
        <v>113.49</v>
      </c>
      <c r="F4302" s="2">
        <v>95.53</v>
      </c>
      <c r="G4302" s="2">
        <v>112.27</v>
      </c>
    </row>
    <row r="4303" spans="1:7" x14ac:dyDescent="0.3">
      <c r="A4303" s="3">
        <f t="shared" si="75"/>
        <v>41159</v>
      </c>
      <c r="B4303" s="4" t="s">
        <v>352</v>
      </c>
      <c r="C4303" s="5"/>
      <c r="D4303" s="2">
        <v>111.84</v>
      </c>
      <c r="E4303" s="2">
        <v>114.25</v>
      </c>
      <c r="F4303" s="2">
        <v>96.42</v>
      </c>
      <c r="G4303" s="2">
        <v>111.97</v>
      </c>
    </row>
    <row r="4304" spans="1:7" x14ac:dyDescent="0.3">
      <c r="A4304" s="3">
        <f t="shared" si="75"/>
        <v>41162</v>
      </c>
      <c r="B4304" s="4" t="s">
        <v>184</v>
      </c>
      <c r="C4304" s="5"/>
      <c r="D4304" s="2">
        <v>112.89</v>
      </c>
      <c r="E4304" s="2">
        <v>114.81</v>
      </c>
      <c r="F4304" s="2">
        <v>96.54</v>
      </c>
      <c r="G4304" s="2">
        <v>113.12</v>
      </c>
    </row>
    <row r="4305" spans="1:7" x14ac:dyDescent="0.3">
      <c r="A4305" s="3">
        <f t="shared" si="75"/>
        <v>41163</v>
      </c>
      <c r="B4305" s="4" t="s">
        <v>185</v>
      </c>
      <c r="C4305" s="5"/>
      <c r="D4305" s="2">
        <v>113.11</v>
      </c>
      <c r="E4305" s="2">
        <v>115.4</v>
      </c>
      <c r="F4305" s="2">
        <v>97.17</v>
      </c>
      <c r="G4305" s="2">
        <v>113.21</v>
      </c>
    </row>
    <row r="4306" spans="1:7" x14ac:dyDescent="0.3">
      <c r="A4306" s="3">
        <f t="shared" si="75"/>
        <v>41164</v>
      </c>
      <c r="B4306" s="4" t="s">
        <v>186</v>
      </c>
      <c r="C4306" s="5"/>
      <c r="D4306" s="2">
        <v>113.93</v>
      </c>
      <c r="E4306" s="2">
        <v>115.96</v>
      </c>
      <c r="F4306" s="2">
        <v>97.01</v>
      </c>
      <c r="G4306" s="2">
        <v>113.95</v>
      </c>
    </row>
    <row r="4307" spans="1:7" x14ac:dyDescent="0.3">
      <c r="A4307" s="3">
        <f t="shared" si="75"/>
        <v>41165</v>
      </c>
      <c r="B4307" s="4" t="s">
        <v>187</v>
      </c>
      <c r="C4307" s="5"/>
      <c r="D4307" s="2">
        <v>113.69</v>
      </c>
      <c r="E4307" s="2">
        <v>116.9</v>
      </c>
      <c r="F4307" s="2">
        <v>98.31</v>
      </c>
      <c r="G4307" s="2">
        <v>113.72</v>
      </c>
    </row>
    <row r="4308" spans="1:7" x14ac:dyDescent="0.3">
      <c r="A4308" s="3">
        <f t="shared" si="75"/>
        <v>41166</v>
      </c>
      <c r="B4308" s="4" t="s">
        <v>353</v>
      </c>
      <c r="C4308" s="5"/>
      <c r="D4308" s="2">
        <v>115.41</v>
      </c>
      <c r="E4308" s="2">
        <v>116.66</v>
      </c>
      <c r="F4308" s="2">
        <v>99</v>
      </c>
      <c r="G4308" s="2">
        <v>115.42</v>
      </c>
    </row>
    <row r="4309" spans="1:7" x14ac:dyDescent="0.3">
      <c r="A4309" s="3">
        <f t="shared" si="75"/>
        <v>41169</v>
      </c>
      <c r="B4309" s="4" t="s">
        <v>189</v>
      </c>
      <c r="C4309" s="5"/>
      <c r="D4309" s="2">
        <v>114.76</v>
      </c>
      <c r="E4309" s="2">
        <v>113.79</v>
      </c>
      <c r="F4309" s="2">
        <v>96.62</v>
      </c>
      <c r="G4309" s="2">
        <v>114.87</v>
      </c>
    </row>
    <row r="4310" spans="1:7" x14ac:dyDescent="0.3">
      <c r="A4310" s="3">
        <f t="shared" si="75"/>
        <v>41170</v>
      </c>
      <c r="B4310" s="4" t="s">
        <v>190</v>
      </c>
      <c r="C4310" s="5"/>
      <c r="D4310" s="2">
        <v>111.76</v>
      </c>
      <c r="E4310" s="2">
        <v>112.03</v>
      </c>
      <c r="F4310" s="2">
        <v>95.29</v>
      </c>
      <c r="G4310" s="2">
        <v>111.87</v>
      </c>
    </row>
    <row r="4311" spans="1:7" x14ac:dyDescent="0.3">
      <c r="A4311" s="3">
        <f t="shared" si="75"/>
        <v>41171</v>
      </c>
      <c r="B4311" s="4" t="s">
        <v>191</v>
      </c>
      <c r="C4311" s="5"/>
      <c r="D4311" s="2">
        <v>110.79</v>
      </c>
      <c r="E4311" s="2">
        <v>108.19</v>
      </c>
      <c r="F4311" s="2">
        <v>91.98</v>
      </c>
      <c r="G4311" s="2">
        <v>110.83</v>
      </c>
    </row>
    <row r="4312" spans="1:7" x14ac:dyDescent="0.3">
      <c r="A4312" s="3">
        <f t="shared" si="75"/>
        <v>41172</v>
      </c>
      <c r="B4312" s="4" t="s">
        <v>192</v>
      </c>
      <c r="C4312" s="5"/>
      <c r="D4312" s="2">
        <v>105.64</v>
      </c>
      <c r="E4312" s="2">
        <v>110.03</v>
      </c>
      <c r="F4312" s="2">
        <v>91.87</v>
      </c>
      <c r="G4312" s="2">
        <v>105.68</v>
      </c>
    </row>
    <row r="4313" spans="1:7" x14ac:dyDescent="0.3">
      <c r="A4313" s="3">
        <f t="shared" si="75"/>
        <v>41173</v>
      </c>
      <c r="B4313" s="4" t="s">
        <v>354</v>
      </c>
      <c r="C4313" s="5"/>
      <c r="D4313" s="2">
        <v>108.18</v>
      </c>
      <c r="E4313" s="2">
        <v>111.42</v>
      </c>
      <c r="F4313" s="2">
        <v>92.89</v>
      </c>
      <c r="G4313" s="2">
        <v>108.24</v>
      </c>
    </row>
    <row r="4314" spans="1:7" x14ac:dyDescent="0.3">
      <c r="A4314" s="3">
        <f t="shared" si="75"/>
        <v>41176</v>
      </c>
      <c r="B4314" s="4" t="s">
        <v>194</v>
      </c>
      <c r="C4314" s="5"/>
      <c r="D4314" s="2">
        <v>108.17</v>
      </c>
      <c r="E4314" s="2">
        <v>109.81</v>
      </c>
      <c r="F4314" s="2">
        <v>91.93</v>
      </c>
      <c r="G4314" s="2">
        <v>108.34</v>
      </c>
    </row>
    <row r="4315" spans="1:7" x14ac:dyDescent="0.3">
      <c r="A4315" s="3">
        <f t="shared" si="75"/>
        <v>41177</v>
      </c>
      <c r="B4315" s="4" t="s">
        <v>195</v>
      </c>
      <c r="C4315" s="5"/>
      <c r="D4315" s="2">
        <v>108.61</v>
      </c>
      <c r="E4315" s="2">
        <v>110.45</v>
      </c>
      <c r="F4315" s="2">
        <v>91.37</v>
      </c>
      <c r="G4315" s="2">
        <v>108.62</v>
      </c>
    </row>
    <row r="4316" spans="1:7" x14ac:dyDescent="0.3">
      <c r="A4316" s="3">
        <f t="shared" si="75"/>
        <v>41178</v>
      </c>
      <c r="B4316" s="4" t="s">
        <v>196</v>
      </c>
      <c r="C4316" s="5"/>
      <c r="D4316" s="2">
        <v>107.64</v>
      </c>
      <c r="E4316" s="2">
        <v>110.04</v>
      </c>
      <c r="F4316" s="2">
        <v>89.98</v>
      </c>
      <c r="G4316" s="2">
        <v>107.63</v>
      </c>
    </row>
    <row r="4317" spans="1:7" x14ac:dyDescent="0.3">
      <c r="A4317" s="3">
        <f t="shared" si="75"/>
        <v>41179</v>
      </c>
      <c r="B4317" s="4" t="s">
        <v>197</v>
      </c>
      <c r="C4317" s="5"/>
      <c r="D4317" s="2">
        <v>108.09</v>
      </c>
      <c r="E4317" s="2">
        <v>112.01</v>
      </c>
      <c r="F4317" s="2">
        <v>91.85</v>
      </c>
      <c r="G4317" s="2">
        <v>108.07</v>
      </c>
    </row>
    <row r="4318" spans="1:7" x14ac:dyDescent="0.3">
      <c r="A4318" s="3">
        <f t="shared" si="75"/>
        <v>41180</v>
      </c>
      <c r="B4318" s="4" t="s">
        <v>355</v>
      </c>
      <c r="C4318" s="5"/>
      <c r="D4318" s="2">
        <v>110.56</v>
      </c>
      <c r="E4318" s="2">
        <v>112.39</v>
      </c>
      <c r="F4318" s="2">
        <v>92.19</v>
      </c>
      <c r="G4318" s="2">
        <v>110.57</v>
      </c>
    </row>
    <row r="4319" spans="1:7" x14ac:dyDescent="0.3">
      <c r="A4319" s="3">
        <f t="shared" ref="A4319:A4382" si="76">DATE(2012, LEFT(B4319, FIND("월", B4319)-1), MID(B4319, FIND("월", B4319)+2, FIND("일", B4319)-FIND("월", B4319)-2))</f>
        <v>41183</v>
      </c>
      <c r="B4319" s="4" t="s">
        <v>199</v>
      </c>
      <c r="C4319" s="5"/>
      <c r="D4319" s="2">
        <v>109.35</v>
      </c>
      <c r="E4319" s="2">
        <v>112.19</v>
      </c>
      <c r="F4319" s="2">
        <v>92.48</v>
      </c>
      <c r="G4319" s="2">
        <v>109.41</v>
      </c>
    </row>
    <row r="4320" spans="1:7" x14ac:dyDescent="0.3">
      <c r="A4320" s="3">
        <f t="shared" si="76"/>
        <v>41184</v>
      </c>
      <c r="B4320" s="4" t="s">
        <v>200</v>
      </c>
      <c r="C4320" s="5"/>
      <c r="D4320" s="2">
        <v>109.59</v>
      </c>
      <c r="E4320" s="2">
        <v>111.57</v>
      </c>
      <c r="F4320" s="2">
        <v>91.89</v>
      </c>
      <c r="G4320" s="2">
        <v>109.58</v>
      </c>
    </row>
    <row r="4321" spans="1:7" x14ac:dyDescent="0.3">
      <c r="A4321" s="3">
        <f t="shared" si="76"/>
        <v>41185</v>
      </c>
      <c r="B4321" s="4" t="s">
        <v>201</v>
      </c>
      <c r="C4321" s="5"/>
      <c r="D4321" s="2">
        <v>108.28</v>
      </c>
      <c r="E4321" s="2">
        <v>108.17</v>
      </c>
      <c r="F4321" s="2">
        <v>88.14</v>
      </c>
      <c r="G4321" s="2">
        <v>108.25</v>
      </c>
    </row>
    <row r="4322" spans="1:7" x14ac:dyDescent="0.3">
      <c r="A4322" s="3">
        <f t="shared" si="76"/>
        <v>41186</v>
      </c>
      <c r="B4322" s="4" t="s">
        <v>202</v>
      </c>
      <c r="C4322" s="5"/>
      <c r="D4322" s="2">
        <v>106.33</v>
      </c>
      <c r="E4322" s="2">
        <v>112.58</v>
      </c>
      <c r="F4322" s="2">
        <v>91.71</v>
      </c>
      <c r="G4322" s="2">
        <v>106.33</v>
      </c>
    </row>
    <row r="4323" spans="1:7" x14ac:dyDescent="0.3">
      <c r="A4323" s="3">
        <f t="shared" si="76"/>
        <v>41187</v>
      </c>
      <c r="B4323" s="4" t="s">
        <v>356</v>
      </c>
      <c r="C4323" s="5"/>
      <c r="D4323" s="2">
        <v>109.1</v>
      </c>
      <c r="E4323" s="2">
        <v>112.02</v>
      </c>
      <c r="F4323" s="2">
        <v>89.88</v>
      </c>
      <c r="G4323" s="2">
        <v>109.07</v>
      </c>
    </row>
    <row r="4324" spans="1:7" x14ac:dyDescent="0.3">
      <c r="A4324" s="3">
        <f t="shared" si="76"/>
        <v>41190</v>
      </c>
      <c r="B4324" s="4" t="s">
        <v>204</v>
      </c>
      <c r="C4324" s="5"/>
      <c r="D4324" s="2">
        <v>107.73</v>
      </c>
      <c r="E4324" s="2">
        <v>111.82</v>
      </c>
      <c r="F4324" s="2">
        <v>89.33</v>
      </c>
      <c r="G4324" s="2">
        <v>107.72</v>
      </c>
    </row>
    <row r="4325" spans="1:7" x14ac:dyDescent="0.3">
      <c r="A4325" s="3">
        <f t="shared" si="76"/>
        <v>41191</v>
      </c>
      <c r="B4325" s="4" t="s">
        <v>205</v>
      </c>
      <c r="C4325" s="5"/>
      <c r="D4325" s="2">
        <v>108.98</v>
      </c>
      <c r="E4325" s="2">
        <v>114.5</v>
      </c>
      <c r="F4325" s="2">
        <v>92.39</v>
      </c>
      <c r="G4325" s="2">
        <v>108.92</v>
      </c>
    </row>
    <row r="4326" spans="1:7" x14ac:dyDescent="0.3">
      <c r="A4326" s="3">
        <f t="shared" si="76"/>
        <v>41192</v>
      </c>
      <c r="B4326" s="4" t="s">
        <v>206</v>
      </c>
      <c r="C4326" s="5"/>
      <c r="D4326" s="2">
        <v>110.57</v>
      </c>
      <c r="E4326" s="2">
        <v>114.33</v>
      </c>
      <c r="F4326" s="2">
        <v>91.25</v>
      </c>
      <c r="G4326" s="2">
        <v>110.59</v>
      </c>
    </row>
    <row r="4327" spans="1:7" x14ac:dyDescent="0.3">
      <c r="A4327" s="3">
        <f t="shared" si="76"/>
        <v>41193</v>
      </c>
      <c r="B4327" s="4" t="s">
        <v>207</v>
      </c>
      <c r="C4327" s="5"/>
      <c r="D4327" s="2">
        <v>111.16</v>
      </c>
      <c r="E4327" s="2">
        <v>115.71</v>
      </c>
      <c r="F4327" s="2">
        <v>92.07</v>
      </c>
      <c r="G4327" s="2">
        <v>110.98</v>
      </c>
    </row>
    <row r="4328" spans="1:7" x14ac:dyDescent="0.3">
      <c r="A4328" s="3">
        <f t="shared" si="76"/>
        <v>41194</v>
      </c>
      <c r="B4328" s="4" t="s">
        <v>357</v>
      </c>
      <c r="C4328" s="5"/>
      <c r="D4328" s="2">
        <v>111.3</v>
      </c>
      <c r="E4328" s="2">
        <v>114.62</v>
      </c>
      <c r="F4328" s="2">
        <v>91.86</v>
      </c>
      <c r="G4328" s="2">
        <v>111.14</v>
      </c>
    </row>
    <row r="4329" spans="1:7" x14ac:dyDescent="0.3">
      <c r="A4329" s="3">
        <f t="shared" si="76"/>
        <v>41197</v>
      </c>
      <c r="B4329" s="4" t="s">
        <v>209</v>
      </c>
      <c r="C4329" s="5"/>
      <c r="D4329" s="2">
        <v>110.78</v>
      </c>
      <c r="E4329" s="2">
        <v>115.8</v>
      </c>
      <c r="F4329" s="2">
        <v>91.85</v>
      </c>
      <c r="G4329" s="2">
        <v>110.7</v>
      </c>
    </row>
    <row r="4330" spans="1:7" x14ac:dyDescent="0.3">
      <c r="A4330" s="3">
        <f t="shared" si="76"/>
        <v>41198</v>
      </c>
      <c r="B4330" s="4" t="s">
        <v>210</v>
      </c>
      <c r="C4330" s="5"/>
      <c r="D4330" s="2">
        <v>111.61</v>
      </c>
      <c r="E4330" s="2">
        <v>115.07</v>
      </c>
      <c r="F4330" s="2">
        <v>92.09</v>
      </c>
      <c r="G4330" s="2">
        <v>111.36</v>
      </c>
    </row>
    <row r="4331" spans="1:7" x14ac:dyDescent="0.3">
      <c r="A4331" s="3">
        <f t="shared" si="76"/>
        <v>41199</v>
      </c>
      <c r="B4331" s="4" t="s">
        <v>211</v>
      </c>
      <c r="C4331" s="5"/>
      <c r="D4331" s="2">
        <v>112.03</v>
      </c>
      <c r="E4331" s="2">
        <v>113.22</v>
      </c>
      <c r="F4331" s="2">
        <v>92.12</v>
      </c>
      <c r="G4331" s="2">
        <v>110.93</v>
      </c>
    </row>
    <row r="4332" spans="1:7" x14ac:dyDescent="0.3">
      <c r="A4332" s="3">
        <f t="shared" si="76"/>
        <v>41200</v>
      </c>
      <c r="B4332" s="4" t="s">
        <v>212</v>
      </c>
      <c r="C4332" s="5"/>
      <c r="D4332" s="2">
        <v>111.4</v>
      </c>
      <c r="E4332" s="2">
        <v>112.42</v>
      </c>
      <c r="F4332" s="2">
        <v>92.1</v>
      </c>
      <c r="G4332" s="2">
        <v>110.77</v>
      </c>
    </row>
    <row r="4333" spans="1:7" x14ac:dyDescent="0.3">
      <c r="A4333" s="3">
        <f t="shared" si="76"/>
        <v>41201</v>
      </c>
      <c r="B4333" s="4" t="s">
        <v>358</v>
      </c>
      <c r="C4333" s="5"/>
      <c r="D4333" s="2">
        <v>110.21</v>
      </c>
      <c r="E4333" s="2">
        <v>110.14</v>
      </c>
      <c r="F4333" s="2">
        <v>90.05</v>
      </c>
      <c r="G4333" s="2">
        <v>110.11</v>
      </c>
    </row>
    <row r="4334" spans="1:7" x14ac:dyDescent="0.3">
      <c r="A4334" s="3">
        <f t="shared" si="76"/>
        <v>41204</v>
      </c>
      <c r="B4334" s="4" t="s">
        <v>214</v>
      </c>
      <c r="C4334" s="5"/>
      <c r="D4334" s="2">
        <v>108.18</v>
      </c>
      <c r="E4334" s="2">
        <v>109.44</v>
      </c>
      <c r="F4334" s="2">
        <v>88.73</v>
      </c>
      <c r="G4334" s="2">
        <v>108.16</v>
      </c>
    </row>
    <row r="4335" spans="1:7" x14ac:dyDescent="0.3">
      <c r="A4335" s="3">
        <f t="shared" si="76"/>
        <v>41205</v>
      </c>
      <c r="B4335" s="4" t="s">
        <v>215</v>
      </c>
      <c r="C4335" s="5"/>
      <c r="D4335" s="2">
        <v>107.11</v>
      </c>
      <c r="E4335" s="2">
        <v>108.25</v>
      </c>
      <c r="F4335" s="2">
        <v>86.67</v>
      </c>
      <c r="G4335" s="2">
        <v>107.31</v>
      </c>
    </row>
    <row r="4336" spans="1:7" x14ac:dyDescent="0.3">
      <c r="A4336" s="3">
        <f t="shared" si="76"/>
        <v>41206</v>
      </c>
      <c r="B4336" s="4" t="s">
        <v>216</v>
      </c>
      <c r="C4336" s="5"/>
      <c r="D4336" s="2">
        <v>106.6</v>
      </c>
      <c r="E4336" s="2">
        <v>107.85</v>
      </c>
      <c r="F4336" s="2">
        <v>85.73</v>
      </c>
      <c r="G4336" s="2">
        <v>107.05</v>
      </c>
    </row>
    <row r="4337" spans="1:7" x14ac:dyDescent="0.3">
      <c r="A4337" s="3">
        <f t="shared" si="76"/>
        <v>41207</v>
      </c>
      <c r="B4337" s="4" t="s">
        <v>217</v>
      </c>
      <c r="C4337" s="5"/>
      <c r="D4337" s="2">
        <v>106.76</v>
      </c>
      <c r="E4337" s="2">
        <v>108.49</v>
      </c>
      <c r="F4337" s="2">
        <v>86.05</v>
      </c>
      <c r="G4337" s="2">
        <v>107.27</v>
      </c>
    </row>
    <row r="4338" spans="1:7" x14ac:dyDescent="0.3">
      <c r="A4338" s="3">
        <f t="shared" si="76"/>
        <v>41208</v>
      </c>
      <c r="B4338" s="4" t="s">
        <v>359</v>
      </c>
      <c r="C4338" s="5"/>
      <c r="D4338" s="2" t="s">
        <v>323</v>
      </c>
      <c r="E4338" s="2">
        <v>109.55</v>
      </c>
      <c r="F4338" s="2">
        <v>86.28</v>
      </c>
      <c r="G4338" s="2" t="s">
        <v>323</v>
      </c>
    </row>
    <row r="4339" spans="1:7" x14ac:dyDescent="0.3">
      <c r="A4339" s="3">
        <f t="shared" si="76"/>
        <v>41211</v>
      </c>
      <c r="B4339" s="4" t="s">
        <v>219</v>
      </c>
      <c r="C4339" s="5"/>
      <c r="D4339" s="2">
        <v>106.42</v>
      </c>
      <c r="E4339" s="2">
        <v>109.44</v>
      </c>
      <c r="F4339" s="2">
        <v>85.54</v>
      </c>
      <c r="G4339" s="2">
        <v>106.51</v>
      </c>
    </row>
    <row r="4340" spans="1:7" x14ac:dyDescent="0.3">
      <c r="A4340" s="3">
        <f t="shared" si="76"/>
        <v>41212</v>
      </c>
      <c r="B4340" s="4" t="s">
        <v>220</v>
      </c>
      <c r="C4340" s="5"/>
      <c r="D4340" s="2">
        <v>106.85</v>
      </c>
      <c r="E4340" s="2">
        <v>109.08</v>
      </c>
      <c r="F4340" s="2">
        <v>85.68</v>
      </c>
      <c r="G4340" s="2">
        <v>106.94</v>
      </c>
    </row>
    <row r="4341" spans="1:7" x14ac:dyDescent="0.3">
      <c r="A4341" s="3">
        <f t="shared" si="76"/>
        <v>41213</v>
      </c>
      <c r="B4341" s="4" t="s">
        <v>221</v>
      </c>
      <c r="C4341" s="5"/>
      <c r="D4341" s="2">
        <v>106.91</v>
      </c>
      <c r="E4341" s="2">
        <v>108.7</v>
      </c>
      <c r="F4341" s="2">
        <v>86.24</v>
      </c>
      <c r="G4341" s="2">
        <v>106.91</v>
      </c>
    </row>
    <row r="4342" spans="1:7" x14ac:dyDescent="0.3">
      <c r="A4342" s="3">
        <f t="shared" si="76"/>
        <v>41214</v>
      </c>
      <c r="B4342" s="4" t="s">
        <v>222</v>
      </c>
      <c r="C4342" s="5"/>
      <c r="D4342" s="2">
        <v>106.81</v>
      </c>
      <c r="E4342" s="2">
        <v>108.17</v>
      </c>
      <c r="F4342" s="2">
        <v>87.09</v>
      </c>
      <c r="G4342" s="2">
        <v>106.82</v>
      </c>
    </row>
    <row r="4343" spans="1:7" x14ac:dyDescent="0.3">
      <c r="A4343" s="3">
        <f t="shared" si="76"/>
        <v>41215</v>
      </c>
      <c r="B4343" s="4" t="s">
        <v>360</v>
      </c>
      <c r="C4343" s="5"/>
      <c r="D4343" s="2">
        <v>106.03</v>
      </c>
      <c r="E4343" s="2">
        <v>105.68</v>
      </c>
      <c r="F4343" s="2">
        <v>84.86</v>
      </c>
      <c r="G4343" s="2">
        <v>106.06</v>
      </c>
    </row>
    <row r="4344" spans="1:7" x14ac:dyDescent="0.3">
      <c r="A4344" s="3">
        <f t="shared" si="76"/>
        <v>41218</v>
      </c>
      <c r="B4344" s="4" t="s">
        <v>224</v>
      </c>
      <c r="C4344" s="5"/>
      <c r="D4344" s="2">
        <v>103.41</v>
      </c>
      <c r="E4344" s="2">
        <v>107.73</v>
      </c>
      <c r="F4344" s="2">
        <v>85.65</v>
      </c>
      <c r="G4344" s="2">
        <v>103.51</v>
      </c>
    </row>
    <row r="4345" spans="1:7" x14ac:dyDescent="0.3">
      <c r="A4345" s="3">
        <f t="shared" si="76"/>
        <v>41219</v>
      </c>
      <c r="B4345" s="4" t="s">
        <v>225</v>
      </c>
      <c r="C4345" s="5"/>
      <c r="D4345" s="2">
        <v>105.13</v>
      </c>
      <c r="E4345" s="2">
        <v>111.07</v>
      </c>
      <c r="F4345" s="2">
        <v>88.71</v>
      </c>
      <c r="G4345" s="2">
        <v>105.16</v>
      </c>
    </row>
    <row r="4346" spans="1:7" x14ac:dyDescent="0.3">
      <c r="A4346" s="3">
        <f t="shared" si="76"/>
        <v>41220</v>
      </c>
      <c r="B4346" s="4" t="s">
        <v>226</v>
      </c>
      <c r="C4346" s="5"/>
      <c r="D4346" s="2">
        <v>108.29</v>
      </c>
      <c r="E4346" s="2">
        <v>106.82</v>
      </c>
      <c r="F4346" s="2">
        <v>84.44</v>
      </c>
      <c r="G4346" s="2">
        <v>108.33</v>
      </c>
    </row>
    <row r="4347" spans="1:7" x14ac:dyDescent="0.3">
      <c r="A4347" s="3">
        <f t="shared" si="76"/>
        <v>41221</v>
      </c>
      <c r="B4347" s="4" t="s">
        <v>227</v>
      </c>
      <c r="C4347" s="5"/>
      <c r="D4347" s="2">
        <v>104.75</v>
      </c>
      <c r="E4347" s="2">
        <v>107.25</v>
      </c>
      <c r="F4347" s="2">
        <v>85.09</v>
      </c>
      <c r="G4347" s="2">
        <v>104.77</v>
      </c>
    </row>
    <row r="4348" spans="1:7" x14ac:dyDescent="0.3">
      <c r="A4348" s="3">
        <f t="shared" si="76"/>
        <v>41222</v>
      </c>
      <c r="B4348" s="4" t="s">
        <v>361</v>
      </c>
      <c r="C4348" s="5"/>
      <c r="D4348" s="2">
        <v>104.81</v>
      </c>
      <c r="E4348" s="2">
        <v>109.4</v>
      </c>
      <c r="F4348" s="2">
        <v>86.07</v>
      </c>
      <c r="G4348" s="2">
        <v>104.82</v>
      </c>
    </row>
    <row r="4349" spans="1:7" x14ac:dyDescent="0.3">
      <c r="A4349" s="3">
        <f t="shared" si="76"/>
        <v>41225</v>
      </c>
      <c r="B4349" s="4" t="s">
        <v>229</v>
      </c>
      <c r="C4349" s="5"/>
      <c r="D4349" s="2">
        <v>106.43</v>
      </c>
      <c r="E4349" s="2">
        <v>109.07</v>
      </c>
      <c r="F4349" s="2">
        <v>85.57</v>
      </c>
      <c r="G4349" s="2">
        <v>106.51</v>
      </c>
    </row>
    <row r="4350" spans="1:7" x14ac:dyDescent="0.3">
      <c r="A4350" s="3">
        <f t="shared" si="76"/>
        <v>41226</v>
      </c>
      <c r="B4350" s="4" t="s">
        <v>230</v>
      </c>
      <c r="C4350" s="5"/>
      <c r="D4350" s="2" t="s">
        <v>323</v>
      </c>
      <c r="E4350" s="2">
        <v>108.26</v>
      </c>
      <c r="F4350" s="2">
        <v>85.38</v>
      </c>
      <c r="G4350" s="2" t="s">
        <v>323</v>
      </c>
    </row>
    <row r="4351" spans="1:7" x14ac:dyDescent="0.3">
      <c r="A4351" s="3">
        <f t="shared" si="76"/>
        <v>41227</v>
      </c>
      <c r="B4351" s="4" t="s">
        <v>231</v>
      </c>
      <c r="C4351" s="5"/>
      <c r="D4351" s="2">
        <v>105.89</v>
      </c>
      <c r="E4351" s="2">
        <v>109.61</v>
      </c>
      <c r="F4351" s="2">
        <v>86.32</v>
      </c>
      <c r="G4351" s="2">
        <v>105.88</v>
      </c>
    </row>
    <row r="4352" spans="1:7" x14ac:dyDescent="0.3">
      <c r="A4352" s="3">
        <f t="shared" si="76"/>
        <v>41228</v>
      </c>
      <c r="B4352" s="4" t="s">
        <v>232</v>
      </c>
      <c r="C4352" s="5"/>
      <c r="D4352" s="2">
        <v>107.32</v>
      </c>
      <c r="E4352" s="2">
        <v>110.98</v>
      </c>
      <c r="F4352" s="2">
        <v>85.45</v>
      </c>
      <c r="G4352" s="2">
        <v>107.33</v>
      </c>
    </row>
    <row r="4353" spans="1:7" x14ac:dyDescent="0.3">
      <c r="A4353" s="3">
        <f t="shared" si="76"/>
        <v>41229</v>
      </c>
      <c r="B4353" s="4" t="s">
        <v>362</v>
      </c>
      <c r="C4353" s="5"/>
      <c r="D4353" s="2">
        <v>107.23</v>
      </c>
      <c r="E4353" s="2">
        <v>108.95</v>
      </c>
      <c r="F4353" s="2">
        <v>86.67</v>
      </c>
      <c r="G4353" s="2">
        <v>107.21</v>
      </c>
    </row>
    <row r="4354" spans="1:7" x14ac:dyDescent="0.3">
      <c r="A4354" s="3">
        <f t="shared" si="76"/>
        <v>41232</v>
      </c>
      <c r="B4354" s="4" t="s">
        <v>234</v>
      </c>
      <c r="C4354" s="5"/>
      <c r="D4354" s="2">
        <v>108.41</v>
      </c>
      <c r="E4354" s="2">
        <v>111.7</v>
      </c>
      <c r="F4354" s="2">
        <v>89.28</v>
      </c>
      <c r="G4354" s="2">
        <v>108.48</v>
      </c>
    </row>
    <row r="4355" spans="1:7" x14ac:dyDescent="0.3">
      <c r="A4355" s="3">
        <f t="shared" si="76"/>
        <v>41233</v>
      </c>
      <c r="B4355" s="4" t="s">
        <v>235</v>
      </c>
      <c r="C4355" s="5"/>
      <c r="D4355" s="2">
        <v>109.51</v>
      </c>
      <c r="E4355" s="2">
        <v>109.83</v>
      </c>
      <c r="F4355" s="2">
        <v>86.75</v>
      </c>
      <c r="G4355" s="2">
        <v>109.52</v>
      </c>
    </row>
    <row r="4356" spans="1:7" x14ac:dyDescent="0.3">
      <c r="A4356" s="3">
        <f t="shared" si="76"/>
        <v>41234</v>
      </c>
      <c r="B4356" s="4" t="s">
        <v>236</v>
      </c>
      <c r="C4356" s="5"/>
      <c r="D4356" s="2">
        <v>108.54</v>
      </c>
      <c r="E4356" s="2">
        <v>110.86</v>
      </c>
      <c r="F4356" s="2">
        <v>87.38</v>
      </c>
      <c r="G4356" s="2">
        <v>108.54</v>
      </c>
    </row>
    <row r="4357" spans="1:7" x14ac:dyDescent="0.3">
      <c r="A4357" s="3">
        <f t="shared" si="76"/>
        <v>41235</v>
      </c>
      <c r="B4357" s="4" t="s">
        <v>237</v>
      </c>
      <c r="C4357" s="5"/>
      <c r="D4357" s="2">
        <v>108.74</v>
      </c>
      <c r="E4357" s="2">
        <v>110.55</v>
      </c>
      <c r="F4357" s="2" t="s">
        <v>323</v>
      </c>
      <c r="G4357" s="2">
        <v>108.74</v>
      </c>
    </row>
    <row r="4358" spans="1:7" x14ac:dyDescent="0.3">
      <c r="A4358" s="3">
        <f t="shared" si="76"/>
        <v>41236</v>
      </c>
      <c r="B4358" s="4" t="s">
        <v>363</v>
      </c>
      <c r="C4358" s="5"/>
      <c r="D4358" s="2">
        <v>108.73</v>
      </c>
      <c r="E4358" s="2">
        <v>111.38</v>
      </c>
      <c r="F4358" s="2">
        <v>88.28</v>
      </c>
      <c r="G4358" s="2">
        <v>108.71</v>
      </c>
    </row>
    <row r="4359" spans="1:7" x14ac:dyDescent="0.3">
      <c r="A4359" s="3">
        <f t="shared" si="76"/>
        <v>41239</v>
      </c>
      <c r="B4359" s="4" t="s">
        <v>239</v>
      </c>
      <c r="C4359" s="5"/>
      <c r="D4359" s="2">
        <v>109.41</v>
      </c>
      <c r="E4359" s="2">
        <v>110.92</v>
      </c>
      <c r="F4359" s="2">
        <v>87.74</v>
      </c>
      <c r="G4359" s="2">
        <v>109.46</v>
      </c>
    </row>
    <row r="4360" spans="1:7" x14ac:dyDescent="0.3">
      <c r="A4360" s="3">
        <f t="shared" si="76"/>
        <v>41240</v>
      </c>
      <c r="B4360" s="4" t="s">
        <v>240</v>
      </c>
      <c r="C4360" s="5"/>
      <c r="D4360" s="2">
        <v>109.06</v>
      </c>
      <c r="E4360" s="2">
        <v>109.87</v>
      </c>
      <c r="F4360" s="2">
        <v>87.18</v>
      </c>
      <c r="G4360" s="2">
        <v>109.06</v>
      </c>
    </row>
    <row r="4361" spans="1:7" x14ac:dyDescent="0.3">
      <c r="A4361" s="3">
        <f t="shared" si="76"/>
        <v>41241</v>
      </c>
      <c r="B4361" s="4" t="s">
        <v>241</v>
      </c>
      <c r="C4361" s="5"/>
      <c r="D4361" s="2">
        <v>108.22</v>
      </c>
      <c r="E4361" s="2">
        <v>109.51</v>
      </c>
      <c r="F4361" s="2">
        <v>86.49</v>
      </c>
      <c r="G4361" s="2">
        <v>107.68</v>
      </c>
    </row>
    <row r="4362" spans="1:7" x14ac:dyDescent="0.3">
      <c r="A4362" s="3">
        <f t="shared" si="76"/>
        <v>41242</v>
      </c>
      <c r="B4362" s="4" t="s">
        <v>242</v>
      </c>
      <c r="C4362" s="5"/>
      <c r="D4362" s="2">
        <v>107.24</v>
      </c>
      <c r="E4362" s="2">
        <v>110.76</v>
      </c>
      <c r="F4362" s="2">
        <v>88.07</v>
      </c>
      <c r="G4362" s="2">
        <v>107.22</v>
      </c>
    </row>
    <row r="4363" spans="1:7" x14ac:dyDescent="0.3">
      <c r="A4363" s="3">
        <f t="shared" si="76"/>
        <v>41243</v>
      </c>
      <c r="B4363" s="4" t="s">
        <v>364</v>
      </c>
      <c r="C4363" s="5"/>
      <c r="D4363" s="2">
        <v>108.98</v>
      </c>
      <c r="E4363" s="2">
        <v>111.23</v>
      </c>
      <c r="F4363" s="2">
        <v>88.91</v>
      </c>
      <c r="G4363" s="2">
        <v>108.96</v>
      </c>
    </row>
    <row r="4364" spans="1:7" x14ac:dyDescent="0.3">
      <c r="A4364" s="3">
        <f t="shared" si="76"/>
        <v>41246</v>
      </c>
      <c r="B4364" s="4" t="s">
        <v>244</v>
      </c>
      <c r="C4364" s="5"/>
      <c r="D4364" s="2">
        <v>108.44</v>
      </c>
      <c r="E4364" s="2">
        <v>110.92</v>
      </c>
      <c r="F4364" s="2">
        <v>89.09</v>
      </c>
      <c r="G4364" s="2">
        <v>108.41</v>
      </c>
    </row>
    <row r="4365" spans="1:7" x14ac:dyDescent="0.3">
      <c r="A4365" s="3">
        <f t="shared" si="76"/>
        <v>41247</v>
      </c>
      <c r="B4365" s="4" t="s">
        <v>245</v>
      </c>
      <c r="C4365" s="5"/>
      <c r="D4365" s="2">
        <v>107.89</v>
      </c>
      <c r="E4365" s="2">
        <v>109.84</v>
      </c>
      <c r="F4365" s="2">
        <v>88.5</v>
      </c>
      <c r="G4365" s="2">
        <v>107.92</v>
      </c>
    </row>
    <row r="4366" spans="1:7" x14ac:dyDescent="0.3">
      <c r="A4366" s="3">
        <f t="shared" si="76"/>
        <v>41248</v>
      </c>
      <c r="B4366" s="4" t="s">
        <v>246</v>
      </c>
      <c r="C4366" s="5"/>
      <c r="D4366" s="2">
        <v>107.47</v>
      </c>
      <c r="E4366" s="2">
        <v>108.81</v>
      </c>
      <c r="F4366" s="2">
        <v>87.88</v>
      </c>
      <c r="G4366" s="2">
        <v>107.39</v>
      </c>
    </row>
    <row r="4367" spans="1:7" x14ac:dyDescent="0.3">
      <c r="A4367" s="3">
        <f t="shared" si="76"/>
        <v>41249</v>
      </c>
      <c r="B4367" s="4" t="s">
        <v>247</v>
      </c>
      <c r="C4367" s="5"/>
      <c r="D4367" s="2">
        <v>106.06</v>
      </c>
      <c r="E4367" s="2">
        <v>107.03</v>
      </c>
      <c r="F4367" s="2">
        <v>86.26</v>
      </c>
      <c r="G4367" s="2">
        <v>105.97</v>
      </c>
    </row>
    <row r="4368" spans="1:7" x14ac:dyDescent="0.3">
      <c r="A4368" s="3">
        <f t="shared" si="76"/>
        <v>41250</v>
      </c>
      <c r="B4368" s="4" t="s">
        <v>365</v>
      </c>
      <c r="C4368" s="5"/>
      <c r="D4368" s="2">
        <v>104.68</v>
      </c>
      <c r="E4368" s="2">
        <v>107.02</v>
      </c>
      <c r="F4368" s="2">
        <v>85.93</v>
      </c>
      <c r="G4368" s="2">
        <v>104.59</v>
      </c>
    </row>
    <row r="4369" spans="1:7" x14ac:dyDescent="0.3">
      <c r="A4369" s="3">
        <f t="shared" si="76"/>
        <v>41253</v>
      </c>
      <c r="B4369" s="4" t="s">
        <v>249</v>
      </c>
      <c r="C4369" s="5"/>
      <c r="D4369" s="2">
        <v>104.59</v>
      </c>
      <c r="E4369" s="2">
        <v>107.33</v>
      </c>
      <c r="F4369" s="2">
        <v>85.56</v>
      </c>
      <c r="G4369" s="2">
        <v>104.69</v>
      </c>
    </row>
    <row r="4370" spans="1:7" x14ac:dyDescent="0.3">
      <c r="A4370" s="3">
        <f t="shared" si="76"/>
        <v>41254</v>
      </c>
      <c r="B4370" s="4" t="s">
        <v>250</v>
      </c>
      <c r="C4370" s="5"/>
      <c r="D4370" s="2">
        <v>104.24</v>
      </c>
      <c r="E4370" s="2">
        <v>108.01</v>
      </c>
      <c r="F4370" s="2">
        <v>85.79</v>
      </c>
      <c r="G4370" s="2">
        <v>104.23</v>
      </c>
    </row>
    <row r="4371" spans="1:7" x14ac:dyDescent="0.3">
      <c r="A4371" s="3">
        <f t="shared" si="76"/>
        <v>41255</v>
      </c>
      <c r="B4371" s="4" t="s">
        <v>251</v>
      </c>
      <c r="C4371" s="5"/>
      <c r="D4371" s="2">
        <v>104.85</v>
      </c>
      <c r="E4371" s="2">
        <v>109.5</v>
      </c>
      <c r="F4371" s="2">
        <v>86.77</v>
      </c>
      <c r="G4371" s="2">
        <v>104.8</v>
      </c>
    </row>
    <row r="4372" spans="1:7" x14ac:dyDescent="0.3">
      <c r="A4372" s="3">
        <f t="shared" si="76"/>
        <v>41256</v>
      </c>
      <c r="B4372" s="4" t="s">
        <v>252</v>
      </c>
      <c r="C4372" s="5"/>
      <c r="D4372" s="2">
        <v>105.66</v>
      </c>
      <c r="E4372" s="2">
        <v>107.91</v>
      </c>
      <c r="F4372" s="2">
        <v>85.89</v>
      </c>
      <c r="G4372" s="2">
        <v>105.65</v>
      </c>
    </row>
    <row r="4373" spans="1:7" x14ac:dyDescent="0.3">
      <c r="A4373" s="3">
        <f t="shared" si="76"/>
        <v>41257</v>
      </c>
      <c r="B4373" s="4" t="s">
        <v>366</v>
      </c>
      <c r="C4373" s="5"/>
      <c r="D4373" s="2">
        <v>105.1</v>
      </c>
      <c r="E4373" s="2">
        <v>109.15</v>
      </c>
      <c r="F4373" s="2">
        <v>86.73</v>
      </c>
      <c r="G4373" s="2">
        <v>105.06</v>
      </c>
    </row>
    <row r="4374" spans="1:7" x14ac:dyDescent="0.3">
      <c r="A4374" s="3">
        <f t="shared" si="76"/>
        <v>41260</v>
      </c>
      <c r="B4374" s="4" t="s">
        <v>254</v>
      </c>
      <c r="C4374" s="5"/>
      <c r="D4374" s="2">
        <v>105.86</v>
      </c>
      <c r="E4374" s="2">
        <v>107.64</v>
      </c>
      <c r="F4374" s="2">
        <v>87.2</v>
      </c>
      <c r="G4374" s="2">
        <v>105.83</v>
      </c>
    </row>
    <row r="4375" spans="1:7" x14ac:dyDescent="0.3">
      <c r="A4375" s="3">
        <f t="shared" si="76"/>
        <v>41261</v>
      </c>
      <c r="B4375" s="4" t="s">
        <v>255</v>
      </c>
      <c r="C4375" s="5"/>
      <c r="D4375" s="2">
        <v>105.78</v>
      </c>
      <c r="E4375" s="2">
        <v>108.84</v>
      </c>
      <c r="F4375" s="2">
        <v>87.93</v>
      </c>
      <c r="G4375" s="2">
        <v>105.77</v>
      </c>
    </row>
    <row r="4376" spans="1:7" x14ac:dyDescent="0.3">
      <c r="A4376" s="3">
        <f t="shared" si="76"/>
        <v>41262</v>
      </c>
      <c r="B4376" s="4" t="s">
        <v>256</v>
      </c>
      <c r="C4376" s="5"/>
      <c r="D4376" s="2">
        <v>106.31</v>
      </c>
      <c r="E4376" s="2">
        <v>110.36</v>
      </c>
      <c r="F4376" s="2">
        <v>89.51</v>
      </c>
      <c r="G4376" s="2">
        <v>106.29</v>
      </c>
    </row>
    <row r="4377" spans="1:7" x14ac:dyDescent="0.3">
      <c r="A4377" s="3">
        <f t="shared" si="76"/>
        <v>41263</v>
      </c>
      <c r="B4377" s="4" t="s">
        <v>257</v>
      </c>
      <c r="C4377" s="5"/>
      <c r="D4377" s="2">
        <v>106.58</v>
      </c>
      <c r="E4377" s="2">
        <v>110.2</v>
      </c>
      <c r="F4377" s="2">
        <v>90.13</v>
      </c>
      <c r="G4377" s="2">
        <v>106.84</v>
      </c>
    </row>
    <row r="4378" spans="1:7" x14ac:dyDescent="0.3">
      <c r="A4378" s="3">
        <f t="shared" si="76"/>
        <v>41264</v>
      </c>
      <c r="B4378" s="4" t="s">
        <v>367</v>
      </c>
      <c r="C4378" s="5"/>
      <c r="D4378" s="2">
        <v>106.78</v>
      </c>
      <c r="E4378" s="2">
        <v>108.97</v>
      </c>
      <c r="F4378" s="2">
        <v>88.66</v>
      </c>
      <c r="G4378" s="2">
        <v>106.76</v>
      </c>
    </row>
    <row r="4379" spans="1:7" x14ac:dyDescent="0.3">
      <c r="A4379" s="3">
        <f t="shared" si="76"/>
        <v>41267</v>
      </c>
      <c r="B4379" s="4" t="s">
        <v>259</v>
      </c>
      <c r="C4379" s="5"/>
      <c r="D4379" s="2">
        <v>106.06</v>
      </c>
      <c r="E4379" s="2">
        <v>108.8</v>
      </c>
      <c r="F4379" s="2">
        <v>88.61</v>
      </c>
      <c r="G4379" s="2">
        <v>106.11</v>
      </c>
    </row>
    <row r="4380" spans="1:7" x14ac:dyDescent="0.3">
      <c r="A4380" s="3">
        <f t="shared" si="76"/>
        <v>41269</v>
      </c>
      <c r="B4380" s="4" t="s">
        <v>260</v>
      </c>
      <c r="C4380" s="5"/>
      <c r="D4380" s="2">
        <v>106.8</v>
      </c>
      <c r="E4380" s="2">
        <v>111.07</v>
      </c>
      <c r="F4380" s="2">
        <v>90.98</v>
      </c>
      <c r="G4380" s="2">
        <v>106.84</v>
      </c>
    </row>
    <row r="4381" spans="1:7" x14ac:dyDescent="0.3">
      <c r="A4381" s="3">
        <f t="shared" si="76"/>
        <v>41270</v>
      </c>
      <c r="B4381" s="4" t="s">
        <v>261</v>
      </c>
      <c r="C4381" s="5"/>
      <c r="D4381" s="2">
        <v>108.08</v>
      </c>
      <c r="E4381" s="2">
        <v>110.8</v>
      </c>
      <c r="F4381" s="2">
        <v>90.87</v>
      </c>
      <c r="G4381" s="2">
        <v>108.12</v>
      </c>
    </row>
    <row r="4382" spans="1:7" x14ac:dyDescent="0.3">
      <c r="A4382" s="3">
        <f t="shared" si="76"/>
        <v>41271</v>
      </c>
      <c r="B4382" s="4" t="s">
        <v>368</v>
      </c>
      <c r="C4382" s="5"/>
      <c r="D4382" s="2">
        <v>107.99</v>
      </c>
      <c r="E4382" s="2">
        <v>110.62</v>
      </c>
      <c r="F4382" s="2">
        <v>90.8</v>
      </c>
      <c r="G4382" s="2">
        <v>107.97</v>
      </c>
    </row>
    <row r="4383" spans="1:7" x14ac:dyDescent="0.3">
      <c r="A4383" s="3">
        <f t="shared" ref="A4383" si="77">DATE(2012, LEFT(B4383, FIND("월", B4383)-1), MID(B4383, FIND("월", B4383)+2, FIND("일", B4383)-FIND("월", B4383)-2))</f>
        <v>41274</v>
      </c>
      <c r="B4383" s="4" t="s">
        <v>263</v>
      </c>
      <c r="C4383" s="5"/>
      <c r="D4383" s="2">
        <v>107.81</v>
      </c>
      <c r="E4383" s="2">
        <v>111.11</v>
      </c>
      <c r="F4383" s="2">
        <v>91.82</v>
      </c>
      <c r="G4383" s="2">
        <v>107.86</v>
      </c>
    </row>
    <row r="4384" spans="1:7" x14ac:dyDescent="0.3">
      <c r="A4384" s="3">
        <f>DATE(2013, LEFT(B4384, FIND("월", B4384)-1), MID(B4384, FIND("월", B4384)+2, FIND("일", B4384)-FIND("월", B4384)-2))</f>
        <v>41276</v>
      </c>
      <c r="B4384" s="4" t="s">
        <v>6</v>
      </c>
      <c r="C4384" s="5"/>
      <c r="D4384" s="2">
        <v>107.61</v>
      </c>
      <c r="E4384" s="2">
        <v>112.47</v>
      </c>
      <c r="F4384" s="2">
        <v>93.12</v>
      </c>
      <c r="G4384" s="2">
        <v>107.49</v>
      </c>
    </row>
    <row r="4385" spans="1:7" x14ac:dyDescent="0.3">
      <c r="A4385" s="3">
        <f t="shared" ref="A4385:A4448" si="78">DATE(2013, LEFT(B4385, FIND("월", B4385)-1), MID(B4385, FIND("월", B4385)+2, FIND("일", B4385)-FIND("월", B4385)-2))</f>
        <v>41277</v>
      </c>
      <c r="B4385" s="4" t="s">
        <v>7</v>
      </c>
      <c r="C4385" s="5"/>
      <c r="D4385" s="2">
        <v>107.72</v>
      </c>
      <c r="E4385" s="2">
        <v>112.14</v>
      </c>
      <c r="F4385" s="2">
        <v>92.92</v>
      </c>
      <c r="G4385" s="2">
        <v>107.68</v>
      </c>
    </row>
    <row r="4386" spans="1:7" x14ac:dyDescent="0.3">
      <c r="A4386" s="3">
        <f t="shared" si="78"/>
        <v>41278</v>
      </c>
      <c r="B4386" s="4" t="s">
        <v>8</v>
      </c>
      <c r="C4386" s="5"/>
      <c r="D4386" s="2">
        <v>107.46</v>
      </c>
      <c r="E4386" s="2">
        <v>111.31</v>
      </c>
      <c r="F4386" s="2">
        <v>93.09</v>
      </c>
      <c r="G4386" s="2">
        <v>107.41</v>
      </c>
    </row>
    <row r="4387" spans="1:7" x14ac:dyDescent="0.3">
      <c r="A4387" s="3">
        <f t="shared" si="78"/>
        <v>41281</v>
      </c>
      <c r="B4387" s="4" t="s">
        <v>265</v>
      </c>
      <c r="C4387" s="5"/>
      <c r="D4387" s="2">
        <v>106.66</v>
      </c>
      <c r="E4387" s="2">
        <v>111.4</v>
      </c>
      <c r="F4387" s="2">
        <v>93.19</v>
      </c>
      <c r="G4387" s="2">
        <v>106.72</v>
      </c>
    </row>
    <row r="4388" spans="1:7" x14ac:dyDescent="0.3">
      <c r="A4388" s="3">
        <f t="shared" si="78"/>
        <v>41282</v>
      </c>
      <c r="B4388" s="4" t="s">
        <v>10</v>
      </c>
      <c r="C4388" s="5"/>
      <c r="D4388" s="2">
        <v>107.29</v>
      </c>
      <c r="E4388" s="2">
        <v>111.94</v>
      </c>
      <c r="F4388" s="2">
        <v>93.15</v>
      </c>
      <c r="G4388" s="2">
        <v>107.31</v>
      </c>
    </row>
    <row r="4389" spans="1:7" x14ac:dyDescent="0.3">
      <c r="A4389" s="3">
        <f t="shared" si="78"/>
        <v>41283</v>
      </c>
      <c r="B4389" s="4" t="s">
        <v>11</v>
      </c>
      <c r="C4389" s="5"/>
      <c r="D4389" s="2">
        <v>108</v>
      </c>
      <c r="E4389" s="2">
        <v>111.76</v>
      </c>
      <c r="F4389" s="2">
        <v>93.1</v>
      </c>
      <c r="G4389" s="2">
        <v>108.01</v>
      </c>
    </row>
    <row r="4390" spans="1:7" x14ac:dyDescent="0.3">
      <c r="A4390" s="3">
        <f t="shared" si="78"/>
        <v>41284</v>
      </c>
      <c r="B4390" s="4" t="s">
        <v>12</v>
      </c>
      <c r="C4390" s="5"/>
      <c r="D4390" s="2">
        <v>108.09</v>
      </c>
      <c r="E4390" s="2">
        <v>111.89</v>
      </c>
      <c r="F4390" s="2">
        <v>93.82</v>
      </c>
      <c r="G4390" s="2">
        <v>108.07</v>
      </c>
    </row>
    <row r="4391" spans="1:7" x14ac:dyDescent="0.3">
      <c r="A4391" s="3">
        <f t="shared" si="78"/>
        <v>41285</v>
      </c>
      <c r="B4391" s="4" t="s">
        <v>13</v>
      </c>
      <c r="C4391" s="5"/>
      <c r="D4391" s="2">
        <v>107.81</v>
      </c>
      <c r="E4391" s="2">
        <v>110.64</v>
      </c>
      <c r="F4391" s="2">
        <v>93.56</v>
      </c>
      <c r="G4391" s="2">
        <v>107.8</v>
      </c>
    </row>
    <row r="4392" spans="1:7" x14ac:dyDescent="0.3">
      <c r="A4392" s="3">
        <f t="shared" si="78"/>
        <v>41288</v>
      </c>
      <c r="B4392" s="4" t="s">
        <v>267</v>
      </c>
      <c r="C4392" s="5"/>
      <c r="D4392" s="2">
        <v>106.93</v>
      </c>
      <c r="E4392" s="2">
        <v>111.88</v>
      </c>
      <c r="F4392" s="2">
        <v>94.14</v>
      </c>
      <c r="G4392" s="2">
        <v>106.96</v>
      </c>
    </row>
    <row r="4393" spans="1:7" x14ac:dyDescent="0.3">
      <c r="A4393" s="3">
        <f t="shared" si="78"/>
        <v>41289</v>
      </c>
      <c r="B4393" s="4" t="s">
        <v>15</v>
      </c>
      <c r="C4393" s="5"/>
      <c r="D4393" s="2">
        <v>107.44</v>
      </c>
      <c r="E4393" s="2">
        <v>110.3</v>
      </c>
      <c r="F4393" s="2">
        <v>93.28</v>
      </c>
      <c r="G4393" s="2">
        <v>107.41</v>
      </c>
    </row>
    <row r="4394" spans="1:7" x14ac:dyDescent="0.3">
      <c r="A4394" s="3">
        <f t="shared" si="78"/>
        <v>41290</v>
      </c>
      <c r="B4394" s="4" t="s">
        <v>16</v>
      </c>
      <c r="C4394" s="5"/>
      <c r="D4394" s="2">
        <v>106.59</v>
      </c>
      <c r="E4394" s="2">
        <v>110.61</v>
      </c>
      <c r="F4394" s="2">
        <v>94.24</v>
      </c>
      <c r="G4394" s="2">
        <v>106.57</v>
      </c>
    </row>
    <row r="4395" spans="1:7" x14ac:dyDescent="0.3">
      <c r="A4395" s="3">
        <f t="shared" si="78"/>
        <v>41291</v>
      </c>
      <c r="B4395" s="4" t="s">
        <v>17</v>
      </c>
      <c r="C4395" s="5"/>
      <c r="D4395" s="2">
        <v>106.47</v>
      </c>
      <c r="E4395" s="2">
        <v>111.1</v>
      </c>
      <c r="F4395" s="2">
        <v>95.49</v>
      </c>
      <c r="G4395" s="2">
        <v>106.47</v>
      </c>
    </row>
    <row r="4396" spans="1:7" x14ac:dyDescent="0.3">
      <c r="A4396" s="3">
        <f t="shared" si="78"/>
        <v>41292</v>
      </c>
      <c r="B4396" s="4" t="s">
        <v>18</v>
      </c>
      <c r="C4396" s="5"/>
      <c r="D4396" s="2">
        <v>107.01</v>
      </c>
      <c r="E4396" s="2">
        <v>111.89</v>
      </c>
      <c r="F4396" s="2">
        <v>95.56</v>
      </c>
      <c r="G4396" s="2">
        <v>107.51</v>
      </c>
    </row>
    <row r="4397" spans="1:7" x14ac:dyDescent="0.3">
      <c r="A4397" s="3">
        <f t="shared" si="78"/>
        <v>41295</v>
      </c>
      <c r="B4397" s="4" t="s">
        <v>269</v>
      </c>
      <c r="C4397" s="5"/>
      <c r="D4397" s="2">
        <v>107.95</v>
      </c>
      <c r="E4397" s="2">
        <v>111.71</v>
      </c>
      <c r="F4397" s="2" t="s">
        <v>323</v>
      </c>
      <c r="G4397" s="2">
        <v>108</v>
      </c>
    </row>
    <row r="4398" spans="1:7" x14ac:dyDescent="0.3">
      <c r="A4398" s="3">
        <f t="shared" si="78"/>
        <v>41296</v>
      </c>
      <c r="B4398" s="4" t="s">
        <v>20</v>
      </c>
      <c r="C4398" s="5"/>
      <c r="D4398" s="2">
        <v>107.86</v>
      </c>
      <c r="E4398" s="2">
        <v>112.42</v>
      </c>
      <c r="F4398" s="2">
        <v>96.24</v>
      </c>
      <c r="G4398" s="2">
        <v>107.87</v>
      </c>
    </row>
    <row r="4399" spans="1:7" x14ac:dyDescent="0.3">
      <c r="A4399" s="3">
        <f t="shared" si="78"/>
        <v>41297</v>
      </c>
      <c r="B4399" s="4" t="s">
        <v>21</v>
      </c>
      <c r="C4399" s="5"/>
      <c r="D4399" s="2">
        <v>108.09</v>
      </c>
      <c r="E4399" s="2">
        <v>112.8</v>
      </c>
      <c r="F4399" s="2">
        <v>95.23</v>
      </c>
      <c r="G4399" s="2">
        <v>108.18</v>
      </c>
    </row>
    <row r="4400" spans="1:7" x14ac:dyDescent="0.3">
      <c r="A4400" s="3">
        <f t="shared" si="78"/>
        <v>41298</v>
      </c>
      <c r="B4400" s="4" t="s">
        <v>22</v>
      </c>
      <c r="C4400" s="5"/>
      <c r="D4400" s="2">
        <v>108.28</v>
      </c>
      <c r="E4400" s="2">
        <v>113.28</v>
      </c>
      <c r="F4400" s="2">
        <v>95.95</v>
      </c>
      <c r="G4400" s="2">
        <v>108.26</v>
      </c>
    </row>
    <row r="4401" spans="1:7" x14ac:dyDescent="0.3">
      <c r="A4401" s="3">
        <f t="shared" si="78"/>
        <v>41299</v>
      </c>
      <c r="B4401" s="4" t="s">
        <v>23</v>
      </c>
      <c r="C4401" s="5"/>
      <c r="D4401" s="2">
        <v>109.13</v>
      </c>
      <c r="E4401" s="2">
        <v>113.28</v>
      </c>
      <c r="F4401" s="2">
        <v>95.88</v>
      </c>
      <c r="G4401" s="2">
        <v>109.11</v>
      </c>
    </row>
    <row r="4402" spans="1:7" x14ac:dyDescent="0.3">
      <c r="A4402" s="3">
        <f t="shared" si="78"/>
        <v>41302</v>
      </c>
      <c r="B4402" s="4" t="s">
        <v>271</v>
      </c>
      <c r="C4402" s="5"/>
      <c r="D4402" s="2">
        <v>108.86</v>
      </c>
      <c r="E4402" s="2">
        <v>113.48</v>
      </c>
      <c r="F4402" s="2">
        <v>96.44</v>
      </c>
      <c r="G4402" s="2">
        <v>108.91</v>
      </c>
    </row>
    <row r="4403" spans="1:7" x14ac:dyDescent="0.3">
      <c r="A4403" s="3">
        <f t="shared" si="78"/>
        <v>41303</v>
      </c>
      <c r="B4403" s="4" t="s">
        <v>25</v>
      </c>
      <c r="C4403" s="5"/>
      <c r="D4403" s="2">
        <v>108.68</v>
      </c>
      <c r="E4403" s="2">
        <v>114.36</v>
      </c>
      <c r="F4403" s="2">
        <v>97.57</v>
      </c>
      <c r="G4403" s="2">
        <v>108.56</v>
      </c>
    </row>
    <row r="4404" spans="1:7" x14ac:dyDescent="0.3">
      <c r="A4404" s="3">
        <f t="shared" si="78"/>
        <v>41304</v>
      </c>
      <c r="B4404" s="4" t="s">
        <v>26</v>
      </c>
      <c r="C4404" s="5"/>
      <c r="D4404" s="2">
        <v>109.62</v>
      </c>
      <c r="E4404" s="2">
        <v>114.9</v>
      </c>
      <c r="F4404" s="2">
        <v>97.94</v>
      </c>
      <c r="G4404" s="2">
        <v>109.63</v>
      </c>
    </row>
    <row r="4405" spans="1:7" x14ac:dyDescent="0.3">
      <c r="A4405" s="3">
        <f t="shared" si="78"/>
        <v>41305</v>
      </c>
      <c r="B4405" s="4" t="s">
        <v>27</v>
      </c>
      <c r="C4405" s="5"/>
      <c r="D4405" s="2">
        <v>110.8</v>
      </c>
      <c r="E4405" s="2">
        <v>115.55</v>
      </c>
      <c r="F4405" s="2">
        <v>97.49</v>
      </c>
      <c r="G4405" s="2">
        <v>110.8</v>
      </c>
    </row>
    <row r="4406" spans="1:7" x14ac:dyDescent="0.3">
      <c r="A4406" s="3">
        <f t="shared" si="78"/>
        <v>41306</v>
      </c>
      <c r="B4406" s="4" t="s">
        <v>28</v>
      </c>
      <c r="C4406" s="5"/>
      <c r="D4406" s="2">
        <v>110.46</v>
      </c>
      <c r="E4406" s="2">
        <v>116.76</v>
      </c>
      <c r="F4406" s="2">
        <v>97.77</v>
      </c>
      <c r="G4406" s="2">
        <v>110.43</v>
      </c>
    </row>
    <row r="4407" spans="1:7" x14ac:dyDescent="0.3">
      <c r="A4407" s="3">
        <f t="shared" si="78"/>
        <v>41309</v>
      </c>
      <c r="B4407" s="4" t="s">
        <v>273</v>
      </c>
      <c r="C4407" s="5"/>
      <c r="D4407" s="2">
        <v>111.67</v>
      </c>
      <c r="E4407" s="2">
        <v>115.6</v>
      </c>
      <c r="F4407" s="2">
        <v>96.17</v>
      </c>
      <c r="G4407" s="2">
        <v>111.75</v>
      </c>
    </row>
    <row r="4408" spans="1:7" x14ac:dyDescent="0.3">
      <c r="A4408" s="3">
        <f t="shared" si="78"/>
        <v>41310</v>
      </c>
      <c r="B4408" s="4" t="s">
        <v>30</v>
      </c>
      <c r="C4408" s="5"/>
      <c r="D4408" s="2">
        <v>110.58</v>
      </c>
      <c r="E4408" s="2">
        <v>116.52</v>
      </c>
      <c r="F4408" s="2">
        <v>96.64</v>
      </c>
      <c r="G4408" s="2">
        <v>110.6</v>
      </c>
    </row>
    <row r="4409" spans="1:7" x14ac:dyDescent="0.3">
      <c r="A4409" s="3">
        <f t="shared" si="78"/>
        <v>41311</v>
      </c>
      <c r="B4409" s="4" t="s">
        <v>31</v>
      </c>
      <c r="C4409" s="5"/>
      <c r="D4409" s="2">
        <v>111.6</v>
      </c>
      <c r="E4409" s="2">
        <v>116.73</v>
      </c>
      <c r="F4409" s="2">
        <v>96.62</v>
      </c>
      <c r="G4409" s="2">
        <v>111.59</v>
      </c>
    </row>
    <row r="4410" spans="1:7" x14ac:dyDescent="0.3">
      <c r="A4410" s="3">
        <f t="shared" si="78"/>
        <v>41312</v>
      </c>
      <c r="B4410" s="4" t="s">
        <v>32</v>
      </c>
      <c r="C4410" s="5"/>
      <c r="D4410" s="2">
        <v>112.36</v>
      </c>
      <c r="E4410" s="2">
        <v>117.24</v>
      </c>
      <c r="F4410" s="2">
        <v>95.83</v>
      </c>
      <c r="G4410" s="2">
        <v>112.35</v>
      </c>
    </row>
    <row r="4411" spans="1:7" x14ac:dyDescent="0.3">
      <c r="A4411" s="3">
        <f t="shared" si="78"/>
        <v>41313</v>
      </c>
      <c r="B4411" s="4" t="s">
        <v>33</v>
      </c>
      <c r="C4411" s="5"/>
      <c r="D4411" s="2">
        <v>112.64</v>
      </c>
      <c r="E4411" s="2">
        <v>118.9</v>
      </c>
      <c r="F4411" s="2">
        <v>95.72</v>
      </c>
      <c r="G4411" s="2">
        <v>112.62</v>
      </c>
    </row>
    <row r="4412" spans="1:7" x14ac:dyDescent="0.3">
      <c r="A4412" s="3">
        <f t="shared" si="78"/>
        <v>41316</v>
      </c>
      <c r="B4412" s="4" t="s">
        <v>275</v>
      </c>
      <c r="C4412" s="5"/>
      <c r="D4412" s="2" t="s">
        <v>323</v>
      </c>
      <c r="E4412" s="2">
        <v>118.13</v>
      </c>
      <c r="F4412" s="2">
        <v>97.03</v>
      </c>
      <c r="G4412" s="2" t="s">
        <v>323</v>
      </c>
    </row>
    <row r="4413" spans="1:7" x14ac:dyDescent="0.3">
      <c r="A4413" s="3">
        <f t="shared" si="78"/>
        <v>41317</v>
      </c>
      <c r="B4413" s="4" t="s">
        <v>35</v>
      </c>
      <c r="C4413" s="5"/>
      <c r="D4413" s="2" t="s">
        <v>323</v>
      </c>
      <c r="E4413" s="2">
        <v>118.66</v>
      </c>
      <c r="F4413" s="2">
        <v>97.51</v>
      </c>
      <c r="G4413" s="2" t="s">
        <v>323</v>
      </c>
    </row>
    <row r="4414" spans="1:7" x14ac:dyDescent="0.3">
      <c r="A4414" s="3">
        <f t="shared" si="78"/>
        <v>41318</v>
      </c>
      <c r="B4414" s="4" t="s">
        <v>36</v>
      </c>
      <c r="C4414" s="5"/>
      <c r="D4414" s="2">
        <v>113.62</v>
      </c>
      <c r="E4414" s="2">
        <v>118.72</v>
      </c>
      <c r="F4414" s="2">
        <v>97.01</v>
      </c>
      <c r="G4414" s="2">
        <v>113.63</v>
      </c>
    </row>
    <row r="4415" spans="1:7" x14ac:dyDescent="0.3">
      <c r="A4415" s="3">
        <f t="shared" si="78"/>
        <v>41319</v>
      </c>
      <c r="B4415" s="4" t="s">
        <v>37</v>
      </c>
      <c r="C4415" s="5"/>
      <c r="D4415" s="2">
        <v>113.28</v>
      </c>
      <c r="E4415" s="2">
        <v>118</v>
      </c>
      <c r="F4415" s="2">
        <v>97.31</v>
      </c>
      <c r="G4415" s="2">
        <v>113.24</v>
      </c>
    </row>
    <row r="4416" spans="1:7" x14ac:dyDescent="0.3">
      <c r="A4416" s="3">
        <f t="shared" si="78"/>
        <v>41320</v>
      </c>
      <c r="B4416" s="4" t="s">
        <v>38</v>
      </c>
      <c r="C4416" s="5"/>
      <c r="D4416" s="2">
        <v>113.1</v>
      </c>
      <c r="E4416" s="2">
        <v>117.66</v>
      </c>
      <c r="F4416" s="2">
        <v>95.86</v>
      </c>
      <c r="G4416" s="2">
        <v>113.06</v>
      </c>
    </row>
    <row r="4417" spans="1:7" x14ac:dyDescent="0.3">
      <c r="A4417" s="3">
        <f t="shared" si="78"/>
        <v>41323</v>
      </c>
      <c r="B4417" s="4" t="s">
        <v>277</v>
      </c>
      <c r="C4417" s="5"/>
      <c r="D4417" s="2">
        <v>113.04</v>
      </c>
      <c r="E4417" s="2">
        <v>117.38</v>
      </c>
      <c r="F4417" s="2" t="s">
        <v>323</v>
      </c>
      <c r="G4417" s="2">
        <v>113.05</v>
      </c>
    </row>
    <row r="4418" spans="1:7" x14ac:dyDescent="0.3">
      <c r="A4418" s="3">
        <f t="shared" si="78"/>
        <v>41324</v>
      </c>
      <c r="B4418" s="4" t="s">
        <v>40</v>
      </c>
      <c r="C4418" s="5"/>
      <c r="D4418" s="2">
        <v>111.99</v>
      </c>
      <c r="E4418" s="2">
        <v>117.52</v>
      </c>
      <c r="F4418" s="2">
        <v>96.66</v>
      </c>
      <c r="G4418" s="2">
        <v>112.01</v>
      </c>
    </row>
    <row r="4419" spans="1:7" x14ac:dyDescent="0.3">
      <c r="A4419" s="3">
        <f t="shared" si="78"/>
        <v>41325</v>
      </c>
      <c r="B4419" s="4" t="s">
        <v>41</v>
      </c>
      <c r="C4419" s="5"/>
      <c r="D4419" s="2">
        <v>112.25</v>
      </c>
      <c r="E4419" s="2">
        <v>115.6</v>
      </c>
      <c r="F4419" s="2">
        <v>94.46</v>
      </c>
      <c r="G4419" s="2">
        <v>112.24</v>
      </c>
    </row>
    <row r="4420" spans="1:7" x14ac:dyDescent="0.3">
      <c r="A4420" s="3">
        <f t="shared" si="78"/>
        <v>41326</v>
      </c>
      <c r="B4420" s="4" t="s">
        <v>42</v>
      </c>
      <c r="C4420" s="5"/>
      <c r="D4420" s="2">
        <v>109.79</v>
      </c>
      <c r="E4420" s="2">
        <v>113.53</v>
      </c>
      <c r="F4420" s="2">
        <v>92.84</v>
      </c>
      <c r="G4420" s="2">
        <v>109.78</v>
      </c>
    </row>
    <row r="4421" spans="1:7" x14ac:dyDescent="0.3">
      <c r="A4421" s="3">
        <f t="shared" si="78"/>
        <v>41327</v>
      </c>
      <c r="B4421" s="4" t="s">
        <v>43</v>
      </c>
      <c r="C4421" s="5"/>
      <c r="D4421" s="2">
        <v>109.53</v>
      </c>
      <c r="E4421" s="2">
        <v>114.1</v>
      </c>
      <c r="F4421" s="2">
        <v>93.13</v>
      </c>
      <c r="G4421" s="2">
        <v>109.5</v>
      </c>
    </row>
    <row r="4422" spans="1:7" x14ac:dyDescent="0.3">
      <c r="A4422" s="3">
        <f t="shared" si="78"/>
        <v>41330</v>
      </c>
      <c r="B4422" s="4" t="s">
        <v>279</v>
      </c>
      <c r="C4422" s="5"/>
      <c r="D4422" s="2">
        <v>109.83</v>
      </c>
      <c r="E4422" s="2">
        <v>114.44</v>
      </c>
      <c r="F4422" s="2">
        <v>93.11</v>
      </c>
      <c r="G4422" s="2">
        <v>109.87</v>
      </c>
    </row>
    <row r="4423" spans="1:7" x14ac:dyDescent="0.3">
      <c r="A4423" s="3">
        <f t="shared" si="78"/>
        <v>41331</v>
      </c>
      <c r="B4423" s="4" t="s">
        <v>45</v>
      </c>
      <c r="C4423" s="5"/>
      <c r="D4423" s="2">
        <v>108.8</v>
      </c>
      <c r="E4423" s="2">
        <v>112.71</v>
      </c>
      <c r="F4423" s="2">
        <v>92.63</v>
      </c>
      <c r="G4423" s="2">
        <v>108.81</v>
      </c>
    </row>
    <row r="4424" spans="1:7" x14ac:dyDescent="0.3">
      <c r="A4424" s="3">
        <f t="shared" si="78"/>
        <v>41332</v>
      </c>
      <c r="B4424" s="4" t="s">
        <v>46</v>
      </c>
      <c r="C4424" s="5"/>
      <c r="D4424" s="2">
        <v>108.42</v>
      </c>
      <c r="E4424" s="2">
        <v>111.87</v>
      </c>
      <c r="F4424" s="2">
        <v>92.76</v>
      </c>
      <c r="G4424" s="2">
        <v>108.48</v>
      </c>
    </row>
    <row r="4425" spans="1:7" x14ac:dyDescent="0.3">
      <c r="A4425" s="3">
        <f t="shared" si="78"/>
        <v>41333</v>
      </c>
      <c r="B4425" s="4" t="s">
        <v>47</v>
      </c>
      <c r="C4425" s="5"/>
      <c r="D4425" s="2">
        <v>106.76</v>
      </c>
      <c r="E4425" s="2">
        <v>111.38</v>
      </c>
      <c r="F4425" s="2">
        <v>92.05</v>
      </c>
      <c r="G4425" s="2">
        <v>106.72</v>
      </c>
    </row>
    <row r="4426" spans="1:7" x14ac:dyDescent="0.3">
      <c r="A4426" s="3">
        <f t="shared" si="78"/>
        <v>41334</v>
      </c>
      <c r="B4426" s="4" t="s">
        <v>49</v>
      </c>
      <c r="C4426" s="5"/>
      <c r="D4426" s="2">
        <v>105.63</v>
      </c>
      <c r="E4426" s="2">
        <v>110.4</v>
      </c>
      <c r="F4426" s="2">
        <v>90.68</v>
      </c>
      <c r="G4426" s="2">
        <v>105.61</v>
      </c>
    </row>
    <row r="4427" spans="1:7" x14ac:dyDescent="0.3">
      <c r="A4427" s="3">
        <f t="shared" si="78"/>
        <v>41337</v>
      </c>
      <c r="B4427" s="4" t="s">
        <v>50</v>
      </c>
      <c r="C4427" s="5"/>
      <c r="D4427" s="2">
        <v>104.81</v>
      </c>
      <c r="E4427" s="2">
        <v>110.09</v>
      </c>
      <c r="F4427" s="2">
        <v>90.12</v>
      </c>
      <c r="G4427" s="2">
        <v>104.86</v>
      </c>
    </row>
    <row r="4428" spans="1:7" x14ac:dyDescent="0.3">
      <c r="A4428" s="3">
        <f t="shared" si="78"/>
        <v>41338</v>
      </c>
      <c r="B4428" s="4" t="s">
        <v>51</v>
      </c>
      <c r="C4428" s="5"/>
      <c r="D4428" s="2">
        <v>105.66</v>
      </c>
      <c r="E4428" s="2">
        <v>111.61</v>
      </c>
      <c r="F4428" s="2">
        <v>90.82</v>
      </c>
      <c r="G4428" s="2">
        <v>105.66</v>
      </c>
    </row>
    <row r="4429" spans="1:7" x14ac:dyDescent="0.3">
      <c r="A4429" s="3">
        <f t="shared" si="78"/>
        <v>41339</v>
      </c>
      <c r="B4429" s="4" t="s">
        <v>52</v>
      </c>
      <c r="C4429" s="5"/>
      <c r="D4429" s="2">
        <v>106.84</v>
      </c>
      <c r="E4429" s="2">
        <v>111.06</v>
      </c>
      <c r="F4429" s="2">
        <v>90.43</v>
      </c>
      <c r="G4429" s="2">
        <v>106.85</v>
      </c>
    </row>
    <row r="4430" spans="1:7" x14ac:dyDescent="0.3">
      <c r="A4430" s="3">
        <f t="shared" si="78"/>
        <v>41340</v>
      </c>
      <c r="B4430" s="4" t="s">
        <v>53</v>
      </c>
      <c r="C4430" s="5"/>
      <c r="D4430" s="2">
        <v>106.21</v>
      </c>
      <c r="E4430" s="2">
        <v>111.15</v>
      </c>
      <c r="F4430" s="2">
        <v>91.56</v>
      </c>
      <c r="G4430" s="2">
        <v>106.16</v>
      </c>
    </row>
    <row r="4431" spans="1:7" x14ac:dyDescent="0.3">
      <c r="A4431" s="3">
        <f t="shared" si="78"/>
        <v>41341</v>
      </c>
      <c r="B4431" s="4" t="s">
        <v>54</v>
      </c>
      <c r="C4431" s="5"/>
      <c r="D4431" s="2">
        <v>106.56</v>
      </c>
      <c r="E4431" s="2">
        <v>110.85</v>
      </c>
      <c r="F4431" s="2">
        <v>91.95</v>
      </c>
      <c r="G4431" s="2">
        <v>106.51</v>
      </c>
    </row>
    <row r="4432" spans="1:7" x14ac:dyDescent="0.3">
      <c r="A4432" s="3">
        <f t="shared" si="78"/>
        <v>41344</v>
      </c>
      <c r="B4432" s="4" t="s">
        <v>55</v>
      </c>
      <c r="C4432" s="5"/>
      <c r="D4432" s="2">
        <v>106.44</v>
      </c>
      <c r="E4432" s="2">
        <v>110.22</v>
      </c>
      <c r="F4432" s="2">
        <v>92.06</v>
      </c>
      <c r="G4432" s="2">
        <v>106.52</v>
      </c>
    </row>
    <row r="4433" spans="1:7" x14ac:dyDescent="0.3">
      <c r="A4433" s="3">
        <f t="shared" si="78"/>
        <v>41345</v>
      </c>
      <c r="B4433" s="4" t="s">
        <v>56</v>
      </c>
      <c r="C4433" s="5"/>
      <c r="D4433" s="2">
        <v>105.49</v>
      </c>
      <c r="E4433" s="2">
        <v>109.65</v>
      </c>
      <c r="F4433" s="2">
        <v>92.54</v>
      </c>
      <c r="G4433" s="2">
        <v>105.51</v>
      </c>
    </row>
    <row r="4434" spans="1:7" x14ac:dyDescent="0.3">
      <c r="A4434" s="3">
        <f t="shared" si="78"/>
        <v>41346</v>
      </c>
      <c r="B4434" s="4" t="s">
        <v>57</v>
      </c>
      <c r="C4434" s="5"/>
      <c r="D4434" s="2">
        <v>105.48</v>
      </c>
      <c r="E4434" s="2">
        <v>108.52</v>
      </c>
      <c r="F4434" s="2">
        <v>92.52</v>
      </c>
      <c r="G4434" s="2">
        <v>105.48</v>
      </c>
    </row>
    <row r="4435" spans="1:7" x14ac:dyDescent="0.3">
      <c r="A4435" s="3">
        <f t="shared" si="78"/>
        <v>41347</v>
      </c>
      <c r="B4435" s="4" t="s">
        <v>58</v>
      </c>
      <c r="C4435" s="5"/>
      <c r="D4435" s="2">
        <v>104.57</v>
      </c>
      <c r="E4435" s="2">
        <v>109.42</v>
      </c>
      <c r="F4435" s="2">
        <v>93.03</v>
      </c>
      <c r="G4435" s="2">
        <v>104.57</v>
      </c>
    </row>
    <row r="4436" spans="1:7" x14ac:dyDescent="0.3">
      <c r="A4436" s="3">
        <f t="shared" si="78"/>
        <v>41348</v>
      </c>
      <c r="B4436" s="4" t="s">
        <v>59</v>
      </c>
      <c r="C4436" s="5"/>
      <c r="D4436" s="2">
        <v>105.07</v>
      </c>
      <c r="E4436" s="2">
        <v>109.82</v>
      </c>
      <c r="F4436" s="2">
        <v>93.45</v>
      </c>
      <c r="G4436" s="2">
        <v>105.06</v>
      </c>
    </row>
    <row r="4437" spans="1:7" x14ac:dyDescent="0.3">
      <c r="A4437" s="3">
        <f t="shared" si="78"/>
        <v>41351</v>
      </c>
      <c r="B4437" s="4" t="s">
        <v>60</v>
      </c>
      <c r="C4437" s="5"/>
      <c r="D4437" s="2">
        <v>105.04</v>
      </c>
      <c r="E4437" s="2">
        <v>109.51</v>
      </c>
      <c r="F4437" s="2">
        <v>93.74</v>
      </c>
      <c r="G4437" s="2">
        <v>105.12</v>
      </c>
    </row>
    <row r="4438" spans="1:7" x14ac:dyDescent="0.3">
      <c r="A4438" s="3">
        <f t="shared" si="78"/>
        <v>41352</v>
      </c>
      <c r="B4438" s="4" t="s">
        <v>61</v>
      </c>
      <c r="C4438" s="5"/>
      <c r="D4438" s="2">
        <v>105.86</v>
      </c>
      <c r="E4438" s="2">
        <v>107.45</v>
      </c>
      <c r="F4438" s="2">
        <v>92.16</v>
      </c>
      <c r="G4438" s="2">
        <v>105.86</v>
      </c>
    </row>
    <row r="4439" spans="1:7" x14ac:dyDescent="0.3">
      <c r="A4439" s="3">
        <f t="shared" si="78"/>
        <v>41353</v>
      </c>
      <c r="B4439" s="4" t="s">
        <v>62</v>
      </c>
      <c r="C4439" s="5"/>
      <c r="D4439" s="2">
        <v>104.78</v>
      </c>
      <c r="E4439" s="2">
        <v>108.72</v>
      </c>
      <c r="F4439" s="2">
        <v>92.96</v>
      </c>
      <c r="G4439" s="2">
        <v>104.76</v>
      </c>
    </row>
    <row r="4440" spans="1:7" x14ac:dyDescent="0.3">
      <c r="A4440" s="3">
        <f t="shared" si="78"/>
        <v>41354</v>
      </c>
      <c r="B4440" s="4" t="s">
        <v>63</v>
      </c>
      <c r="C4440" s="5"/>
      <c r="D4440" s="2">
        <v>105.09</v>
      </c>
      <c r="E4440" s="2">
        <v>107.47</v>
      </c>
      <c r="F4440" s="2">
        <v>92.45</v>
      </c>
      <c r="G4440" s="2">
        <v>105.1</v>
      </c>
    </row>
    <row r="4441" spans="1:7" x14ac:dyDescent="0.3">
      <c r="A4441" s="3">
        <f t="shared" si="78"/>
        <v>41355</v>
      </c>
      <c r="B4441" s="4" t="s">
        <v>64</v>
      </c>
      <c r="C4441" s="5"/>
      <c r="D4441" s="2">
        <v>104.13</v>
      </c>
      <c r="E4441" s="2">
        <v>107.66</v>
      </c>
      <c r="F4441" s="2">
        <v>93.71</v>
      </c>
      <c r="G4441" s="2">
        <v>103.88</v>
      </c>
    </row>
    <row r="4442" spans="1:7" x14ac:dyDescent="0.3">
      <c r="A4442" s="3">
        <f t="shared" si="78"/>
        <v>41358</v>
      </c>
      <c r="B4442" s="4" t="s">
        <v>65</v>
      </c>
      <c r="C4442" s="5"/>
      <c r="D4442" s="2">
        <v>105.06</v>
      </c>
      <c r="E4442" s="2">
        <v>108.17</v>
      </c>
      <c r="F4442" s="2">
        <v>94.81</v>
      </c>
      <c r="G4442" s="2">
        <v>105.11</v>
      </c>
    </row>
    <row r="4443" spans="1:7" x14ac:dyDescent="0.3">
      <c r="A4443" s="3">
        <f t="shared" si="78"/>
        <v>41359</v>
      </c>
      <c r="B4443" s="4" t="s">
        <v>66</v>
      </c>
      <c r="C4443" s="5"/>
      <c r="D4443" s="2">
        <v>105.15</v>
      </c>
      <c r="E4443" s="2">
        <v>109.36</v>
      </c>
      <c r="F4443" s="2">
        <v>96.34</v>
      </c>
      <c r="G4443" s="2">
        <v>105.16</v>
      </c>
    </row>
    <row r="4444" spans="1:7" x14ac:dyDescent="0.3">
      <c r="A4444" s="3">
        <f t="shared" si="78"/>
        <v>41360</v>
      </c>
      <c r="B4444" s="4" t="s">
        <v>67</v>
      </c>
      <c r="C4444" s="5"/>
      <c r="D4444" s="2">
        <v>106.23</v>
      </c>
      <c r="E4444" s="2">
        <v>109.69</v>
      </c>
      <c r="F4444" s="2">
        <v>96.58</v>
      </c>
      <c r="G4444" s="2">
        <v>106.23</v>
      </c>
    </row>
    <row r="4445" spans="1:7" x14ac:dyDescent="0.3">
      <c r="A4445" s="3">
        <f t="shared" si="78"/>
        <v>41361</v>
      </c>
      <c r="B4445" s="4" t="s">
        <v>68</v>
      </c>
      <c r="C4445" s="5"/>
      <c r="D4445" s="2">
        <v>107.07</v>
      </c>
      <c r="E4445" s="2">
        <v>110.02</v>
      </c>
      <c r="F4445" s="2">
        <v>97.23</v>
      </c>
      <c r="G4445" s="2">
        <v>107.06</v>
      </c>
    </row>
    <row r="4446" spans="1:7" x14ac:dyDescent="0.3">
      <c r="A4446" s="3">
        <f t="shared" si="78"/>
        <v>41365</v>
      </c>
      <c r="B4446" s="4" t="s">
        <v>70</v>
      </c>
      <c r="C4446" s="5"/>
      <c r="D4446" s="2">
        <v>107.21</v>
      </c>
      <c r="E4446" s="2">
        <v>111.08</v>
      </c>
      <c r="F4446" s="2">
        <v>97.07</v>
      </c>
      <c r="G4446" s="2">
        <v>107.49</v>
      </c>
    </row>
    <row r="4447" spans="1:7" x14ac:dyDescent="0.3">
      <c r="A4447" s="3">
        <f t="shared" si="78"/>
        <v>41366</v>
      </c>
      <c r="B4447" s="4" t="s">
        <v>71</v>
      </c>
      <c r="C4447" s="5"/>
      <c r="D4447" s="2">
        <v>108.41</v>
      </c>
      <c r="E4447" s="2">
        <v>110.69</v>
      </c>
      <c r="F4447" s="2">
        <v>97.19</v>
      </c>
      <c r="G4447" s="2">
        <v>108.42</v>
      </c>
    </row>
    <row r="4448" spans="1:7" x14ac:dyDescent="0.3">
      <c r="A4448" s="3">
        <f t="shared" si="78"/>
        <v>41367</v>
      </c>
      <c r="B4448" s="4" t="s">
        <v>72</v>
      </c>
      <c r="C4448" s="5"/>
      <c r="D4448" s="2">
        <v>107.96</v>
      </c>
      <c r="E4448" s="2">
        <v>107.11</v>
      </c>
      <c r="F4448" s="2">
        <v>94.45</v>
      </c>
      <c r="G4448" s="2">
        <v>107.86</v>
      </c>
    </row>
    <row r="4449" spans="1:7" x14ac:dyDescent="0.3">
      <c r="A4449" s="3">
        <f t="shared" ref="A4449:A4512" si="79">DATE(2013, LEFT(B4449, FIND("월", B4449)-1), MID(B4449, FIND("월", B4449)+2, FIND("일", B4449)-FIND("월", B4449)-2))</f>
        <v>41368</v>
      </c>
      <c r="B4449" s="4" t="s">
        <v>73</v>
      </c>
      <c r="C4449" s="5"/>
      <c r="D4449" s="2">
        <v>105.14</v>
      </c>
      <c r="E4449" s="2">
        <v>106.34</v>
      </c>
      <c r="F4449" s="2">
        <v>93.26</v>
      </c>
      <c r="G4449" s="2">
        <v>104.99</v>
      </c>
    </row>
    <row r="4450" spans="1:7" x14ac:dyDescent="0.3">
      <c r="A4450" s="3">
        <f t="shared" si="79"/>
        <v>41369</v>
      </c>
      <c r="B4450" s="4" t="s">
        <v>369</v>
      </c>
      <c r="C4450" s="5"/>
      <c r="D4450" s="2">
        <v>104.19</v>
      </c>
      <c r="E4450" s="2">
        <v>104.12</v>
      </c>
      <c r="F4450" s="2">
        <v>92.7</v>
      </c>
      <c r="G4450" s="2">
        <v>104.05</v>
      </c>
    </row>
    <row r="4451" spans="1:7" x14ac:dyDescent="0.3">
      <c r="A4451" s="3">
        <f t="shared" si="79"/>
        <v>41372</v>
      </c>
      <c r="B4451" s="4" t="s">
        <v>74</v>
      </c>
      <c r="C4451" s="5"/>
      <c r="D4451" s="2">
        <v>103.13</v>
      </c>
      <c r="E4451" s="2">
        <v>104.66</v>
      </c>
      <c r="F4451" s="2">
        <v>93.36</v>
      </c>
      <c r="G4451" s="2">
        <v>103.13</v>
      </c>
    </row>
    <row r="4452" spans="1:7" x14ac:dyDescent="0.3">
      <c r="A4452" s="3">
        <f t="shared" si="79"/>
        <v>41373</v>
      </c>
      <c r="B4452" s="4" t="s">
        <v>75</v>
      </c>
      <c r="C4452" s="5"/>
      <c r="D4452" s="2">
        <v>103.06</v>
      </c>
      <c r="E4452" s="2">
        <v>106.23</v>
      </c>
      <c r="F4452" s="2">
        <v>94.2</v>
      </c>
      <c r="G4452" s="2">
        <v>103.11</v>
      </c>
    </row>
    <row r="4453" spans="1:7" x14ac:dyDescent="0.3">
      <c r="A4453" s="3">
        <f t="shared" si="79"/>
        <v>41374</v>
      </c>
      <c r="B4453" s="4" t="s">
        <v>76</v>
      </c>
      <c r="C4453" s="5"/>
      <c r="D4453" s="2">
        <v>103.73</v>
      </c>
      <c r="E4453" s="2">
        <v>105.79</v>
      </c>
      <c r="F4453" s="2">
        <v>94.64</v>
      </c>
      <c r="G4453" s="2">
        <v>103.72</v>
      </c>
    </row>
    <row r="4454" spans="1:7" x14ac:dyDescent="0.3">
      <c r="A4454" s="3">
        <f t="shared" si="79"/>
        <v>41375</v>
      </c>
      <c r="B4454" s="4" t="s">
        <v>77</v>
      </c>
      <c r="C4454" s="5"/>
      <c r="D4454" s="2">
        <v>103.04</v>
      </c>
      <c r="E4454" s="2">
        <v>104.27</v>
      </c>
      <c r="F4454" s="2">
        <v>93.51</v>
      </c>
      <c r="G4454" s="2">
        <v>103.04</v>
      </c>
    </row>
    <row r="4455" spans="1:7" x14ac:dyDescent="0.3">
      <c r="A4455" s="3">
        <f t="shared" si="79"/>
        <v>41376</v>
      </c>
      <c r="B4455" s="4" t="s">
        <v>78</v>
      </c>
      <c r="C4455" s="5"/>
      <c r="D4455" s="2">
        <v>101.64</v>
      </c>
      <c r="E4455" s="2">
        <v>103.11</v>
      </c>
      <c r="F4455" s="2">
        <v>91.29</v>
      </c>
      <c r="G4455" s="2">
        <v>101.62</v>
      </c>
    </row>
    <row r="4456" spans="1:7" x14ac:dyDescent="0.3">
      <c r="A4456" s="3">
        <f t="shared" si="79"/>
        <v>41379</v>
      </c>
      <c r="B4456" s="4" t="s">
        <v>79</v>
      </c>
      <c r="C4456" s="5"/>
      <c r="D4456" s="2">
        <v>99.28</v>
      </c>
      <c r="E4456" s="2">
        <v>100.39</v>
      </c>
      <c r="F4456" s="2">
        <v>88.71</v>
      </c>
      <c r="G4456" s="2">
        <v>99.31</v>
      </c>
    </row>
    <row r="4457" spans="1:7" x14ac:dyDescent="0.3">
      <c r="A4457" s="3">
        <f t="shared" si="79"/>
        <v>41380</v>
      </c>
      <c r="B4457" s="4" t="s">
        <v>80</v>
      </c>
      <c r="C4457" s="5"/>
      <c r="D4457" s="2">
        <v>97.81</v>
      </c>
      <c r="E4457" s="2">
        <v>99.91</v>
      </c>
      <c r="F4457" s="2">
        <v>88.72</v>
      </c>
      <c r="G4457" s="2">
        <v>97.94</v>
      </c>
    </row>
    <row r="4458" spans="1:7" x14ac:dyDescent="0.3">
      <c r="A4458" s="3">
        <f t="shared" si="79"/>
        <v>41381</v>
      </c>
      <c r="B4458" s="4" t="s">
        <v>81</v>
      </c>
      <c r="C4458" s="5"/>
      <c r="D4458" s="2">
        <v>98.1</v>
      </c>
      <c r="E4458" s="2">
        <v>97.69</v>
      </c>
      <c r="F4458" s="2">
        <v>86.68</v>
      </c>
      <c r="G4458" s="2">
        <v>97.57</v>
      </c>
    </row>
    <row r="4459" spans="1:7" x14ac:dyDescent="0.3">
      <c r="A4459" s="3">
        <f t="shared" si="79"/>
        <v>41382</v>
      </c>
      <c r="B4459" s="4" t="s">
        <v>82</v>
      </c>
      <c r="C4459" s="5"/>
      <c r="D4459" s="2">
        <v>96.71</v>
      </c>
      <c r="E4459" s="2">
        <v>99.13</v>
      </c>
      <c r="F4459" s="2">
        <v>87.73</v>
      </c>
      <c r="G4459" s="2">
        <v>96.75</v>
      </c>
    </row>
    <row r="4460" spans="1:7" x14ac:dyDescent="0.3">
      <c r="A4460" s="3">
        <f t="shared" si="79"/>
        <v>41383</v>
      </c>
      <c r="B4460" s="4" t="s">
        <v>83</v>
      </c>
      <c r="C4460" s="5"/>
      <c r="D4460" s="2">
        <v>98.09</v>
      </c>
      <c r="E4460" s="2">
        <v>99.65</v>
      </c>
      <c r="F4460" s="2">
        <v>88.01</v>
      </c>
      <c r="G4460" s="2">
        <v>98.12</v>
      </c>
    </row>
    <row r="4461" spans="1:7" x14ac:dyDescent="0.3">
      <c r="A4461" s="3">
        <f t="shared" si="79"/>
        <v>41386</v>
      </c>
      <c r="B4461" s="4" t="s">
        <v>84</v>
      </c>
      <c r="C4461" s="5"/>
      <c r="D4461" s="2">
        <v>98.31</v>
      </c>
      <c r="E4461" s="2">
        <v>100.39</v>
      </c>
      <c r="F4461" s="2">
        <v>88.76</v>
      </c>
      <c r="G4461" s="2">
        <v>98.41</v>
      </c>
    </row>
    <row r="4462" spans="1:7" x14ac:dyDescent="0.3">
      <c r="A4462" s="3">
        <f t="shared" si="79"/>
        <v>41387</v>
      </c>
      <c r="B4462" s="4" t="s">
        <v>85</v>
      </c>
      <c r="C4462" s="5"/>
      <c r="D4462" s="2">
        <v>98.16</v>
      </c>
      <c r="E4462" s="2">
        <v>100.31</v>
      </c>
      <c r="F4462" s="2">
        <v>89.18</v>
      </c>
      <c r="G4462" s="2">
        <v>98.23</v>
      </c>
    </row>
    <row r="4463" spans="1:7" x14ac:dyDescent="0.3">
      <c r="A4463" s="3">
        <f t="shared" si="79"/>
        <v>41388</v>
      </c>
      <c r="B4463" s="4" t="s">
        <v>86</v>
      </c>
      <c r="C4463" s="5"/>
      <c r="D4463" s="2">
        <v>99.59</v>
      </c>
      <c r="E4463" s="2">
        <v>101.73</v>
      </c>
      <c r="F4463" s="2">
        <v>91.43</v>
      </c>
      <c r="G4463" s="2">
        <v>99.64</v>
      </c>
    </row>
    <row r="4464" spans="1:7" x14ac:dyDescent="0.3">
      <c r="A4464" s="3">
        <f t="shared" si="79"/>
        <v>41389</v>
      </c>
      <c r="B4464" s="4" t="s">
        <v>87</v>
      </c>
      <c r="C4464" s="5"/>
      <c r="D4464" s="2">
        <v>100.18</v>
      </c>
      <c r="E4464" s="2">
        <v>103.41</v>
      </c>
      <c r="F4464" s="2">
        <v>93.64</v>
      </c>
      <c r="G4464" s="2">
        <v>100.22</v>
      </c>
    </row>
    <row r="4465" spans="1:7" x14ac:dyDescent="0.3">
      <c r="A4465" s="3">
        <f t="shared" si="79"/>
        <v>41390</v>
      </c>
      <c r="B4465" s="4" t="s">
        <v>88</v>
      </c>
      <c r="C4465" s="5"/>
      <c r="D4465" s="2">
        <v>101.07</v>
      </c>
      <c r="E4465" s="2">
        <v>103.16</v>
      </c>
      <c r="F4465" s="2">
        <v>93</v>
      </c>
      <c r="G4465" s="2">
        <v>101.07</v>
      </c>
    </row>
    <row r="4466" spans="1:7" x14ac:dyDescent="0.3">
      <c r="A4466" s="3">
        <f t="shared" si="79"/>
        <v>41393</v>
      </c>
      <c r="B4466" s="4" t="s">
        <v>89</v>
      </c>
      <c r="C4466" s="5"/>
      <c r="D4466" s="2">
        <v>101.11</v>
      </c>
      <c r="E4466" s="2">
        <v>103.81</v>
      </c>
      <c r="F4466" s="2">
        <v>94.5</v>
      </c>
      <c r="G4466" s="2">
        <v>101.22</v>
      </c>
    </row>
    <row r="4467" spans="1:7" x14ac:dyDescent="0.3">
      <c r="A4467" s="3">
        <f t="shared" si="79"/>
        <v>41394</v>
      </c>
      <c r="B4467" s="4" t="s">
        <v>90</v>
      </c>
      <c r="C4467" s="5"/>
      <c r="D4467" s="2">
        <v>101.28</v>
      </c>
      <c r="E4467" s="2">
        <v>102.37</v>
      </c>
      <c r="F4467" s="2">
        <v>93.46</v>
      </c>
      <c r="G4467" s="2">
        <v>101.33</v>
      </c>
    </row>
    <row r="4468" spans="1:7" x14ac:dyDescent="0.3">
      <c r="A4468" s="3">
        <f t="shared" si="79"/>
        <v>41395</v>
      </c>
      <c r="B4468" s="4" t="s">
        <v>91</v>
      </c>
      <c r="C4468" s="5"/>
      <c r="D4468" s="2" t="s">
        <v>323</v>
      </c>
      <c r="E4468" s="2">
        <v>99.95</v>
      </c>
      <c r="F4468" s="2">
        <v>91.03</v>
      </c>
      <c r="G4468" s="2" t="s">
        <v>323</v>
      </c>
    </row>
    <row r="4469" spans="1:7" x14ac:dyDescent="0.3">
      <c r="A4469" s="3">
        <f t="shared" si="79"/>
        <v>41396</v>
      </c>
      <c r="B4469" s="4" t="s">
        <v>92</v>
      </c>
      <c r="C4469" s="5"/>
      <c r="D4469" s="2">
        <v>97.87</v>
      </c>
      <c r="E4469" s="2">
        <v>102.85</v>
      </c>
      <c r="F4469" s="2">
        <v>93.99</v>
      </c>
      <c r="G4469" s="2">
        <v>97.93</v>
      </c>
    </row>
    <row r="4470" spans="1:7" x14ac:dyDescent="0.3">
      <c r="A4470" s="3">
        <f t="shared" si="79"/>
        <v>41397</v>
      </c>
      <c r="B4470" s="4" t="s">
        <v>93</v>
      </c>
      <c r="C4470" s="5"/>
      <c r="D4470" s="2">
        <v>99.82</v>
      </c>
      <c r="E4470" s="2">
        <v>104.19</v>
      </c>
      <c r="F4470" s="2">
        <v>95.61</v>
      </c>
      <c r="G4470" s="2">
        <v>100.27</v>
      </c>
    </row>
    <row r="4471" spans="1:7" x14ac:dyDescent="0.3">
      <c r="A4471" s="3">
        <f t="shared" si="79"/>
        <v>41400</v>
      </c>
      <c r="B4471" s="4" t="s">
        <v>94</v>
      </c>
      <c r="C4471" s="5"/>
      <c r="D4471" s="2">
        <v>101.96</v>
      </c>
      <c r="E4471" s="2">
        <v>105.46</v>
      </c>
      <c r="F4471" s="2">
        <v>96.16</v>
      </c>
      <c r="G4471" s="2">
        <v>102.11</v>
      </c>
    </row>
    <row r="4472" spans="1:7" x14ac:dyDescent="0.3">
      <c r="A4472" s="3">
        <f t="shared" si="79"/>
        <v>41401</v>
      </c>
      <c r="B4472" s="4" t="s">
        <v>95</v>
      </c>
      <c r="C4472" s="5"/>
      <c r="D4472" s="2">
        <v>102.13</v>
      </c>
      <c r="E4472" s="2">
        <v>104.4</v>
      </c>
      <c r="F4472" s="2">
        <v>95.62</v>
      </c>
      <c r="G4472" s="2">
        <v>102.21</v>
      </c>
    </row>
    <row r="4473" spans="1:7" x14ac:dyDescent="0.3">
      <c r="A4473" s="3">
        <f t="shared" si="79"/>
        <v>41402</v>
      </c>
      <c r="B4473" s="4" t="s">
        <v>96</v>
      </c>
      <c r="C4473" s="5"/>
      <c r="D4473" s="2">
        <v>101.69</v>
      </c>
      <c r="E4473" s="2">
        <v>104.34</v>
      </c>
      <c r="F4473" s="2">
        <v>96.62</v>
      </c>
      <c r="G4473" s="2">
        <v>101.83</v>
      </c>
    </row>
    <row r="4474" spans="1:7" x14ac:dyDescent="0.3">
      <c r="A4474" s="3">
        <f t="shared" si="79"/>
        <v>41403</v>
      </c>
      <c r="B4474" s="4" t="s">
        <v>97</v>
      </c>
      <c r="C4474" s="5"/>
      <c r="D4474" s="2">
        <v>101.25</v>
      </c>
      <c r="E4474" s="2">
        <v>104.47</v>
      </c>
      <c r="F4474" s="2">
        <v>96.39</v>
      </c>
      <c r="G4474" s="2">
        <v>101.35</v>
      </c>
    </row>
    <row r="4475" spans="1:7" x14ac:dyDescent="0.3">
      <c r="A4475" s="3">
        <f t="shared" si="79"/>
        <v>41404</v>
      </c>
      <c r="B4475" s="4" t="s">
        <v>98</v>
      </c>
      <c r="C4475" s="5"/>
      <c r="D4475" s="2">
        <v>101.43</v>
      </c>
      <c r="E4475" s="2">
        <v>103.91</v>
      </c>
      <c r="F4475" s="2">
        <v>96.04</v>
      </c>
      <c r="G4475" s="2">
        <v>101.46</v>
      </c>
    </row>
    <row r="4476" spans="1:7" x14ac:dyDescent="0.3">
      <c r="A4476" s="3">
        <f t="shared" si="79"/>
        <v>41407</v>
      </c>
      <c r="B4476" s="4" t="s">
        <v>99</v>
      </c>
      <c r="C4476" s="5"/>
      <c r="D4476" s="2">
        <v>100.3</v>
      </c>
      <c r="E4476" s="2">
        <v>102.82</v>
      </c>
      <c r="F4476" s="2">
        <v>95.17</v>
      </c>
      <c r="G4476" s="2">
        <v>100.43</v>
      </c>
    </row>
    <row r="4477" spans="1:7" x14ac:dyDescent="0.3">
      <c r="A4477" s="3">
        <f t="shared" si="79"/>
        <v>41408</v>
      </c>
      <c r="B4477" s="4" t="s">
        <v>100</v>
      </c>
      <c r="C4477" s="5"/>
      <c r="D4477" s="2">
        <v>100</v>
      </c>
      <c r="E4477" s="2">
        <v>102.6</v>
      </c>
      <c r="F4477" s="2">
        <v>94.21</v>
      </c>
      <c r="G4477" s="2">
        <v>100.1</v>
      </c>
    </row>
    <row r="4478" spans="1:7" x14ac:dyDescent="0.3">
      <c r="A4478" s="3">
        <f t="shared" si="79"/>
        <v>41409</v>
      </c>
      <c r="B4478" s="4" t="s">
        <v>101</v>
      </c>
      <c r="C4478" s="5"/>
      <c r="D4478" s="2">
        <v>99.24</v>
      </c>
      <c r="E4478" s="2">
        <v>103.68</v>
      </c>
      <c r="F4478" s="2">
        <v>94.3</v>
      </c>
      <c r="G4478" s="2">
        <v>99.33</v>
      </c>
    </row>
    <row r="4479" spans="1:7" x14ac:dyDescent="0.3">
      <c r="A4479" s="3">
        <f t="shared" si="79"/>
        <v>41410</v>
      </c>
      <c r="B4479" s="4" t="s">
        <v>102</v>
      </c>
      <c r="C4479" s="5"/>
      <c r="D4479" s="2">
        <v>100.08</v>
      </c>
      <c r="E4479" s="2">
        <v>103.8</v>
      </c>
      <c r="F4479" s="2">
        <v>95.16</v>
      </c>
      <c r="G4479" s="2">
        <v>100.14</v>
      </c>
    </row>
    <row r="4480" spans="1:7" x14ac:dyDescent="0.3">
      <c r="A4480" s="3">
        <f t="shared" si="79"/>
        <v>41411</v>
      </c>
      <c r="B4480" s="4" t="s">
        <v>103</v>
      </c>
      <c r="C4480" s="5"/>
      <c r="D4480" s="2">
        <v>100.86</v>
      </c>
      <c r="E4480" s="2">
        <v>104.64</v>
      </c>
      <c r="F4480" s="2">
        <v>96.02</v>
      </c>
      <c r="G4480" s="2">
        <v>100.99</v>
      </c>
    </row>
    <row r="4481" spans="1:7" x14ac:dyDescent="0.3">
      <c r="A4481" s="3">
        <f t="shared" si="79"/>
        <v>41414</v>
      </c>
      <c r="B4481" s="4" t="s">
        <v>104</v>
      </c>
      <c r="C4481" s="5"/>
      <c r="D4481" s="2">
        <v>101.56</v>
      </c>
      <c r="E4481" s="2">
        <v>104.8</v>
      </c>
      <c r="F4481" s="2">
        <v>96.71</v>
      </c>
      <c r="G4481" s="2">
        <v>101.75</v>
      </c>
    </row>
    <row r="4482" spans="1:7" x14ac:dyDescent="0.3">
      <c r="A4482" s="3">
        <f t="shared" si="79"/>
        <v>41415</v>
      </c>
      <c r="B4482" s="4" t="s">
        <v>105</v>
      </c>
      <c r="C4482" s="5"/>
      <c r="D4482" s="2">
        <v>101.41</v>
      </c>
      <c r="E4482" s="2">
        <v>103.91</v>
      </c>
      <c r="F4482" s="2">
        <v>96.16</v>
      </c>
      <c r="G4482" s="2">
        <v>101.61</v>
      </c>
    </row>
    <row r="4483" spans="1:7" x14ac:dyDescent="0.3">
      <c r="A4483" s="3">
        <f t="shared" si="79"/>
        <v>41416</v>
      </c>
      <c r="B4483" s="4" t="s">
        <v>106</v>
      </c>
      <c r="C4483" s="5"/>
      <c r="D4483" s="2">
        <v>100.39</v>
      </c>
      <c r="E4483" s="2">
        <v>102.6</v>
      </c>
      <c r="F4483" s="2">
        <v>94.28</v>
      </c>
      <c r="G4483" s="2">
        <v>100.63</v>
      </c>
    </row>
    <row r="4484" spans="1:7" x14ac:dyDescent="0.3">
      <c r="A4484" s="3">
        <f t="shared" si="79"/>
        <v>41417</v>
      </c>
      <c r="B4484" s="4" t="s">
        <v>107</v>
      </c>
      <c r="C4484" s="5"/>
      <c r="D4484" s="2">
        <v>98.68</v>
      </c>
      <c r="E4484" s="2">
        <v>102.44</v>
      </c>
      <c r="F4484" s="2">
        <v>94.25</v>
      </c>
      <c r="G4484" s="2">
        <v>98.91</v>
      </c>
    </row>
    <row r="4485" spans="1:7" x14ac:dyDescent="0.3">
      <c r="A4485" s="3">
        <f t="shared" si="79"/>
        <v>41418</v>
      </c>
      <c r="B4485" s="4" t="s">
        <v>108</v>
      </c>
      <c r="C4485" s="5"/>
      <c r="D4485" s="2" t="s">
        <v>323</v>
      </c>
      <c r="E4485" s="2">
        <v>102.64</v>
      </c>
      <c r="F4485" s="2">
        <v>94.15</v>
      </c>
      <c r="G4485" s="2" t="s">
        <v>323</v>
      </c>
    </row>
    <row r="4486" spans="1:7" x14ac:dyDescent="0.3">
      <c r="A4486" s="3">
        <f t="shared" si="79"/>
        <v>41421</v>
      </c>
      <c r="B4486" s="4" t="s">
        <v>292</v>
      </c>
      <c r="C4486" s="5"/>
      <c r="D4486" s="2">
        <v>99.43</v>
      </c>
      <c r="E4486" s="2">
        <v>102.62</v>
      </c>
      <c r="F4486" s="2" t="s">
        <v>323</v>
      </c>
      <c r="G4486" s="2">
        <v>99.76</v>
      </c>
    </row>
    <row r="4487" spans="1:7" x14ac:dyDescent="0.3">
      <c r="A4487" s="3">
        <f t="shared" si="79"/>
        <v>41422</v>
      </c>
      <c r="B4487" s="4" t="s">
        <v>109</v>
      </c>
      <c r="C4487" s="5"/>
      <c r="D4487" s="2">
        <v>100.38</v>
      </c>
      <c r="E4487" s="2">
        <v>104.23</v>
      </c>
      <c r="F4487" s="2">
        <v>95.01</v>
      </c>
      <c r="G4487" s="2">
        <v>100.63</v>
      </c>
    </row>
    <row r="4488" spans="1:7" x14ac:dyDescent="0.3">
      <c r="A4488" s="3">
        <f t="shared" si="79"/>
        <v>41423</v>
      </c>
      <c r="B4488" s="4" t="s">
        <v>110</v>
      </c>
      <c r="C4488" s="5"/>
      <c r="D4488" s="2">
        <v>100.64</v>
      </c>
      <c r="E4488" s="2">
        <v>102.43</v>
      </c>
      <c r="F4488" s="2">
        <v>93.13</v>
      </c>
      <c r="G4488" s="2">
        <v>100.67</v>
      </c>
    </row>
    <row r="4489" spans="1:7" x14ac:dyDescent="0.3">
      <c r="A4489" s="3">
        <f t="shared" si="79"/>
        <v>41424</v>
      </c>
      <c r="B4489" s="4" t="s">
        <v>111</v>
      </c>
      <c r="C4489" s="5"/>
      <c r="D4489" s="2">
        <v>99.14</v>
      </c>
      <c r="E4489" s="2">
        <v>102.19</v>
      </c>
      <c r="F4489" s="2">
        <v>93.61</v>
      </c>
      <c r="G4489" s="2">
        <v>99.56</v>
      </c>
    </row>
    <row r="4490" spans="1:7" x14ac:dyDescent="0.3">
      <c r="A4490" s="3">
        <f t="shared" si="79"/>
        <v>41425</v>
      </c>
      <c r="B4490" s="4" t="s">
        <v>112</v>
      </c>
      <c r="C4490" s="5"/>
      <c r="D4490" s="2">
        <v>98.8</v>
      </c>
      <c r="E4490" s="2">
        <v>100.39</v>
      </c>
      <c r="F4490" s="2">
        <v>91.97</v>
      </c>
      <c r="G4490" s="2">
        <v>98.85</v>
      </c>
    </row>
    <row r="4491" spans="1:7" x14ac:dyDescent="0.3">
      <c r="A4491" s="3">
        <f t="shared" si="79"/>
        <v>41428</v>
      </c>
      <c r="B4491" s="4" t="s">
        <v>113</v>
      </c>
      <c r="C4491" s="5"/>
      <c r="D4491" s="2">
        <v>97.64</v>
      </c>
      <c r="E4491" s="2">
        <v>102.06</v>
      </c>
      <c r="F4491" s="2">
        <v>93.45</v>
      </c>
      <c r="G4491" s="2">
        <v>97.71</v>
      </c>
    </row>
    <row r="4492" spans="1:7" x14ac:dyDescent="0.3">
      <c r="A4492" s="3">
        <f t="shared" si="79"/>
        <v>41429</v>
      </c>
      <c r="B4492" s="4" t="s">
        <v>114</v>
      </c>
      <c r="C4492" s="5"/>
      <c r="D4492" s="2">
        <v>98.81</v>
      </c>
      <c r="E4492" s="2">
        <v>103.24</v>
      </c>
      <c r="F4492" s="2">
        <v>93.31</v>
      </c>
      <c r="G4492" s="2">
        <v>98.87</v>
      </c>
    </row>
    <row r="4493" spans="1:7" x14ac:dyDescent="0.3">
      <c r="A4493" s="3">
        <f t="shared" si="79"/>
        <v>41430</v>
      </c>
      <c r="B4493" s="4" t="s">
        <v>115</v>
      </c>
      <c r="C4493" s="5"/>
      <c r="D4493" s="2">
        <v>100.14</v>
      </c>
      <c r="E4493" s="2">
        <v>103.04</v>
      </c>
      <c r="F4493" s="2">
        <v>93.74</v>
      </c>
      <c r="G4493" s="2">
        <v>100.37</v>
      </c>
    </row>
    <row r="4494" spans="1:7" x14ac:dyDescent="0.3">
      <c r="A4494" s="3">
        <f t="shared" si="79"/>
        <v>41431</v>
      </c>
      <c r="B4494" s="4" t="s">
        <v>116</v>
      </c>
      <c r="C4494" s="5"/>
      <c r="D4494" s="2">
        <v>100.02</v>
      </c>
      <c r="E4494" s="2">
        <v>103.61</v>
      </c>
      <c r="F4494" s="2">
        <v>94.76</v>
      </c>
      <c r="G4494" s="2">
        <v>100.12</v>
      </c>
    </row>
    <row r="4495" spans="1:7" x14ac:dyDescent="0.3">
      <c r="A4495" s="3">
        <f t="shared" si="79"/>
        <v>41432</v>
      </c>
      <c r="B4495" s="4" t="s">
        <v>117</v>
      </c>
      <c r="C4495" s="5"/>
      <c r="D4495" s="2">
        <v>100.4</v>
      </c>
      <c r="E4495" s="2">
        <v>104.56</v>
      </c>
      <c r="F4495" s="2">
        <v>96.03</v>
      </c>
      <c r="G4495" s="2">
        <v>100.61</v>
      </c>
    </row>
    <row r="4496" spans="1:7" x14ac:dyDescent="0.3">
      <c r="A4496" s="3">
        <f t="shared" si="79"/>
        <v>41435</v>
      </c>
      <c r="B4496" s="4" t="s">
        <v>118</v>
      </c>
      <c r="C4496" s="5"/>
      <c r="D4496" s="2">
        <v>100.6</v>
      </c>
      <c r="E4496" s="2">
        <v>103.95</v>
      </c>
      <c r="F4496" s="2">
        <v>95.77</v>
      </c>
      <c r="G4496" s="2">
        <v>100.74</v>
      </c>
    </row>
    <row r="4497" spans="1:7" x14ac:dyDescent="0.3">
      <c r="A4497" s="3">
        <f t="shared" si="79"/>
        <v>41436</v>
      </c>
      <c r="B4497" s="4" t="s">
        <v>119</v>
      </c>
      <c r="C4497" s="5"/>
      <c r="D4497" s="2">
        <v>100.27</v>
      </c>
      <c r="E4497" s="2">
        <v>102.96</v>
      </c>
      <c r="F4497" s="2">
        <v>95.38</v>
      </c>
      <c r="G4497" s="2">
        <v>100.47</v>
      </c>
    </row>
    <row r="4498" spans="1:7" x14ac:dyDescent="0.3">
      <c r="A4498" s="3">
        <f t="shared" si="79"/>
        <v>41437</v>
      </c>
      <c r="B4498" s="4" t="s">
        <v>120</v>
      </c>
      <c r="C4498" s="5"/>
      <c r="D4498" s="2">
        <v>99.92</v>
      </c>
      <c r="E4498" s="2">
        <v>103.49</v>
      </c>
      <c r="F4498" s="2">
        <v>95.88</v>
      </c>
      <c r="G4498" s="2">
        <v>99.76</v>
      </c>
    </row>
    <row r="4499" spans="1:7" x14ac:dyDescent="0.3">
      <c r="A4499" s="3">
        <f t="shared" si="79"/>
        <v>41438</v>
      </c>
      <c r="B4499" s="4" t="s">
        <v>121</v>
      </c>
      <c r="C4499" s="5"/>
      <c r="D4499" s="2">
        <v>99.94</v>
      </c>
      <c r="E4499" s="2">
        <v>104.25</v>
      </c>
      <c r="F4499" s="2">
        <v>96.69</v>
      </c>
      <c r="G4499" s="2">
        <v>100.12</v>
      </c>
    </row>
    <row r="4500" spans="1:7" x14ac:dyDescent="0.3">
      <c r="A4500" s="3">
        <f t="shared" si="79"/>
        <v>41439</v>
      </c>
      <c r="B4500" s="4" t="s">
        <v>122</v>
      </c>
      <c r="C4500" s="5"/>
      <c r="D4500" s="2">
        <v>102.14</v>
      </c>
      <c r="E4500" s="2">
        <v>105.93</v>
      </c>
      <c r="F4500" s="2">
        <v>97.85</v>
      </c>
      <c r="G4500" s="2">
        <v>102.38</v>
      </c>
    </row>
    <row r="4501" spans="1:7" x14ac:dyDescent="0.3">
      <c r="A4501" s="3">
        <f t="shared" si="79"/>
        <v>41442</v>
      </c>
      <c r="B4501" s="4" t="s">
        <v>123</v>
      </c>
      <c r="C4501" s="5"/>
      <c r="D4501" s="2">
        <v>103.28</v>
      </c>
      <c r="E4501" s="2">
        <v>105.47</v>
      </c>
      <c r="F4501" s="2">
        <v>97.77</v>
      </c>
      <c r="G4501" s="2">
        <v>103.55</v>
      </c>
    </row>
    <row r="4502" spans="1:7" x14ac:dyDescent="0.3">
      <c r="A4502" s="3">
        <f t="shared" si="79"/>
        <v>41443</v>
      </c>
      <c r="B4502" s="4" t="s">
        <v>124</v>
      </c>
      <c r="C4502" s="5"/>
      <c r="D4502" s="2">
        <v>102.14</v>
      </c>
      <c r="E4502" s="2">
        <v>106.02</v>
      </c>
      <c r="F4502" s="2">
        <v>98.44</v>
      </c>
      <c r="G4502" s="2">
        <v>102.34</v>
      </c>
    </row>
    <row r="4503" spans="1:7" x14ac:dyDescent="0.3">
      <c r="A4503" s="3">
        <f t="shared" si="79"/>
        <v>41444</v>
      </c>
      <c r="B4503" s="4" t="s">
        <v>125</v>
      </c>
      <c r="C4503" s="5"/>
      <c r="D4503" s="2">
        <v>103.09</v>
      </c>
      <c r="E4503" s="2">
        <v>106.12</v>
      </c>
      <c r="F4503" s="2">
        <v>98.24</v>
      </c>
      <c r="G4503" s="2">
        <v>103.28</v>
      </c>
    </row>
    <row r="4504" spans="1:7" x14ac:dyDescent="0.3">
      <c r="A4504" s="3">
        <f t="shared" si="79"/>
        <v>41445</v>
      </c>
      <c r="B4504" s="4" t="s">
        <v>126</v>
      </c>
      <c r="C4504" s="5"/>
      <c r="D4504" s="2">
        <v>101.27</v>
      </c>
      <c r="E4504" s="2">
        <v>102.15</v>
      </c>
      <c r="F4504" s="2">
        <v>95.4</v>
      </c>
      <c r="G4504" s="2">
        <v>101.39</v>
      </c>
    </row>
    <row r="4505" spans="1:7" x14ac:dyDescent="0.3">
      <c r="A4505" s="3">
        <f t="shared" si="79"/>
        <v>41446</v>
      </c>
      <c r="B4505" s="4" t="s">
        <v>127</v>
      </c>
      <c r="C4505" s="5"/>
      <c r="D4505" s="2">
        <v>99.79</v>
      </c>
      <c r="E4505" s="2">
        <v>100.91</v>
      </c>
      <c r="F4505" s="2">
        <v>93.69</v>
      </c>
      <c r="G4505" s="2">
        <v>99.96</v>
      </c>
    </row>
    <row r="4506" spans="1:7" x14ac:dyDescent="0.3">
      <c r="A4506" s="3">
        <f t="shared" si="79"/>
        <v>41449</v>
      </c>
      <c r="B4506" s="4" t="s">
        <v>128</v>
      </c>
      <c r="C4506" s="5"/>
      <c r="D4506" s="2">
        <v>97.34</v>
      </c>
      <c r="E4506" s="2">
        <v>101.16</v>
      </c>
      <c r="F4506" s="2">
        <v>95.18</v>
      </c>
      <c r="G4506" s="2">
        <v>97.64</v>
      </c>
    </row>
    <row r="4507" spans="1:7" x14ac:dyDescent="0.3">
      <c r="A4507" s="3">
        <f t="shared" si="79"/>
        <v>41450</v>
      </c>
      <c r="B4507" s="4" t="s">
        <v>129</v>
      </c>
      <c r="C4507" s="5"/>
      <c r="D4507" s="2">
        <v>98.83</v>
      </c>
      <c r="E4507" s="2">
        <v>101.26</v>
      </c>
      <c r="F4507" s="2">
        <v>95.32</v>
      </c>
      <c r="G4507" s="2">
        <v>99.21</v>
      </c>
    </row>
    <row r="4508" spans="1:7" x14ac:dyDescent="0.3">
      <c r="A4508" s="3">
        <f t="shared" si="79"/>
        <v>41451</v>
      </c>
      <c r="B4508" s="4" t="s">
        <v>130</v>
      </c>
      <c r="C4508" s="5"/>
      <c r="D4508" s="2">
        <v>98.62</v>
      </c>
      <c r="E4508" s="2">
        <v>101.66</v>
      </c>
      <c r="F4508" s="2">
        <v>95.5</v>
      </c>
      <c r="G4508" s="2">
        <v>98.4</v>
      </c>
    </row>
    <row r="4509" spans="1:7" x14ac:dyDescent="0.3">
      <c r="A4509" s="3">
        <f t="shared" si="79"/>
        <v>41452</v>
      </c>
      <c r="B4509" s="4" t="s">
        <v>131</v>
      </c>
      <c r="C4509" s="5"/>
      <c r="D4509" s="2">
        <v>98.82</v>
      </c>
      <c r="E4509" s="2">
        <v>102.82</v>
      </c>
      <c r="F4509" s="2">
        <v>97.05</v>
      </c>
      <c r="G4509" s="2">
        <v>99.33</v>
      </c>
    </row>
    <row r="4510" spans="1:7" x14ac:dyDescent="0.3">
      <c r="A4510" s="3">
        <f t="shared" si="79"/>
        <v>41453</v>
      </c>
      <c r="B4510" s="4" t="s">
        <v>132</v>
      </c>
      <c r="C4510" s="5"/>
      <c r="D4510" s="2">
        <v>100.38</v>
      </c>
      <c r="E4510" s="2">
        <v>102.16</v>
      </c>
      <c r="F4510" s="2">
        <v>96.56</v>
      </c>
      <c r="G4510" s="2">
        <v>100.36</v>
      </c>
    </row>
    <row r="4511" spans="1:7" x14ac:dyDescent="0.3">
      <c r="A4511" s="3">
        <f t="shared" si="79"/>
        <v>41456</v>
      </c>
      <c r="B4511" s="4" t="s">
        <v>133</v>
      </c>
      <c r="C4511" s="5"/>
      <c r="D4511" s="2">
        <v>99.22</v>
      </c>
      <c r="E4511" s="2">
        <v>103</v>
      </c>
      <c r="F4511" s="2">
        <v>97.99</v>
      </c>
      <c r="G4511" s="2">
        <v>98.24</v>
      </c>
    </row>
    <row r="4512" spans="1:7" x14ac:dyDescent="0.3">
      <c r="A4512" s="3">
        <f t="shared" si="79"/>
        <v>41457</v>
      </c>
      <c r="B4512" s="4" t="s">
        <v>134</v>
      </c>
      <c r="C4512" s="5"/>
      <c r="D4512" s="2">
        <v>99.67</v>
      </c>
      <c r="E4512" s="2">
        <v>104</v>
      </c>
      <c r="F4512" s="2">
        <v>99.6</v>
      </c>
      <c r="G4512" s="2">
        <v>99.43</v>
      </c>
    </row>
    <row r="4513" spans="1:7" x14ac:dyDescent="0.3">
      <c r="A4513" s="3">
        <f t="shared" ref="A4513:A4576" si="80">DATE(2013, LEFT(B4513, FIND("월", B4513)-1), MID(B4513, FIND("월", B4513)+2, FIND("일", B4513)-FIND("월", B4513)-2))</f>
        <v>41458</v>
      </c>
      <c r="B4513" s="4" t="s">
        <v>135</v>
      </c>
      <c r="C4513" s="5"/>
      <c r="D4513" s="2">
        <v>101.25</v>
      </c>
      <c r="E4513" s="2">
        <v>105.76</v>
      </c>
      <c r="F4513" s="2">
        <v>101.24</v>
      </c>
      <c r="G4513" s="2">
        <v>101.03</v>
      </c>
    </row>
    <row r="4514" spans="1:7" x14ac:dyDescent="0.3">
      <c r="A4514" s="3">
        <f t="shared" si="80"/>
        <v>41459</v>
      </c>
      <c r="B4514" s="4" t="s">
        <v>136</v>
      </c>
      <c r="C4514" s="5"/>
      <c r="D4514" s="2">
        <v>101.67</v>
      </c>
      <c r="E4514" s="2">
        <v>105.54</v>
      </c>
      <c r="F4514" s="2" t="s">
        <v>323</v>
      </c>
      <c r="G4514" s="2">
        <v>101.47</v>
      </c>
    </row>
    <row r="4515" spans="1:7" x14ac:dyDescent="0.3">
      <c r="A4515" s="3">
        <f t="shared" si="80"/>
        <v>41460</v>
      </c>
      <c r="B4515" s="4" t="s">
        <v>137</v>
      </c>
      <c r="C4515" s="5"/>
      <c r="D4515" s="2">
        <v>101.95</v>
      </c>
      <c r="E4515" s="2">
        <v>107.72</v>
      </c>
      <c r="F4515" s="2">
        <v>103.22</v>
      </c>
      <c r="G4515" s="2">
        <v>101.72</v>
      </c>
    </row>
    <row r="4516" spans="1:7" x14ac:dyDescent="0.3">
      <c r="A4516" s="3">
        <f t="shared" si="80"/>
        <v>41463</v>
      </c>
      <c r="B4516" s="4" t="s">
        <v>138</v>
      </c>
      <c r="C4516" s="5"/>
      <c r="D4516" s="2">
        <v>103.14</v>
      </c>
      <c r="E4516" s="2">
        <v>107.43</v>
      </c>
      <c r="F4516" s="2">
        <v>103.14</v>
      </c>
      <c r="G4516" s="2">
        <v>103</v>
      </c>
    </row>
    <row r="4517" spans="1:7" x14ac:dyDescent="0.3">
      <c r="A4517" s="3">
        <f t="shared" si="80"/>
        <v>41464</v>
      </c>
      <c r="B4517" s="4" t="s">
        <v>139</v>
      </c>
      <c r="C4517" s="5"/>
      <c r="D4517" s="2">
        <v>103.3</v>
      </c>
      <c r="E4517" s="2">
        <v>107.81</v>
      </c>
      <c r="F4517" s="2">
        <v>103.53</v>
      </c>
      <c r="G4517" s="2">
        <v>103.01</v>
      </c>
    </row>
    <row r="4518" spans="1:7" x14ac:dyDescent="0.3">
      <c r="A4518" s="3">
        <f t="shared" si="80"/>
        <v>41465</v>
      </c>
      <c r="B4518" s="4" t="s">
        <v>140</v>
      </c>
      <c r="C4518" s="5"/>
      <c r="D4518" s="2">
        <v>103.74</v>
      </c>
      <c r="E4518" s="2">
        <v>108.51</v>
      </c>
      <c r="F4518" s="2">
        <v>106.52</v>
      </c>
      <c r="G4518" s="2">
        <v>103.68</v>
      </c>
    </row>
    <row r="4519" spans="1:7" x14ac:dyDescent="0.3">
      <c r="A4519" s="3">
        <f t="shared" si="80"/>
        <v>41466</v>
      </c>
      <c r="B4519" s="4" t="s">
        <v>141</v>
      </c>
      <c r="C4519" s="5"/>
      <c r="D4519" s="2">
        <v>104.11</v>
      </c>
      <c r="E4519" s="2">
        <v>107.73</v>
      </c>
      <c r="F4519" s="2">
        <v>104.91</v>
      </c>
      <c r="G4519" s="2">
        <v>104.07</v>
      </c>
    </row>
    <row r="4520" spans="1:7" x14ac:dyDescent="0.3">
      <c r="A4520" s="3">
        <f t="shared" si="80"/>
        <v>41467</v>
      </c>
      <c r="B4520" s="4" t="s">
        <v>142</v>
      </c>
      <c r="C4520" s="5"/>
      <c r="D4520" s="2">
        <v>103.47</v>
      </c>
      <c r="E4520" s="2">
        <v>108.81</v>
      </c>
      <c r="F4520" s="2">
        <v>105.95</v>
      </c>
      <c r="G4520" s="2">
        <v>103.45</v>
      </c>
    </row>
    <row r="4521" spans="1:7" x14ac:dyDescent="0.3">
      <c r="A4521" s="3">
        <f t="shared" si="80"/>
        <v>41470</v>
      </c>
      <c r="B4521" s="4" t="s">
        <v>143</v>
      </c>
      <c r="C4521" s="5"/>
      <c r="D4521" s="2">
        <v>104.15</v>
      </c>
      <c r="E4521" s="2">
        <v>109.09</v>
      </c>
      <c r="F4521" s="2">
        <v>106.32</v>
      </c>
      <c r="G4521" s="2">
        <v>104.2</v>
      </c>
    </row>
    <row r="4522" spans="1:7" x14ac:dyDescent="0.3">
      <c r="A4522" s="3">
        <f t="shared" si="80"/>
        <v>41471</v>
      </c>
      <c r="B4522" s="4" t="s">
        <v>144</v>
      </c>
      <c r="C4522" s="5"/>
      <c r="D4522" s="2">
        <v>104.33</v>
      </c>
      <c r="E4522" s="2">
        <v>109.4</v>
      </c>
      <c r="F4522" s="2">
        <v>106</v>
      </c>
      <c r="G4522" s="2">
        <v>104.33</v>
      </c>
    </row>
    <row r="4523" spans="1:7" x14ac:dyDescent="0.3">
      <c r="A4523" s="3">
        <f t="shared" si="80"/>
        <v>41472</v>
      </c>
      <c r="B4523" s="4" t="s">
        <v>145</v>
      </c>
      <c r="C4523" s="5"/>
      <c r="D4523" s="2">
        <v>103.89</v>
      </c>
      <c r="E4523" s="2">
        <v>108.61</v>
      </c>
      <c r="F4523" s="2">
        <v>106.48</v>
      </c>
      <c r="G4523" s="2">
        <v>103.88</v>
      </c>
    </row>
    <row r="4524" spans="1:7" x14ac:dyDescent="0.3">
      <c r="A4524" s="3">
        <f t="shared" si="80"/>
        <v>41473</v>
      </c>
      <c r="B4524" s="4" t="s">
        <v>146</v>
      </c>
      <c r="C4524" s="5"/>
      <c r="D4524" s="2">
        <v>104.94</v>
      </c>
      <c r="E4524" s="2">
        <v>108.7</v>
      </c>
      <c r="F4524" s="2">
        <v>108.04</v>
      </c>
      <c r="G4524" s="2">
        <v>104.92</v>
      </c>
    </row>
    <row r="4525" spans="1:7" x14ac:dyDescent="0.3">
      <c r="A4525" s="3">
        <f t="shared" si="80"/>
        <v>41474</v>
      </c>
      <c r="B4525" s="4" t="s">
        <v>147</v>
      </c>
      <c r="C4525" s="5"/>
      <c r="D4525" s="2">
        <v>105.39</v>
      </c>
      <c r="E4525" s="2">
        <v>108.07</v>
      </c>
      <c r="F4525" s="2">
        <v>108.05</v>
      </c>
      <c r="G4525" s="2">
        <v>105.41</v>
      </c>
    </row>
    <row r="4526" spans="1:7" x14ac:dyDescent="0.3">
      <c r="A4526" s="3">
        <f t="shared" si="80"/>
        <v>41477</v>
      </c>
      <c r="B4526" s="4" t="s">
        <v>148</v>
      </c>
      <c r="C4526" s="5"/>
      <c r="D4526" s="2">
        <v>105.34</v>
      </c>
      <c r="E4526" s="2">
        <v>108.15</v>
      </c>
      <c r="F4526" s="2">
        <v>106.91</v>
      </c>
      <c r="G4526" s="2">
        <v>105.63</v>
      </c>
    </row>
    <row r="4527" spans="1:7" x14ac:dyDescent="0.3">
      <c r="A4527" s="3">
        <f t="shared" si="80"/>
        <v>41478</v>
      </c>
      <c r="B4527" s="4" t="s">
        <v>149</v>
      </c>
      <c r="C4527" s="5"/>
      <c r="D4527" s="2">
        <v>104.83</v>
      </c>
      <c r="E4527" s="2">
        <v>108.42</v>
      </c>
      <c r="F4527" s="2">
        <v>107.23</v>
      </c>
      <c r="G4527" s="2">
        <v>104.85</v>
      </c>
    </row>
    <row r="4528" spans="1:7" x14ac:dyDescent="0.3">
      <c r="A4528" s="3">
        <f t="shared" si="80"/>
        <v>41479</v>
      </c>
      <c r="B4528" s="4" t="s">
        <v>150</v>
      </c>
      <c r="C4528" s="5"/>
      <c r="D4528" s="2">
        <v>104.94</v>
      </c>
      <c r="E4528" s="2">
        <v>107.19</v>
      </c>
      <c r="F4528" s="2">
        <v>105.39</v>
      </c>
      <c r="G4528" s="2">
        <v>104.83</v>
      </c>
    </row>
    <row r="4529" spans="1:7" x14ac:dyDescent="0.3">
      <c r="A4529" s="3">
        <f t="shared" si="80"/>
        <v>41480</v>
      </c>
      <c r="B4529" s="4" t="s">
        <v>151</v>
      </c>
      <c r="C4529" s="5"/>
      <c r="D4529" s="2">
        <v>104.51</v>
      </c>
      <c r="E4529" s="2">
        <v>107.65</v>
      </c>
      <c r="F4529" s="2">
        <v>105.49</v>
      </c>
      <c r="G4529" s="2">
        <v>104.67</v>
      </c>
    </row>
    <row r="4530" spans="1:7" x14ac:dyDescent="0.3">
      <c r="A4530" s="3">
        <f t="shared" si="80"/>
        <v>41481</v>
      </c>
      <c r="B4530" s="4" t="s">
        <v>152</v>
      </c>
      <c r="C4530" s="5"/>
      <c r="D4530" s="2">
        <v>104.52</v>
      </c>
      <c r="E4530" s="2">
        <v>107.17</v>
      </c>
      <c r="F4530" s="2">
        <v>104.7</v>
      </c>
      <c r="G4530" s="2">
        <v>104.76</v>
      </c>
    </row>
    <row r="4531" spans="1:7" x14ac:dyDescent="0.3">
      <c r="A4531" s="3">
        <f t="shared" si="80"/>
        <v>41484</v>
      </c>
      <c r="B4531" s="4" t="s">
        <v>153</v>
      </c>
      <c r="C4531" s="5"/>
      <c r="D4531" s="2">
        <v>104.38</v>
      </c>
      <c r="E4531" s="2">
        <v>107.45</v>
      </c>
      <c r="F4531" s="2">
        <v>104.55</v>
      </c>
      <c r="G4531" s="2">
        <v>104.86</v>
      </c>
    </row>
    <row r="4532" spans="1:7" x14ac:dyDescent="0.3">
      <c r="A4532" s="3">
        <f t="shared" si="80"/>
        <v>41485</v>
      </c>
      <c r="B4532" s="4" t="s">
        <v>154</v>
      </c>
      <c r="C4532" s="5"/>
      <c r="D4532" s="2">
        <v>104.68</v>
      </c>
      <c r="E4532" s="2">
        <v>106.91</v>
      </c>
      <c r="F4532" s="2">
        <v>103.08</v>
      </c>
      <c r="G4532" s="2">
        <v>104.71</v>
      </c>
    </row>
    <row r="4533" spans="1:7" x14ac:dyDescent="0.3">
      <c r="A4533" s="3">
        <f t="shared" si="80"/>
        <v>41486</v>
      </c>
      <c r="B4533" s="4" t="s">
        <v>155</v>
      </c>
      <c r="C4533" s="5"/>
      <c r="D4533" s="2">
        <v>104.29</v>
      </c>
      <c r="E4533" s="2">
        <v>107.7</v>
      </c>
      <c r="F4533" s="2">
        <v>105.03</v>
      </c>
      <c r="G4533" s="2">
        <v>104.45</v>
      </c>
    </row>
    <row r="4534" spans="1:7" x14ac:dyDescent="0.3">
      <c r="A4534" s="3">
        <f t="shared" si="80"/>
        <v>41487</v>
      </c>
      <c r="B4534" s="4" t="s">
        <v>156</v>
      </c>
      <c r="C4534" s="5"/>
      <c r="D4534" s="2">
        <v>104.89</v>
      </c>
      <c r="E4534" s="2">
        <v>109.54</v>
      </c>
      <c r="F4534" s="2">
        <v>107.89</v>
      </c>
      <c r="G4534" s="2">
        <v>104.52</v>
      </c>
    </row>
    <row r="4535" spans="1:7" x14ac:dyDescent="0.3">
      <c r="A4535" s="3">
        <f t="shared" si="80"/>
        <v>41488</v>
      </c>
      <c r="B4535" s="4" t="s">
        <v>157</v>
      </c>
      <c r="C4535" s="5"/>
      <c r="D4535" s="2">
        <v>105.86</v>
      </c>
      <c r="E4535" s="2">
        <v>108.95</v>
      </c>
      <c r="F4535" s="2">
        <v>106.94</v>
      </c>
      <c r="G4535" s="2">
        <v>105.87</v>
      </c>
    </row>
    <row r="4536" spans="1:7" x14ac:dyDescent="0.3">
      <c r="A4536" s="3">
        <f t="shared" si="80"/>
        <v>41491</v>
      </c>
      <c r="B4536" s="4" t="s">
        <v>158</v>
      </c>
      <c r="C4536" s="5"/>
      <c r="D4536" s="2">
        <v>105.28</v>
      </c>
      <c r="E4536" s="2">
        <v>108.7</v>
      </c>
      <c r="F4536" s="2">
        <v>106.56</v>
      </c>
      <c r="G4536" s="2">
        <v>105.63</v>
      </c>
    </row>
    <row r="4537" spans="1:7" x14ac:dyDescent="0.3">
      <c r="A4537" s="3">
        <f t="shared" si="80"/>
        <v>41492</v>
      </c>
      <c r="B4537" s="4" t="s">
        <v>159</v>
      </c>
      <c r="C4537" s="5"/>
      <c r="D4537" s="2">
        <v>104.46</v>
      </c>
      <c r="E4537" s="2">
        <v>108.18</v>
      </c>
      <c r="F4537" s="2">
        <v>105.3</v>
      </c>
      <c r="G4537" s="2">
        <v>104.62</v>
      </c>
    </row>
    <row r="4538" spans="1:7" x14ac:dyDescent="0.3">
      <c r="A4538" s="3">
        <f t="shared" si="80"/>
        <v>41493</v>
      </c>
      <c r="B4538" s="4" t="s">
        <v>160</v>
      </c>
      <c r="C4538" s="5"/>
      <c r="D4538" s="2">
        <v>103.79</v>
      </c>
      <c r="E4538" s="2">
        <v>107.44</v>
      </c>
      <c r="F4538" s="2">
        <v>104.37</v>
      </c>
      <c r="G4538" s="2">
        <v>103.92</v>
      </c>
    </row>
    <row r="4539" spans="1:7" x14ac:dyDescent="0.3">
      <c r="A4539" s="3">
        <f t="shared" si="80"/>
        <v>41494</v>
      </c>
      <c r="B4539" s="4" t="s">
        <v>161</v>
      </c>
      <c r="C4539" s="5"/>
      <c r="D4539" s="2" t="s">
        <v>323</v>
      </c>
      <c r="E4539" s="2">
        <v>106.68</v>
      </c>
      <c r="F4539" s="2">
        <v>103.4</v>
      </c>
      <c r="G4539" s="2" t="s">
        <v>323</v>
      </c>
    </row>
    <row r="4540" spans="1:7" x14ac:dyDescent="0.3">
      <c r="A4540" s="3">
        <f t="shared" si="80"/>
        <v>41495</v>
      </c>
      <c r="B4540" s="4" t="s">
        <v>162</v>
      </c>
      <c r="C4540" s="5"/>
      <c r="D4540" s="2" t="s">
        <v>323</v>
      </c>
      <c r="E4540" s="2">
        <v>108.22</v>
      </c>
      <c r="F4540" s="2">
        <v>105.97</v>
      </c>
      <c r="G4540" s="2" t="s">
        <v>323</v>
      </c>
    </row>
    <row r="4541" spans="1:7" x14ac:dyDescent="0.3">
      <c r="A4541" s="3">
        <f t="shared" si="80"/>
        <v>41498</v>
      </c>
      <c r="B4541" s="4" t="s">
        <v>163</v>
      </c>
      <c r="C4541" s="5"/>
      <c r="D4541" s="2">
        <v>103.95</v>
      </c>
      <c r="E4541" s="2">
        <v>108.97</v>
      </c>
      <c r="F4541" s="2">
        <v>106.11</v>
      </c>
      <c r="G4541" s="2">
        <v>104.17</v>
      </c>
    </row>
    <row r="4542" spans="1:7" x14ac:dyDescent="0.3">
      <c r="A4542" s="3">
        <f t="shared" si="80"/>
        <v>41499</v>
      </c>
      <c r="B4542" s="4" t="s">
        <v>164</v>
      </c>
      <c r="C4542" s="5"/>
      <c r="D4542" s="2">
        <v>105.71</v>
      </c>
      <c r="E4542" s="2">
        <v>109.82</v>
      </c>
      <c r="F4542" s="2">
        <v>106.83</v>
      </c>
      <c r="G4542" s="2">
        <v>105.92</v>
      </c>
    </row>
    <row r="4543" spans="1:7" x14ac:dyDescent="0.3">
      <c r="A4543" s="3">
        <f t="shared" si="80"/>
        <v>41500</v>
      </c>
      <c r="B4543" s="4" t="s">
        <v>165</v>
      </c>
      <c r="C4543" s="5"/>
      <c r="D4543" s="2">
        <v>105.46</v>
      </c>
      <c r="E4543" s="2">
        <v>110.2</v>
      </c>
      <c r="F4543" s="2">
        <v>106.85</v>
      </c>
      <c r="G4543" s="2">
        <v>105.7</v>
      </c>
    </row>
    <row r="4544" spans="1:7" x14ac:dyDescent="0.3">
      <c r="A4544" s="3">
        <f t="shared" si="80"/>
        <v>41501</v>
      </c>
      <c r="B4544" s="4" t="s">
        <v>166</v>
      </c>
      <c r="C4544" s="5"/>
      <c r="D4544" s="2">
        <v>106.99</v>
      </c>
      <c r="E4544" s="2">
        <v>111.11</v>
      </c>
      <c r="F4544" s="2">
        <v>107.33</v>
      </c>
      <c r="G4544" s="2">
        <v>107.25</v>
      </c>
    </row>
    <row r="4545" spans="1:7" x14ac:dyDescent="0.3">
      <c r="A4545" s="3">
        <f t="shared" si="80"/>
        <v>41502</v>
      </c>
      <c r="B4545" s="4" t="s">
        <v>167</v>
      </c>
      <c r="C4545" s="5"/>
      <c r="D4545" s="2">
        <v>106.67</v>
      </c>
      <c r="E4545" s="2">
        <v>110.4</v>
      </c>
      <c r="F4545" s="2">
        <v>107.46</v>
      </c>
      <c r="G4545" s="2">
        <v>106.96</v>
      </c>
    </row>
    <row r="4546" spans="1:7" x14ac:dyDescent="0.3">
      <c r="A4546" s="3">
        <f t="shared" si="80"/>
        <v>41505</v>
      </c>
      <c r="B4546" s="4" t="s">
        <v>168</v>
      </c>
      <c r="C4546" s="5"/>
      <c r="D4546" s="2">
        <v>107.4</v>
      </c>
      <c r="E4546" s="2">
        <v>109.9</v>
      </c>
      <c r="F4546" s="2">
        <v>107.1</v>
      </c>
      <c r="G4546" s="2">
        <v>107.6</v>
      </c>
    </row>
    <row r="4547" spans="1:7" x14ac:dyDescent="0.3">
      <c r="A4547" s="3">
        <f t="shared" si="80"/>
        <v>41506</v>
      </c>
      <c r="B4547" s="4" t="s">
        <v>169</v>
      </c>
      <c r="C4547" s="5"/>
      <c r="D4547" s="2">
        <v>106.38</v>
      </c>
      <c r="E4547" s="2">
        <v>110.15</v>
      </c>
      <c r="F4547" s="2">
        <v>104.96</v>
      </c>
      <c r="G4547" s="2">
        <v>106.6</v>
      </c>
    </row>
    <row r="4548" spans="1:7" x14ac:dyDescent="0.3">
      <c r="A4548" s="3">
        <f t="shared" si="80"/>
        <v>41507</v>
      </c>
      <c r="B4548" s="4" t="s">
        <v>170</v>
      </c>
      <c r="C4548" s="5"/>
      <c r="D4548" s="2">
        <v>106.72</v>
      </c>
      <c r="E4548" s="2">
        <v>109.81</v>
      </c>
      <c r="F4548" s="2">
        <v>103.85</v>
      </c>
      <c r="G4548" s="2">
        <v>106.88</v>
      </c>
    </row>
    <row r="4549" spans="1:7" x14ac:dyDescent="0.3">
      <c r="A4549" s="3">
        <f t="shared" si="80"/>
        <v>41508</v>
      </c>
      <c r="B4549" s="4" t="s">
        <v>171</v>
      </c>
      <c r="C4549" s="5"/>
      <c r="D4549" s="2">
        <v>107.61</v>
      </c>
      <c r="E4549" s="2">
        <v>109.9</v>
      </c>
      <c r="F4549" s="2">
        <v>105.03</v>
      </c>
      <c r="G4549" s="2">
        <v>107.72</v>
      </c>
    </row>
    <row r="4550" spans="1:7" x14ac:dyDescent="0.3">
      <c r="A4550" s="3">
        <f t="shared" si="80"/>
        <v>41509</v>
      </c>
      <c r="B4550" s="4" t="s">
        <v>172</v>
      </c>
      <c r="C4550" s="5"/>
      <c r="D4550" s="2">
        <v>107.76</v>
      </c>
      <c r="E4550" s="2">
        <v>111.04</v>
      </c>
      <c r="F4550" s="2">
        <v>106.42</v>
      </c>
      <c r="G4550" s="2">
        <v>108.17</v>
      </c>
    </row>
    <row r="4551" spans="1:7" x14ac:dyDescent="0.3">
      <c r="A4551" s="3">
        <f t="shared" si="80"/>
        <v>41512</v>
      </c>
      <c r="B4551" s="4" t="s">
        <v>173</v>
      </c>
      <c r="C4551" s="5"/>
      <c r="D4551" s="2">
        <v>108.18</v>
      </c>
      <c r="E4551" s="2">
        <v>110.73</v>
      </c>
      <c r="F4551" s="2">
        <v>105.92</v>
      </c>
      <c r="G4551" s="2">
        <v>108.66</v>
      </c>
    </row>
    <row r="4552" spans="1:7" x14ac:dyDescent="0.3">
      <c r="A4552" s="3">
        <f t="shared" si="80"/>
        <v>41513</v>
      </c>
      <c r="B4552" s="4" t="s">
        <v>174</v>
      </c>
      <c r="C4552" s="5"/>
      <c r="D4552" s="2">
        <v>107.76</v>
      </c>
      <c r="E4552" s="2">
        <v>114.36</v>
      </c>
      <c r="F4552" s="2">
        <v>109.01</v>
      </c>
      <c r="G4552" s="2">
        <v>108.01</v>
      </c>
    </row>
    <row r="4553" spans="1:7" x14ac:dyDescent="0.3">
      <c r="A4553" s="3">
        <f t="shared" si="80"/>
        <v>41514</v>
      </c>
      <c r="B4553" s="4" t="s">
        <v>175</v>
      </c>
      <c r="C4553" s="5"/>
      <c r="D4553" s="2">
        <v>111.65</v>
      </c>
      <c r="E4553" s="2">
        <v>116.61</v>
      </c>
      <c r="F4553" s="2">
        <v>110.1</v>
      </c>
      <c r="G4553" s="2">
        <v>112.27</v>
      </c>
    </row>
    <row r="4554" spans="1:7" x14ac:dyDescent="0.3">
      <c r="A4554" s="3">
        <f t="shared" si="80"/>
        <v>41515</v>
      </c>
      <c r="B4554" s="4" t="s">
        <v>176</v>
      </c>
      <c r="C4554" s="5"/>
      <c r="D4554" s="2">
        <v>112.99</v>
      </c>
      <c r="E4554" s="2">
        <v>115.16</v>
      </c>
      <c r="F4554" s="2">
        <v>108.8</v>
      </c>
      <c r="G4554" s="2">
        <v>112.93</v>
      </c>
    </row>
    <row r="4555" spans="1:7" x14ac:dyDescent="0.3">
      <c r="A4555" s="3">
        <f t="shared" si="80"/>
        <v>41516</v>
      </c>
      <c r="B4555" s="4" t="s">
        <v>177</v>
      </c>
      <c r="C4555" s="5"/>
      <c r="D4555" s="2">
        <v>111.78</v>
      </c>
      <c r="E4555" s="2">
        <v>114.01</v>
      </c>
      <c r="F4555" s="2">
        <v>107.65</v>
      </c>
      <c r="G4555" s="2">
        <v>111.51</v>
      </c>
    </row>
    <row r="4556" spans="1:7" x14ac:dyDescent="0.3">
      <c r="A4556" s="3">
        <f t="shared" si="80"/>
        <v>41519</v>
      </c>
      <c r="B4556" s="4" t="s">
        <v>178</v>
      </c>
      <c r="C4556" s="5"/>
      <c r="D4556" s="2">
        <v>109.1</v>
      </c>
      <c r="E4556" s="2">
        <v>114.33</v>
      </c>
      <c r="F4556" s="2" t="s">
        <v>323</v>
      </c>
      <c r="G4556" s="2">
        <v>109.22</v>
      </c>
    </row>
    <row r="4557" spans="1:7" x14ac:dyDescent="0.3">
      <c r="A4557" s="3">
        <f t="shared" si="80"/>
        <v>41520</v>
      </c>
      <c r="B4557" s="4" t="s">
        <v>179</v>
      </c>
      <c r="C4557" s="5"/>
      <c r="D4557" s="2">
        <v>109.81</v>
      </c>
      <c r="E4557" s="2">
        <v>115.68</v>
      </c>
      <c r="F4557" s="2">
        <v>108.54</v>
      </c>
      <c r="G4557" s="2">
        <v>109.96</v>
      </c>
    </row>
    <row r="4558" spans="1:7" x14ac:dyDescent="0.3">
      <c r="A4558" s="3">
        <f t="shared" si="80"/>
        <v>41521</v>
      </c>
      <c r="B4558" s="4" t="s">
        <v>180</v>
      </c>
      <c r="C4558" s="5"/>
      <c r="D4558" s="2">
        <v>110.52</v>
      </c>
      <c r="E4558" s="2">
        <v>114.91</v>
      </c>
      <c r="F4558" s="2">
        <v>107.23</v>
      </c>
      <c r="G4558" s="2">
        <v>110.78</v>
      </c>
    </row>
    <row r="4559" spans="1:7" x14ac:dyDescent="0.3">
      <c r="A4559" s="3">
        <f t="shared" si="80"/>
        <v>41522</v>
      </c>
      <c r="B4559" s="4" t="s">
        <v>181</v>
      </c>
      <c r="C4559" s="5"/>
      <c r="D4559" s="2">
        <v>110.14</v>
      </c>
      <c r="E4559" s="2">
        <v>115.26</v>
      </c>
      <c r="F4559" s="2">
        <v>108.37</v>
      </c>
      <c r="G4559" s="2">
        <v>110.58</v>
      </c>
    </row>
    <row r="4560" spans="1:7" x14ac:dyDescent="0.3">
      <c r="A4560" s="3">
        <f t="shared" si="80"/>
        <v>41523</v>
      </c>
      <c r="B4560" s="4" t="s">
        <v>182</v>
      </c>
      <c r="C4560" s="5"/>
      <c r="D4560" s="2">
        <v>110.31</v>
      </c>
      <c r="E4560" s="2">
        <v>116.12</v>
      </c>
      <c r="F4560" s="2">
        <v>110.53</v>
      </c>
      <c r="G4560" s="2">
        <v>110.76</v>
      </c>
    </row>
    <row r="4561" spans="1:7" x14ac:dyDescent="0.3">
      <c r="A4561" s="3">
        <f t="shared" si="80"/>
        <v>41526</v>
      </c>
      <c r="B4561" s="4" t="s">
        <v>183</v>
      </c>
      <c r="C4561" s="5"/>
      <c r="D4561" s="2">
        <v>110.76</v>
      </c>
      <c r="E4561" s="2">
        <v>113.72</v>
      </c>
      <c r="F4561" s="2">
        <v>109.52</v>
      </c>
      <c r="G4561" s="2">
        <v>111.21</v>
      </c>
    </row>
    <row r="4562" spans="1:7" x14ac:dyDescent="0.3">
      <c r="A4562" s="3">
        <f t="shared" si="80"/>
        <v>41527</v>
      </c>
      <c r="B4562" s="4" t="s">
        <v>184</v>
      </c>
      <c r="C4562" s="5"/>
      <c r="D4562" s="2">
        <v>109.18</v>
      </c>
      <c r="E4562" s="2">
        <v>111.25</v>
      </c>
      <c r="F4562" s="2">
        <v>107.39</v>
      </c>
      <c r="G4562" s="2">
        <v>109.46</v>
      </c>
    </row>
    <row r="4563" spans="1:7" x14ac:dyDescent="0.3">
      <c r="A4563" s="3">
        <f t="shared" si="80"/>
        <v>41528</v>
      </c>
      <c r="B4563" s="4" t="s">
        <v>185</v>
      </c>
      <c r="C4563" s="5"/>
      <c r="D4563" s="2">
        <v>108.62</v>
      </c>
      <c r="E4563" s="2">
        <v>111.5</v>
      </c>
      <c r="F4563" s="2">
        <v>107.56</v>
      </c>
      <c r="G4563" s="2">
        <v>109.73</v>
      </c>
    </row>
    <row r="4564" spans="1:7" x14ac:dyDescent="0.3">
      <c r="A4564" s="3">
        <f t="shared" si="80"/>
        <v>41529</v>
      </c>
      <c r="B4564" s="4" t="s">
        <v>186</v>
      </c>
      <c r="C4564" s="5"/>
      <c r="D4564" s="2">
        <v>109.19</v>
      </c>
      <c r="E4564" s="2">
        <v>112.63</v>
      </c>
      <c r="F4564" s="2">
        <v>108.6</v>
      </c>
      <c r="G4564" s="2">
        <v>109.88</v>
      </c>
    </row>
    <row r="4565" spans="1:7" x14ac:dyDescent="0.3">
      <c r="A4565" s="3">
        <f t="shared" si="80"/>
        <v>41530</v>
      </c>
      <c r="B4565" s="4" t="s">
        <v>187</v>
      </c>
      <c r="C4565" s="5"/>
      <c r="D4565" s="2">
        <v>109.51</v>
      </c>
      <c r="E4565" s="2">
        <v>112.78</v>
      </c>
      <c r="F4565" s="2">
        <v>108.21</v>
      </c>
      <c r="G4565" s="2">
        <v>109.87</v>
      </c>
    </row>
    <row r="4566" spans="1:7" x14ac:dyDescent="0.3">
      <c r="A4566" s="3">
        <f t="shared" si="80"/>
        <v>41533</v>
      </c>
      <c r="B4566" s="4" t="s">
        <v>188</v>
      </c>
      <c r="C4566" s="5"/>
      <c r="D4566" s="2">
        <v>109.26</v>
      </c>
      <c r="E4566" s="2">
        <v>110.07</v>
      </c>
      <c r="F4566" s="2">
        <v>106.59</v>
      </c>
      <c r="G4566" s="2">
        <v>109.62</v>
      </c>
    </row>
    <row r="4567" spans="1:7" x14ac:dyDescent="0.3">
      <c r="A4567" s="3">
        <f t="shared" si="80"/>
        <v>41534</v>
      </c>
      <c r="B4567" s="4" t="s">
        <v>189</v>
      </c>
      <c r="C4567" s="5"/>
      <c r="D4567" s="2">
        <v>107.91</v>
      </c>
      <c r="E4567" s="2">
        <v>108.19</v>
      </c>
      <c r="F4567" s="2">
        <v>105.42</v>
      </c>
      <c r="G4567" s="2">
        <v>108.12</v>
      </c>
    </row>
    <row r="4568" spans="1:7" x14ac:dyDescent="0.3">
      <c r="A4568" s="3">
        <f t="shared" si="80"/>
        <v>41535</v>
      </c>
      <c r="B4568" s="4" t="s">
        <v>190</v>
      </c>
      <c r="C4568" s="5"/>
      <c r="D4568" s="2">
        <v>106.69</v>
      </c>
      <c r="E4568" s="2">
        <v>110.6</v>
      </c>
      <c r="F4568" s="2">
        <v>108.07</v>
      </c>
      <c r="G4568" s="2">
        <v>106.78</v>
      </c>
    </row>
    <row r="4569" spans="1:7" x14ac:dyDescent="0.3">
      <c r="A4569" s="3">
        <f t="shared" si="80"/>
        <v>41536</v>
      </c>
      <c r="B4569" s="4" t="s">
        <v>191</v>
      </c>
      <c r="C4569" s="5"/>
      <c r="D4569" s="2">
        <v>108.8</v>
      </c>
      <c r="E4569" s="2">
        <v>108.76</v>
      </c>
      <c r="F4569" s="2">
        <v>106.39</v>
      </c>
      <c r="G4569" s="2">
        <v>108.87</v>
      </c>
    </row>
    <row r="4570" spans="1:7" x14ac:dyDescent="0.3">
      <c r="A4570" s="3">
        <f t="shared" si="80"/>
        <v>41537</v>
      </c>
      <c r="B4570" s="4" t="s">
        <v>192</v>
      </c>
      <c r="C4570" s="5"/>
      <c r="D4570" s="2">
        <v>107.48</v>
      </c>
      <c r="E4570" s="2">
        <v>109.22</v>
      </c>
      <c r="F4570" s="2">
        <v>104.67</v>
      </c>
      <c r="G4570" s="2">
        <v>107.51</v>
      </c>
    </row>
    <row r="4571" spans="1:7" x14ac:dyDescent="0.3">
      <c r="A4571" s="3">
        <f t="shared" si="80"/>
        <v>41540</v>
      </c>
      <c r="B4571" s="4" t="s">
        <v>193</v>
      </c>
      <c r="C4571" s="5"/>
      <c r="D4571" s="2">
        <v>105.74</v>
      </c>
      <c r="E4571" s="2">
        <v>108.16</v>
      </c>
      <c r="F4571" s="2">
        <v>103.59</v>
      </c>
      <c r="G4571" s="2">
        <v>107.1</v>
      </c>
    </row>
    <row r="4572" spans="1:7" x14ac:dyDescent="0.3">
      <c r="A4572" s="3">
        <f t="shared" si="80"/>
        <v>41541</v>
      </c>
      <c r="B4572" s="4" t="s">
        <v>194</v>
      </c>
      <c r="C4572" s="5"/>
      <c r="D4572" s="2">
        <v>104.71</v>
      </c>
      <c r="E4572" s="2">
        <v>108.64</v>
      </c>
      <c r="F4572" s="2">
        <v>103.13</v>
      </c>
      <c r="G4572" s="2">
        <v>105.87</v>
      </c>
    </row>
    <row r="4573" spans="1:7" x14ac:dyDescent="0.3">
      <c r="A4573" s="3">
        <f t="shared" si="80"/>
        <v>41542</v>
      </c>
      <c r="B4573" s="4" t="s">
        <v>195</v>
      </c>
      <c r="C4573" s="5"/>
      <c r="D4573" s="2">
        <v>105.36</v>
      </c>
      <c r="E4573" s="2">
        <v>108.32</v>
      </c>
      <c r="F4573" s="2">
        <v>102.66</v>
      </c>
      <c r="G4573" s="2">
        <v>106.63</v>
      </c>
    </row>
    <row r="4574" spans="1:7" x14ac:dyDescent="0.3">
      <c r="A4574" s="3">
        <f t="shared" si="80"/>
        <v>41543</v>
      </c>
      <c r="B4574" s="4" t="s">
        <v>196</v>
      </c>
      <c r="C4574" s="5"/>
      <c r="D4574" s="2">
        <v>104.85</v>
      </c>
      <c r="E4574" s="2">
        <v>109.21</v>
      </c>
      <c r="F4574" s="2">
        <v>103.03</v>
      </c>
      <c r="G4574" s="2">
        <v>106.02</v>
      </c>
    </row>
    <row r="4575" spans="1:7" x14ac:dyDescent="0.3">
      <c r="A4575" s="3">
        <f t="shared" si="80"/>
        <v>41544</v>
      </c>
      <c r="B4575" s="4" t="s">
        <v>197</v>
      </c>
      <c r="C4575" s="5"/>
      <c r="D4575" s="2">
        <v>105.11</v>
      </c>
      <c r="E4575" s="2">
        <v>108.63</v>
      </c>
      <c r="F4575" s="2">
        <v>102.87</v>
      </c>
      <c r="G4575" s="2">
        <v>106.11</v>
      </c>
    </row>
    <row r="4576" spans="1:7" x14ac:dyDescent="0.3">
      <c r="A4576" s="3">
        <f t="shared" si="80"/>
        <v>41547</v>
      </c>
      <c r="B4576" s="4" t="s">
        <v>198</v>
      </c>
      <c r="C4576" s="5"/>
      <c r="D4576" s="2">
        <v>103.58</v>
      </c>
      <c r="E4576" s="2">
        <v>108.37</v>
      </c>
      <c r="F4576" s="2">
        <v>102.33</v>
      </c>
      <c r="G4576" s="2">
        <v>105.91</v>
      </c>
    </row>
    <row r="4577" spans="1:7" x14ac:dyDescent="0.3">
      <c r="A4577" s="3">
        <f t="shared" ref="A4577:A4640" si="81">DATE(2013, LEFT(B4577, FIND("월", B4577)-1), MID(B4577, FIND("월", B4577)+2, FIND("일", B4577)-FIND("월", B4577)-2))</f>
        <v>41548</v>
      </c>
      <c r="B4577" s="4" t="s">
        <v>199</v>
      </c>
      <c r="C4577" s="5"/>
      <c r="D4577" s="2">
        <v>103.41</v>
      </c>
      <c r="E4577" s="2">
        <v>107.94</v>
      </c>
      <c r="F4577" s="2">
        <v>102.04</v>
      </c>
      <c r="G4577" s="2">
        <v>105.06</v>
      </c>
    </row>
    <row r="4578" spans="1:7" x14ac:dyDescent="0.3">
      <c r="A4578" s="3">
        <f t="shared" si="81"/>
        <v>41549</v>
      </c>
      <c r="B4578" s="4" t="s">
        <v>200</v>
      </c>
      <c r="C4578" s="5"/>
      <c r="D4578" s="2">
        <v>103.54</v>
      </c>
      <c r="E4578" s="2">
        <v>109.19</v>
      </c>
      <c r="F4578" s="2">
        <v>104.1</v>
      </c>
      <c r="G4578" s="2">
        <v>104.94</v>
      </c>
    </row>
    <row r="4579" spans="1:7" x14ac:dyDescent="0.3">
      <c r="A4579" s="3">
        <f t="shared" si="81"/>
        <v>41550</v>
      </c>
      <c r="B4579" s="4" t="s">
        <v>201</v>
      </c>
      <c r="C4579" s="5"/>
      <c r="D4579" s="2">
        <v>104.85</v>
      </c>
      <c r="E4579" s="2">
        <v>109</v>
      </c>
      <c r="F4579" s="2">
        <v>103.31</v>
      </c>
      <c r="G4579" s="2">
        <v>106.02</v>
      </c>
    </row>
    <row r="4580" spans="1:7" x14ac:dyDescent="0.3">
      <c r="A4580" s="3">
        <f t="shared" si="81"/>
        <v>41551</v>
      </c>
      <c r="B4580" s="4" t="s">
        <v>202</v>
      </c>
      <c r="C4580" s="5"/>
      <c r="D4580" s="2">
        <v>104.99</v>
      </c>
      <c r="E4580" s="2">
        <v>109.46</v>
      </c>
      <c r="F4580" s="2">
        <v>103.84</v>
      </c>
      <c r="G4580" s="2">
        <v>106.15</v>
      </c>
    </row>
    <row r="4581" spans="1:7" x14ac:dyDescent="0.3">
      <c r="A4581" s="3">
        <f t="shared" si="81"/>
        <v>41554</v>
      </c>
      <c r="B4581" s="4" t="s">
        <v>203</v>
      </c>
      <c r="C4581" s="5"/>
      <c r="D4581" s="2">
        <v>104.3</v>
      </c>
      <c r="E4581" s="2">
        <v>109.68</v>
      </c>
      <c r="F4581" s="2">
        <v>103.03</v>
      </c>
      <c r="G4581" s="2">
        <v>105.49</v>
      </c>
    </row>
    <row r="4582" spans="1:7" x14ac:dyDescent="0.3">
      <c r="A4582" s="3">
        <f t="shared" si="81"/>
        <v>41555</v>
      </c>
      <c r="B4582" s="4" t="s">
        <v>204</v>
      </c>
      <c r="C4582" s="5"/>
      <c r="D4582" s="2">
        <v>105.56</v>
      </c>
      <c r="E4582" s="2">
        <v>110.16</v>
      </c>
      <c r="F4582" s="2">
        <v>103.49</v>
      </c>
      <c r="G4582" s="2">
        <v>106.49</v>
      </c>
    </row>
    <row r="4583" spans="1:7" x14ac:dyDescent="0.3">
      <c r="A4583" s="3">
        <f t="shared" si="81"/>
        <v>41556</v>
      </c>
      <c r="B4583" s="4" t="s">
        <v>205</v>
      </c>
      <c r="C4583" s="5"/>
      <c r="D4583" s="2">
        <v>105.82</v>
      </c>
      <c r="E4583" s="2">
        <v>109.06</v>
      </c>
      <c r="F4583" s="2">
        <v>101.61</v>
      </c>
      <c r="G4583" s="2">
        <v>106.87</v>
      </c>
    </row>
    <row r="4584" spans="1:7" x14ac:dyDescent="0.3">
      <c r="A4584" s="3">
        <f t="shared" si="81"/>
        <v>41557</v>
      </c>
      <c r="B4584" s="4" t="s">
        <v>206</v>
      </c>
      <c r="C4584" s="5"/>
      <c r="D4584" s="2">
        <v>105.88</v>
      </c>
      <c r="E4584" s="2">
        <v>111.8</v>
      </c>
      <c r="F4584" s="2">
        <v>103.01</v>
      </c>
      <c r="G4584" s="2">
        <v>106.92</v>
      </c>
    </row>
    <row r="4585" spans="1:7" x14ac:dyDescent="0.3">
      <c r="A4585" s="3">
        <f t="shared" si="81"/>
        <v>41558</v>
      </c>
      <c r="B4585" s="4" t="s">
        <v>207</v>
      </c>
      <c r="C4585" s="5"/>
      <c r="D4585" s="2">
        <v>107.08</v>
      </c>
      <c r="E4585" s="2">
        <v>111.28</v>
      </c>
      <c r="F4585" s="2">
        <v>102.02</v>
      </c>
      <c r="G4585" s="2">
        <v>108.14</v>
      </c>
    </row>
    <row r="4586" spans="1:7" x14ac:dyDescent="0.3">
      <c r="A4586" s="3">
        <f t="shared" si="81"/>
        <v>41561</v>
      </c>
      <c r="B4586" s="4" t="s">
        <v>208</v>
      </c>
      <c r="C4586" s="5"/>
      <c r="D4586" s="2">
        <v>107.56</v>
      </c>
      <c r="E4586" s="2">
        <v>111.04</v>
      </c>
      <c r="F4586" s="2">
        <v>102.41</v>
      </c>
      <c r="G4586" s="2">
        <v>108.24</v>
      </c>
    </row>
    <row r="4587" spans="1:7" x14ac:dyDescent="0.3">
      <c r="A4587" s="3">
        <f t="shared" si="81"/>
        <v>41562</v>
      </c>
      <c r="B4587" s="4" t="s">
        <v>209</v>
      </c>
      <c r="C4587" s="5"/>
      <c r="D4587" s="2" t="s">
        <v>323</v>
      </c>
      <c r="E4587" s="2">
        <v>109.96</v>
      </c>
      <c r="F4587" s="2">
        <v>101.21</v>
      </c>
      <c r="G4587" s="2" t="s">
        <v>323</v>
      </c>
    </row>
    <row r="4588" spans="1:7" x14ac:dyDescent="0.3">
      <c r="A4588" s="3">
        <f t="shared" si="81"/>
        <v>41563</v>
      </c>
      <c r="B4588" s="4" t="s">
        <v>210</v>
      </c>
      <c r="C4588" s="5"/>
      <c r="D4588" s="2">
        <v>106.49</v>
      </c>
      <c r="E4588" s="2">
        <v>110.86</v>
      </c>
      <c r="F4588" s="2">
        <v>102.29</v>
      </c>
      <c r="G4588" s="2">
        <v>107.03</v>
      </c>
    </row>
    <row r="4589" spans="1:7" x14ac:dyDescent="0.3">
      <c r="A4589" s="3">
        <f t="shared" si="81"/>
        <v>41564</v>
      </c>
      <c r="B4589" s="4" t="s">
        <v>211</v>
      </c>
      <c r="C4589" s="5"/>
      <c r="D4589" s="2">
        <v>106.74</v>
      </c>
      <c r="E4589" s="2">
        <v>109.11</v>
      </c>
      <c r="F4589" s="2">
        <v>100.67</v>
      </c>
      <c r="G4589" s="2">
        <v>107.57</v>
      </c>
    </row>
    <row r="4590" spans="1:7" x14ac:dyDescent="0.3">
      <c r="A4590" s="3">
        <f t="shared" si="81"/>
        <v>41565</v>
      </c>
      <c r="B4590" s="4" t="s">
        <v>212</v>
      </c>
      <c r="C4590" s="5"/>
      <c r="D4590" s="2">
        <v>105.82</v>
      </c>
      <c r="E4590" s="2">
        <v>109.94</v>
      </c>
      <c r="F4590" s="2">
        <v>100.81</v>
      </c>
      <c r="G4590" s="2">
        <v>106.71</v>
      </c>
    </row>
    <row r="4591" spans="1:7" x14ac:dyDescent="0.3">
      <c r="A4591" s="3">
        <f t="shared" si="81"/>
        <v>41568</v>
      </c>
      <c r="B4591" s="4" t="s">
        <v>213</v>
      </c>
      <c r="C4591" s="5"/>
      <c r="D4591" s="2">
        <v>105.3</v>
      </c>
      <c r="E4591" s="2">
        <v>109.64</v>
      </c>
      <c r="F4591" s="2">
        <v>99.22</v>
      </c>
      <c r="G4591" s="2">
        <v>107.44</v>
      </c>
    </row>
    <row r="4592" spans="1:7" x14ac:dyDescent="0.3">
      <c r="A4592" s="3">
        <f t="shared" si="81"/>
        <v>41569</v>
      </c>
      <c r="B4592" s="4" t="s">
        <v>214</v>
      </c>
      <c r="C4592" s="5"/>
      <c r="D4592" s="2">
        <v>106.59</v>
      </c>
      <c r="E4592" s="2">
        <v>109.97</v>
      </c>
      <c r="F4592" s="2">
        <v>97.8</v>
      </c>
      <c r="G4592" s="2">
        <v>107.56</v>
      </c>
    </row>
    <row r="4593" spans="1:7" x14ac:dyDescent="0.3">
      <c r="A4593" s="3">
        <f t="shared" si="81"/>
        <v>41570</v>
      </c>
      <c r="B4593" s="4" t="s">
        <v>215</v>
      </c>
      <c r="C4593" s="5"/>
      <c r="D4593" s="2">
        <v>106.15</v>
      </c>
      <c r="E4593" s="2">
        <v>107.8</v>
      </c>
      <c r="F4593" s="2">
        <v>96.86</v>
      </c>
      <c r="G4593" s="2">
        <v>107.33</v>
      </c>
    </row>
    <row r="4594" spans="1:7" x14ac:dyDescent="0.3">
      <c r="A4594" s="3">
        <f t="shared" si="81"/>
        <v>41571</v>
      </c>
      <c r="B4594" s="4" t="s">
        <v>216</v>
      </c>
      <c r="C4594" s="5"/>
      <c r="D4594" s="2">
        <v>105.18</v>
      </c>
      <c r="E4594" s="2">
        <v>106.99</v>
      </c>
      <c r="F4594" s="2">
        <v>97.11</v>
      </c>
      <c r="G4594" s="2">
        <v>106.52</v>
      </c>
    </row>
    <row r="4595" spans="1:7" x14ac:dyDescent="0.3">
      <c r="A4595" s="3">
        <f t="shared" si="81"/>
        <v>41572</v>
      </c>
      <c r="B4595" s="4" t="s">
        <v>217</v>
      </c>
      <c r="C4595" s="5"/>
      <c r="D4595" s="2">
        <v>104.47</v>
      </c>
      <c r="E4595" s="2">
        <v>106.93</v>
      </c>
      <c r="F4595" s="2">
        <v>97.85</v>
      </c>
      <c r="G4595" s="2">
        <v>105.6</v>
      </c>
    </row>
    <row r="4596" spans="1:7" x14ac:dyDescent="0.3">
      <c r="A4596" s="3">
        <f t="shared" si="81"/>
        <v>41575</v>
      </c>
      <c r="B4596" s="4" t="s">
        <v>218</v>
      </c>
      <c r="C4596" s="5"/>
      <c r="D4596" s="2">
        <v>104.76</v>
      </c>
      <c r="E4596" s="2">
        <v>109.61</v>
      </c>
      <c r="F4596" s="2">
        <v>98.68</v>
      </c>
      <c r="G4596" s="2">
        <v>105.96</v>
      </c>
    </row>
    <row r="4597" spans="1:7" x14ac:dyDescent="0.3">
      <c r="A4597" s="3">
        <f t="shared" si="81"/>
        <v>41576</v>
      </c>
      <c r="B4597" s="4" t="s">
        <v>219</v>
      </c>
      <c r="C4597" s="5"/>
      <c r="D4597" s="2">
        <v>105.93</v>
      </c>
      <c r="E4597" s="2">
        <v>109.01</v>
      </c>
      <c r="F4597" s="2">
        <v>98.2</v>
      </c>
      <c r="G4597" s="2">
        <v>106.95</v>
      </c>
    </row>
    <row r="4598" spans="1:7" x14ac:dyDescent="0.3">
      <c r="A4598" s="3">
        <f t="shared" si="81"/>
        <v>41577</v>
      </c>
      <c r="B4598" s="4" t="s">
        <v>220</v>
      </c>
      <c r="C4598" s="5"/>
      <c r="D4598" s="2">
        <v>105.78</v>
      </c>
      <c r="E4598" s="2">
        <v>109.86</v>
      </c>
      <c r="F4598" s="2">
        <v>96.77</v>
      </c>
      <c r="G4598" s="2">
        <v>106.94</v>
      </c>
    </row>
    <row r="4599" spans="1:7" x14ac:dyDescent="0.3">
      <c r="A4599" s="3">
        <f t="shared" si="81"/>
        <v>41578</v>
      </c>
      <c r="B4599" s="4" t="s">
        <v>221</v>
      </c>
      <c r="C4599" s="5"/>
      <c r="D4599" s="2">
        <v>106.5</v>
      </c>
      <c r="E4599" s="2">
        <v>108.84</v>
      </c>
      <c r="F4599" s="2">
        <v>96.38</v>
      </c>
      <c r="G4599" s="2">
        <v>107.91</v>
      </c>
    </row>
    <row r="4600" spans="1:7" x14ac:dyDescent="0.3">
      <c r="A4600" s="3">
        <f t="shared" si="81"/>
        <v>41579</v>
      </c>
      <c r="B4600" s="4" t="s">
        <v>222</v>
      </c>
      <c r="C4600" s="5"/>
      <c r="D4600" s="2">
        <v>105.85</v>
      </c>
      <c r="E4600" s="2">
        <v>105.91</v>
      </c>
      <c r="F4600" s="2">
        <v>94.61</v>
      </c>
      <c r="G4600" s="2">
        <v>107.18</v>
      </c>
    </row>
    <row r="4601" spans="1:7" x14ac:dyDescent="0.3">
      <c r="A4601" s="3">
        <f t="shared" si="81"/>
        <v>41582</v>
      </c>
      <c r="B4601" s="4" t="s">
        <v>223</v>
      </c>
      <c r="C4601" s="5"/>
      <c r="D4601" s="2">
        <v>103.99</v>
      </c>
      <c r="E4601" s="2">
        <v>106.23</v>
      </c>
      <c r="F4601" s="2">
        <v>94.62</v>
      </c>
      <c r="G4601" s="2">
        <v>105.46</v>
      </c>
    </row>
    <row r="4602" spans="1:7" x14ac:dyDescent="0.3">
      <c r="A4602" s="3">
        <f t="shared" si="81"/>
        <v>41583</v>
      </c>
      <c r="B4602" s="4" t="s">
        <v>224</v>
      </c>
      <c r="C4602" s="5"/>
      <c r="D4602" s="2">
        <v>104.91</v>
      </c>
      <c r="E4602" s="2">
        <v>105.33</v>
      </c>
      <c r="F4602" s="2">
        <v>93.37</v>
      </c>
      <c r="G4602" s="2">
        <v>104.91</v>
      </c>
    </row>
    <row r="4603" spans="1:7" x14ac:dyDescent="0.3">
      <c r="A4603" s="3">
        <f t="shared" si="81"/>
        <v>41584</v>
      </c>
      <c r="B4603" s="4" t="s">
        <v>225</v>
      </c>
      <c r="C4603" s="5"/>
      <c r="D4603" s="2">
        <v>104.62</v>
      </c>
      <c r="E4603" s="2">
        <v>105.24</v>
      </c>
      <c r="F4603" s="2">
        <v>94.8</v>
      </c>
      <c r="G4603" s="2">
        <v>104.58</v>
      </c>
    </row>
    <row r="4604" spans="1:7" x14ac:dyDescent="0.3">
      <c r="A4604" s="3">
        <f t="shared" si="81"/>
        <v>41585</v>
      </c>
      <c r="B4604" s="4" t="s">
        <v>226</v>
      </c>
      <c r="C4604" s="5"/>
      <c r="D4604" s="2">
        <v>102.46</v>
      </c>
      <c r="E4604" s="2">
        <v>103.46</v>
      </c>
      <c r="F4604" s="2">
        <v>94.2</v>
      </c>
      <c r="G4604" s="2">
        <v>103.68</v>
      </c>
    </row>
    <row r="4605" spans="1:7" x14ac:dyDescent="0.3">
      <c r="A4605" s="3">
        <f t="shared" si="81"/>
        <v>41586</v>
      </c>
      <c r="B4605" s="4" t="s">
        <v>227</v>
      </c>
      <c r="C4605" s="5"/>
      <c r="D4605" s="2">
        <v>102.43</v>
      </c>
      <c r="E4605" s="2">
        <v>105.12</v>
      </c>
      <c r="F4605" s="2">
        <v>94.6</v>
      </c>
      <c r="G4605" s="2">
        <v>102.36</v>
      </c>
    </row>
    <row r="4606" spans="1:7" x14ac:dyDescent="0.3">
      <c r="A4606" s="3">
        <f t="shared" si="81"/>
        <v>41589</v>
      </c>
      <c r="B4606" s="4" t="s">
        <v>228</v>
      </c>
      <c r="C4606" s="5"/>
      <c r="D4606" s="2">
        <v>103.03</v>
      </c>
      <c r="E4606" s="2">
        <v>106.4</v>
      </c>
      <c r="F4606" s="2">
        <v>95.14</v>
      </c>
      <c r="G4606" s="2">
        <v>103.66</v>
      </c>
    </row>
    <row r="4607" spans="1:7" x14ac:dyDescent="0.3">
      <c r="A4607" s="3">
        <f t="shared" si="81"/>
        <v>41590</v>
      </c>
      <c r="B4607" s="4" t="s">
        <v>229</v>
      </c>
      <c r="C4607" s="5"/>
      <c r="D4607" s="2">
        <v>103.46</v>
      </c>
      <c r="E4607" s="2">
        <v>105.81</v>
      </c>
      <c r="F4607" s="2">
        <v>93.04</v>
      </c>
      <c r="G4607" s="2">
        <v>104.41</v>
      </c>
    </row>
    <row r="4608" spans="1:7" x14ac:dyDescent="0.3">
      <c r="A4608" s="3">
        <f t="shared" si="81"/>
        <v>41591</v>
      </c>
      <c r="B4608" s="4" t="s">
        <v>230</v>
      </c>
      <c r="C4608" s="5"/>
      <c r="D4608" s="2">
        <v>103.14</v>
      </c>
      <c r="E4608" s="2">
        <v>107.12</v>
      </c>
      <c r="F4608" s="2">
        <v>93.88</v>
      </c>
      <c r="G4608" s="2">
        <v>104.18</v>
      </c>
    </row>
    <row r="4609" spans="1:7" x14ac:dyDescent="0.3">
      <c r="A4609" s="3">
        <f t="shared" si="81"/>
        <v>41592</v>
      </c>
      <c r="B4609" s="4" t="s">
        <v>231</v>
      </c>
      <c r="C4609" s="5"/>
      <c r="D4609" s="2">
        <v>104.47</v>
      </c>
      <c r="E4609" s="2">
        <v>108.54</v>
      </c>
      <c r="F4609" s="2">
        <v>93.76</v>
      </c>
      <c r="G4609" s="2">
        <v>105.61</v>
      </c>
    </row>
    <row r="4610" spans="1:7" x14ac:dyDescent="0.3">
      <c r="A4610" s="3">
        <f t="shared" si="81"/>
        <v>41593</v>
      </c>
      <c r="B4610" s="4" t="s">
        <v>232</v>
      </c>
      <c r="C4610" s="5"/>
      <c r="D4610" s="2">
        <v>105.06</v>
      </c>
      <c r="E4610" s="2">
        <v>108.5</v>
      </c>
      <c r="F4610" s="2">
        <v>93.84</v>
      </c>
      <c r="G4610" s="2">
        <v>106.55</v>
      </c>
    </row>
    <row r="4611" spans="1:7" x14ac:dyDescent="0.3">
      <c r="A4611" s="3">
        <f t="shared" si="81"/>
        <v>41596</v>
      </c>
      <c r="B4611" s="4" t="s">
        <v>233</v>
      </c>
      <c r="C4611" s="5"/>
      <c r="D4611" s="2">
        <v>106.09</v>
      </c>
      <c r="E4611" s="2">
        <v>108.47</v>
      </c>
      <c r="F4611" s="2">
        <v>93.03</v>
      </c>
      <c r="G4611" s="2">
        <v>106.13</v>
      </c>
    </row>
    <row r="4612" spans="1:7" x14ac:dyDescent="0.3">
      <c r="A4612" s="3">
        <f t="shared" si="81"/>
        <v>41597</v>
      </c>
      <c r="B4612" s="4" t="s">
        <v>234</v>
      </c>
      <c r="C4612" s="5"/>
      <c r="D4612" s="2">
        <v>106.06</v>
      </c>
      <c r="E4612" s="2">
        <v>106.92</v>
      </c>
      <c r="F4612" s="2">
        <v>93.34</v>
      </c>
      <c r="G4612" s="2">
        <v>106.06</v>
      </c>
    </row>
    <row r="4613" spans="1:7" x14ac:dyDescent="0.3">
      <c r="A4613" s="3">
        <f t="shared" si="81"/>
        <v>41598</v>
      </c>
      <c r="B4613" s="4" t="s">
        <v>235</v>
      </c>
      <c r="C4613" s="5"/>
      <c r="D4613" s="2">
        <v>105.14</v>
      </c>
      <c r="E4613" s="2">
        <v>108.06</v>
      </c>
      <c r="F4613" s="2">
        <v>93.33</v>
      </c>
      <c r="G4613" s="2">
        <v>105.13</v>
      </c>
    </row>
    <row r="4614" spans="1:7" x14ac:dyDescent="0.3">
      <c r="A4614" s="3">
        <f t="shared" si="81"/>
        <v>41599</v>
      </c>
      <c r="B4614" s="4" t="s">
        <v>236</v>
      </c>
      <c r="C4614" s="5"/>
      <c r="D4614" s="2">
        <v>105.77</v>
      </c>
      <c r="E4614" s="2">
        <v>110.08</v>
      </c>
      <c r="F4614" s="2">
        <v>95.44</v>
      </c>
      <c r="G4614" s="2">
        <v>105.83</v>
      </c>
    </row>
    <row r="4615" spans="1:7" x14ac:dyDescent="0.3">
      <c r="A4615" s="3">
        <f t="shared" si="81"/>
        <v>41600</v>
      </c>
      <c r="B4615" s="4" t="s">
        <v>237</v>
      </c>
      <c r="C4615" s="5"/>
      <c r="D4615" s="2">
        <v>107.44</v>
      </c>
      <c r="E4615" s="2">
        <v>111.05</v>
      </c>
      <c r="F4615" s="2">
        <v>94.84</v>
      </c>
      <c r="G4615" s="2">
        <v>107.52</v>
      </c>
    </row>
    <row r="4616" spans="1:7" x14ac:dyDescent="0.3">
      <c r="A4616" s="3">
        <f t="shared" si="81"/>
        <v>41603</v>
      </c>
      <c r="B4616" s="4" t="s">
        <v>238</v>
      </c>
      <c r="C4616" s="5"/>
      <c r="D4616" s="2">
        <v>106.77</v>
      </c>
      <c r="E4616" s="2">
        <v>111</v>
      </c>
      <c r="F4616" s="2">
        <v>94.09</v>
      </c>
      <c r="G4616" s="2">
        <v>106.92</v>
      </c>
    </row>
    <row r="4617" spans="1:7" x14ac:dyDescent="0.3">
      <c r="A4617" s="3">
        <f t="shared" si="81"/>
        <v>41604</v>
      </c>
      <c r="B4617" s="4" t="s">
        <v>239</v>
      </c>
      <c r="C4617" s="5"/>
      <c r="D4617" s="2">
        <v>108.56</v>
      </c>
      <c r="E4617" s="2">
        <v>110.88</v>
      </c>
      <c r="F4617" s="2">
        <v>93.68</v>
      </c>
      <c r="G4617" s="2">
        <v>108.56</v>
      </c>
    </row>
    <row r="4618" spans="1:7" x14ac:dyDescent="0.3">
      <c r="A4618" s="3">
        <f t="shared" si="81"/>
        <v>41605</v>
      </c>
      <c r="B4618" s="4" t="s">
        <v>240</v>
      </c>
      <c r="C4618" s="5"/>
      <c r="D4618" s="2">
        <v>108.67</v>
      </c>
      <c r="E4618" s="2">
        <v>111.31</v>
      </c>
      <c r="F4618" s="2">
        <v>92.3</v>
      </c>
      <c r="G4618" s="2">
        <v>108.64</v>
      </c>
    </row>
    <row r="4619" spans="1:7" x14ac:dyDescent="0.3">
      <c r="A4619" s="3">
        <f t="shared" si="81"/>
        <v>41606</v>
      </c>
      <c r="B4619" s="4" t="s">
        <v>241</v>
      </c>
      <c r="C4619" s="5"/>
      <c r="D4619" s="2">
        <v>108.78</v>
      </c>
      <c r="E4619" s="2">
        <v>110.86</v>
      </c>
      <c r="F4619" s="2" t="s">
        <v>323</v>
      </c>
      <c r="G4619" s="2">
        <v>108.96</v>
      </c>
    </row>
    <row r="4620" spans="1:7" x14ac:dyDescent="0.3">
      <c r="A4620" s="3">
        <f t="shared" si="81"/>
        <v>41607</v>
      </c>
      <c r="B4620" s="4" t="s">
        <v>242</v>
      </c>
      <c r="C4620" s="5"/>
      <c r="D4620" s="2">
        <v>108.68</v>
      </c>
      <c r="E4620" s="2">
        <v>109.69</v>
      </c>
      <c r="F4620" s="2">
        <v>92.72</v>
      </c>
      <c r="G4620" s="2">
        <v>108.66</v>
      </c>
    </row>
    <row r="4621" spans="1:7" x14ac:dyDescent="0.3">
      <c r="A4621" s="3">
        <f t="shared" si="81"/>
        <v>41610</v>
      </c>
      <c r="B4621" s="4" t="s">
        <v>243</v>
      </c>
      <c r="C4621" s="5"/>
      <c r="D4621" s="2">
        <v>107.34</v>
      </c>
      <c r="E4621" s="2">
        <v>111.45</v>
      </c>
      <c r="F4621" s="2">
        <v>93.82</v>
      </c>
      <c r="G4621" s="2">
        <v>107.35</v>
      </c>
    </row>
    <row r="4622" spans="1:7" x14ac:dyDescent="0.3">
      <c r="A4622" s="3">
        <f t="shared" si="81"/>
        <v>41611</v>
      </c>
      <c r="B4622" s="4" t="s">
        <v>244</v>
      </c>
      <c r="C4622" s="5"/>
      <c r="D4622" s="2">
        <v>108.26</v>
      </c>
      <c r="E4622" s="2">
        <v>112.62</v>
      </c>
      <c r="F4622" s="2">
        <v>96.04</v>
      </c>
      <c r="G4622" s="2">
        <v>108.25</v>
      </c>
    </row>
    <row r="4623" spans="1:7" x14ac:dyDescent="0.3">
      <c r="A4623" s="3">
        <f t="shared" si="81"/>
        <v>41612</v>
      </c>
      <c r="B4623" s="4" t="s">
        <v>245</v>
      </c>
      <c r="C4623" s="5"/>
      <c r="D4623" s="2">
        <v>108.95</v>
      </c>
      <c r="E4623" s="2">
        <v>111.88</v>
      </c>
      <c r="F4623" s="2">
        <v>97.2</v>
      </c>
      <c r="G4623" s="2">
        <v>109.02</v>
      </c>
    </row>
    <row r="4624" spans="1:7" x14ac:dyDescent="0.3">
      <c r="A4624" s="3">
        <f t="shared" si="81"/>
        <v>41613</v>
      </c>
      <c r="B4624" s="4" t="s">
        <v>246</v>
      </c>
      <c r="C4624" s="5"/>
      <c r="D4624" s="2">
        <v>108.34</v>
      </c>
      <c r="E4624" s="2">
        <v>110.98</v>
      </c>
      <c r="F4624" s="2">
        <v>97.38</v>
      </c>
      <c r="G4624" s="2">
        <v>108.36</v>
      </c>
    </row>
    <row r="4625" spans="1:7" x14ac:dyDescent="0.3">
      <c r="A4625" s="3">
        <f t="shared" si="81"/>
        <v>41614</v>
      </c>
      <c r="B4625" s="4" t="s">
        <v>247</v>
      </c>
      <c r="C4625" s="5"/>
      <c r="D4625" s="2">
        <v>108.17</v>
      </c>
      <c r="E4625" s="2">
        <v>111.61</v>
      </c>
      <c r="F4625" s="2">
        <v>97.65</v>
      </c>
      <c r="G4625" s="2">
        <v>108.15</v>
      </c>
    </row>
    <row r="4626" spans="1:7" x14ac:dyDescent="0.3">
      <c r="A4626" s="3">
        <f t="shared" si="81"/>
        <v>41617</v>
      </c>
      <c r="B4626" s="4" t="s">
        <v>248</v>
      </c>
      <c r="C4626" s="5"/>
      <c r="D4626" s="2">
        <v>107.93</v>
      </c>
      <c r="E4626" s="2">
        <v>109.39</v>
      </c>
      <c r="F4626" s="2">
        <v>97.34</v>
      </c>
      <c r="G4626" s="2">
        <v>108.56</v>
      </c>
    </row>
    <row r="4627" spans="1:7" x14ac:dyDescent="0.3">
      <c r="A4627" s="3">
        <f t="shared" si="81"/>
        <v>41618</v>
      </c>
      <c r="B4627" s="4" t="s">
        <v>249</v>
      </c>
      <c r="C4627" s="5"/>
      <c r="D4627" s="2">
        <v>106.53</v>
      </c>
      <c r="E4627" s="2">
        <v>109.38</v>
      </c>
      <c r="F4627" s="2">
        <v>98.51</v>
      </c>
      <c r="G4627" s="2">
        <v>107.11</v>
      </c>
    </row>
    <row r="4628" spans="1:7" x14ac:dyDescent="0.3">
      <c r="A4628" s="3">
        <f t="shared" si="81"/>
        <v>41619</v>
      </c>
      <c r="B4628" s="4" t="s">
        <v>250</v>
      </c>
      <c r="C4628" s="5"/>
      <c r="D4628" s="2">
        <v>106.42</v>
      </c>
      <c r="E4628" s="2">
        <v>109.7</v>
      </c>
      <c r="F4628" s="2">
        <v>97.44</v>
      </c>
      <c r="G4628" s="2">
        <v>107.03</v>
      </c>
    </row>
    <row r="4629" spans="1:7" x14ac:dyDescent="0.3">
      <c r="A4629" s="3">
        <f t="shared" si="81"/>
        <v>41620</v>
      </c>
      <c r="B4629" s="4" t="s">
        <v>251</v>
      </c>
      <c r="C4629" s="5"/>
      <c r="D4629" s="2">
        <v>106.94</v>
      </c>
      <c r="E4629" s="2">
        <v>108.67</v>
      </c>
      <c r="F4629" s="2">
        <v>97.5</v>
      </c>
      <c r="G4629" s="2">
        <v>107.49</v>
      </c>
    </row>
    <row r="4630" spans="1:7" x14ac:dyDescent="0.3">
      <c r="A4630" s="3">
        <f t="shared" si="81"/>
        <v>41621</v>
      </c>
      <c r="B4630" s="4" t="s">
        <v>252</v>
      </c>
      <c r="C4630" s="5"/>
      <c r="D4630" s="2">
        <v>105.71</v>
      </c>
      <c r="E4630" s="2">
        <v>108.83</v>
      </c>
      <c r="F4630" s="2">
        <v>96.6</v>
      </c>
      <c r="G4630" s="2">
        <v>106.27</v>
      </c>
    </row>
    <row r="4631" spans="1:7" x14ac:dyDescent="0.3">
      <c r="A4631" s="3">
        <f t="shared" si="81"/>
        <v>41624</v>
      </c>
      <c r="B4631" s="4" t="s">
        <v>253</v>
      </c>
      <c r="C4631" s="5"/>
      <c r="D4631" s="2">
        <v>106.13</v>
      </c>
      <c r="E4631" s="2">
        <v>110.47</v>
      </c>
      <c r="F4631" s="2">
        <v>97.48</v>
      </c>
      <c r="G4631" s="2">
        <v>106.73</v>
      </c>
    </row>
    <row r="4632" spans="1:7" x14ac:dyDescent="0.3">
      <c r="A4632" s="3">
        <f t="shared" si="81"/>
        <v>41625</v>
      </c>
      <c r="B4632" s="4" t="s">
        <v>254</v>
      </c>
      <c r="C4632" s="5"/>
      <c r="D4632" s="2">
        <v>105.93</v>
      </c>
      <c r="E4632" s="2">
        <v>108.44</v>
      </c>
      <c r="F4632" s="2">
        <v>97.22</v>
      </c>
      <c r="G4632" s="2">
        <v>106.7</v>
      </c>
    </row>
    <row r="4633" spans="1:7" x14ac:dyDescent="0.3">
      <c r="A4633" s="3">
        <f t="shared" si="81"/>
        <v>41626</v>
      </c>
      <c r="B4633" s="4" t="s">
        <v>255</v>
      </c>
      <c r="C4633" s="5"/>
      <c r="D4633" s="2">
        <v>105.65</v>
      </c>
      <c r="E4633" s="2">
        <v>109.63</v>
      </c>
      <c r="F4633" s="2">
        <v>97.8</v>
      </c>
      <c r="G4633" s="2">
        <v>106.37</v>
      </c>
    </row>
    <row r="4634" spans="1:7" x14ac:dyDescent="0.3">
      <c r="A4634" s="3">
        <f t="shared" si="81"/>
        <v>41627</v>
      </c>
      <c r="B4634" s="4" t="s">
        <v>256</v>
      </c>
      <c r="C4634" s="5"/>
      <c r="D4634" s="2">
        <v>106.34</v>
      </c>
      <c r="E4634" s="2">
        <v>110.29</v>
      </c>
      <c r="F4634" s="2">
        <v>98.77</v>
      </c>
      <c r="G4634" s="2">
        <v>107.01</v>
      </c>
    </row>
    <row r="4635" spans="1:7" x14ac:dyDescent="0.3">
      <c r="A4635" s="3">
        <f t="shared" si="81"/>
        <v>41628</v>
      </c>
      <c r="B4635" s="4" t="s">
        <v>257</v>
      </c>
      <c r="C4635" s="5"/>
      <c r="D4635" s="2">
        <v>107.09</v>
      </c>
      <c r="E4635" s="2">
        <v>111.77</v>
      </c>
      <c r="F4635" s="2">
        <v>99.32</v>
      </c>
      <c r="G4635" s="2">
        <v>107.76</v>
      </c>
    </row>
    <row r="4636" spans="1:7" x14ac:dyDescent="0.3">
      <c r="A4636" s="3">
        <f t="shared" si="81"/>
        <v>41631</v>
      </c>
      <c r="B4636" s="4" t="s">
        <v>258</v>
      </c>
      <c r="C4636" s="5"/>
      <c r="D4636" s="2">
        <v>108.48</v>
      </c>
      <c r="E4636" s="2">
        <v>111.56</v>
      </c>
      <c r="F4636" s="2">
        <v>98.91</v>
      </c>
      <c r="G4636" s="2">
        <v>109.18</v>
      </c>
    </row>
    <row r="4637" spans="1:7" x14ac:dyDescent="0.3">
      <c r="A4637" s="3">
        <f t="shared" si="81"/>
        <v>41632</v>
      </c>
      <c r="B4637" s="4" t="s">
        <v>259</v>
      </c>
      <c r="C4637" s="5"/>
      <c r="D4637" s="2">
        <v>108.47</v>
      </c>
      <c r="E4637" s="2">
        <v>111.9</v>
      </c>
      <c r="F4637" s="2">
        <v>99.22</v>
      </c>
      <c r="G4637" s="2">
        <v>109.12</v>
      </c>
    </row>
    <row r="4638" spans="1:7" x14ac:dyDescent="0.3">
      <c r="A4638" s="3">
        <f t="shared" si="81"/>
        <v>41634</v>
      </c>
      <c r="B4638" s="4" t="s">
        <v>260</v>
      </c>
      <c r="C4638" s="5"/>
      <c r="D4638" s="2">
        <v>108.5</v>
      </c>
      <c r="E4638" s="2">
        <v>111.98</v>
      </c>
      <c r="F4638" s="2">
        <v>99.55</v>
      </c>
      <c r="G4638" s="2">
        <v>109.06</v>
      </c>
    </row>
    <row r="4639" spans="1:7" x14ac:dyDescent="0.3">
      <c r="A4639" s="3">
        <f t="shared" si="81"/>
        <v>41635</v>
      </c>
      <c r="B4639" s="4" t="s">
        <v>261</v>
      </c>
      <c r="C4639" s="5"/>
      <c r="D4639" s="2">
        <v>108.86</v>
      </c>
      <c r="E4639" s="2">
        <v>112.18</v>
      </c>
      <c r="F4639" s="2">
        <v>100.32</v>
      </c>
      <c r="G4639" s="2">
        <v>109.35</v>
      </c>
    </row>
    <row r="4640" spans="1:7" x14ac:dyDescent="0.3">
      <c r="A4640" s="3">
        <f t="shared" si="81"/>
        <v>41638</v>
      </c>
      <c r="B4640" s="4" t="s">
        <v>262</v>
      </c>
      <c r="C4640" s="5"/>
      <c r="D4640" s="2">
        <v>108.77</v>
      </c>
      <c r="E4640" s="2">
        <v>111.21</v>
      </c>
      <c r="F4640" s="2">
        <v>99.29</v>
      </c>
      <c r="G4640" s="2">
        <v>109</v>
      </c>
    </row>
    <row r="4641" spans="1:7" x14ac:dyDescent="0.3">
      <c r="A4641" s="3">
        <f t="shared" ref="A4641" si="82">DATE(2013, LEFT(B4641, FIND("월", B4641)-1), MID(B4641, FIND("월", B4641)+2, FIND("일", B4641)-FIND("월", B4641)-2))</f>
        <v>41639</v>
      </c>
      <c r="B4641" s="4" t="s">
        <v>263</v>
      </c>
      <c r="C4641" s="5"/>
      <c r="D4641" s="2">
        <v>107.88</v>
      </c>
      <c r="E4641" s="2">
        <v>110.8</v>
      </c>
      <c r="F4641" s="2">
        <v>98.42</v>
      </c>
      <c r="G4641" s="2">
        <v>108.12</v>
      </c>
    </row>
    <row r="4642" spans="1:7" x14ac:dyDescent="0.3">
      <c r="A4642" s="3">
        <f>DATE(2014, LEFT(B4642, FIND("월", B4642)-1), MID(B4642, FIND("월", B4642)+2, FIND("일", B4642)-FIND("월", B4642)-2))</f>
        <v>41641</v>
      </c>
      <c r="B4642" s="4" t="s">
        <v>6</v>
      </c>
      <c r="C4642" s="5"/>
      <c r="D4642" s="2">
        <v>107.79</v>
      </c>
      <c r="E4642" s="2">
        <v>107.78</v>
      </c>
      <c r="F4642" s="2">
        <v>95.44</v>
      </c>
      <c r="G4642" s="2">
        <v>107.77</v>
      </c>
    </row>
    <row r="4643" spans="1:7" x14ac:dyDescent="0.3">
      <c r="A4643" s="3">
        <f t="shared" ref="A4643:A4706" si="83">DATE(2014, LEFT(B4643, FIND("월", B4643)-1), MID(B4643, FIND("월", B4643)+2, FIND("일", B4643)-FIND("월", B4643)-2))</f>
        <v>41642</v>
      </c>
      <c r="B4643" s="4" t="s">
        <v>7</v>
      </c>
      <c r="C4643" s="5"/>
      <c r="D4643" s="2">
        <v>105.22</v>
      </c>
      <c r="E4643" s="2">
        <v>106.89</v>
      </c>
      <c r="F4643" s="2">
        <v>93.96</v>
      </c>
      <c r="G4643" s="2">
        <v>105.18</v>
      </c>
    </row>
    <row r="4644" spans="1:7" x14ac:dyDescent="0.3">
      <c r="A4644" s="3">
        <f t="shared" si="83"/>
        <v>41645</v>
      </c>
      <c r="B4644" s="4" t="s">
        <v>264</v>
      </c>
      <c r="C4644" s="5"/>
      <c r="D4644" s="2">
        <v>104.29</v>
      </c>
      <c r="E4644" s="2">
        <v>106.73</v>
      </c>
      <c r="F4644" s="2">
        <v>93.43</v>
      </c>
      <c r="G4644" s="2">
        <v>104.37</v>
      </c>
    </row>
    <row r="4645" spans="1:7" x14ac:dyDescent="0.3">
      <c r="A4645" s="3">
        <f t="shared" si="83"/>
        <v>41646</v>
      </c>
      <c r="B4645" s="4" t="s">
        <v>265</v>
      </c>
      <c r="C4645" s="5"/>
      <c r="D4645" s="2">
        <v>104.11</v>
      </c>
      <c r="E4645" s="2">
        <v>107.35</v>
      </c>
      <c r="F4645" s="2">
        <v>93.67</v>
      </c>
      <c r="G4645" s="2">
        <v>104.33</v>
      </c>
    </row>
    <row r="4646" spans="1:7" x14ac:dyDescent="0.3">
      <c r="A4646" s="3">
        <f t="shared" si="83"/>
        <v>41647</v>
      </c>
      <c r="B4646" s="4" t="s">
        <v>10</v>
      </c>
      <c r="C4646" s="5"/>
      <c r="D4646" s="2">
        <v>104.14</v>
      </c>
      <c r="E4646" s="2">
        <v>107.15</v>
      </c>
      <c r="F4646" s="2">
        <v>92.33</v>
      </c>
      <c r="G4646" s="2">
        <v>104.33</v>
      </c>
    </row>
    <row r="4647" spans="1:7" x14ac:dyDescent="0.3">
      <c r="A4647" s="3">
        <f t="shared" si="83"/>
        <v>41648</v>
      </c>
      <c r="B4647" s="4" t="s">
        <v>11</v>
      </c>
      <c r="C4647" s="5"/>
      <c r="D4647" s="2">
        <v>104.06</v>
      </c>
      <c r="E4647" s="2">
        <v>106.39</v>
      </c>
      <c r="F4647" s="2">
        <v>91.66</v>
      </c>
      <c r="G4647" s="2">
        <v>104.12</v>
      </c>
    </row>
    <row r="4648" spans="1:7" x14ac:dyDescent="0.3">
      <c r="A4648" s="3">
        <f t="shared" si="83"/>
        <v>41649</v>
      </c>
      <c r="B4648" s="4" t="s">
        <v>12</v>
      </c>
      <c r="C4648" s="5"/>
      <c r="D4648" s="2">
        <v>103.99</v>
      </c>
      <c r="E4648" s="2">
        <v>107.25</v>
      </c>
      <c r="F4648" s="2">
        <v>92.72</v>
      </c>
      <c r="G4648" s="2">
        <v>103.97</v>
      </c>
    </row>
    <row r="4649" spans="1:7" x14ac:dyDescent="0.3">
      <c r="A4649" s="3">
        <f t="shared" si="83"/>
        <v>41652</v>
      </c>
      <c r="B4649" s="4" t="s">
        <v>266</v>
      </c>
      <c r="C4649" s="5"/>
      <c r="D4649" s="2">
        <v>103.51</v>
      </c>
      <c r="E4649" s="2">
        <v>106.75</v>
      </c>
      <c r="F4649" s="2">
        <v>91.8</v>
      </c>
      <c r="G4649" s="2">
        <v>103.56</v>
      </c>
    </row>
    <row r="4650" spans="1:7" x14ac:dyDescent="0.3">
      <c r="A4650" s="3">
        <f t="shared" si="83"/>
        <v>41653</v>
      </c>
      <c r="B4650" s="4" t="s">
        <v>267</v>
      </c>
      <c r="C4650" s="5"/>
      <c r="D4650" s="2">
        <v>103.21</v>
      </c>
      <c r="E4650" s="2">
        <v>106.39</v>
      </c>
      <c r="F4650" s="2">
        <v>92.59</v>
      </c>
      <c r="G4650" s="2">
        <v>103.21</v>
      </c>
    </row>
    <row r="4651" spans="1:7" x14ac:dyDescent="0.3">
      <c r="A4651" s="3">
        <f t="shared" si="83"/>
        <v>41654</v>
      </c>
      <c r="B4651" s="4" t="s">
        <v>15</v>
      </c>
      <c r="C4651" s="5"/>
      <c r="D4651" s="2">
        <v>102.61</v>
      </c>
      <c r="E4651" s="2">
        <v>107.13</v>
      </c>
      <c r="F4651" s="2">
        <v>94.17</v>
      </c>
      <c r="G4651" s="2">
        <v>102.6</v>
      </c>
    </row>
    <row r="4652" spans="1:7" x14ac:dyDescent="0.3">
      <c r="A4652" s="3">
        <f t="shared" si="83"/>
        <v>41655</v>
      </c>
      <c r="B4652" s="4" t="s">
        <v>16</v>
      </c>
      <c r="C4652" s="5"/>
      <c r="D4652" s="2">
        <v>103.01</v>
      </c>
      <c r="E4652" s="2">
        <v>107.09</v>
      </c>
      <c r="F4652" s="2">
        <v>93.96</v>
      </c>
      <c r="G4652" s="2">
        <v>103.02</v>
      </c>
    </row>
    <row r="4653" spans="1:7" x14ac:dyDescent="0.3">
      <c r="A4653" s="3">
        <f t="shared" si="83"/>
        <v>41656</v>
      </c>
      <c r="B4653" s="4" t="s">
        <v>17</v>
      </c>
      <c r="C4653" s="5"/>
      <c r="D4653" s="2">
        <v>102.81</v>
      </c>
      <c r="E4653" s="2">
        <v>106.48</v>
      </c>
      <c r="F4653" s="2">
        <v>94.37</v>
      </c>
      <c r="G4653" s="2">
        <v>102.76</v>
      </c>
    </row>
    <row r="4654" spans="1:7" x14ac:dyDescent="0.3">
      <c r="A4654" s="3">
        <f t="shared" si="83"/>
        <v>41659</v>
      </c>
      <c r="B4654" s="4" t="s">
        <v>268</v>
      </c>
      <c r="C4654" s="5"/>
      <c r="D4654" s="2">
        <v>103.28</v>
      </c>
      <c r="E4654" s="2">
        <v>106.35</v>
      </c>
      <c r="F4654" s="2" t="s">
        <v>323</v>
      </c>
      <c r="G4654" s="2">
        <v>103.31</v>
      </c>
    </row>
    <row r="4655" spans="1:7" x14ac:dyDescent="0.3">
      <c r="A4655" s="3">
        <f t="shared" si="83"/>
        <v>41660</v>
      </c>
      <c r="B4655" s="4" t="s">
        <v>269</v>
      </c>
      <c r="C4655" s="5"/>
      <c r="D4655" s="2">
        <v>103.73</v>
      </c>
      <c r="E4655" s="2">
        <v>106.73</v>
      </c>
      <c r="F4655" s="2">
        <v>94.99</v>
      </c>
      <c r="G4655" s="2">
        <v>103.7</v>
      </c>
    </row>
    <row r="4656" spans="1:7" x14ac:dyDescent="0.3">
      <c r="A4656" s="3">
        <f t="shared" si="83"/>
        <v>41661</v>
      </c>
      <c r="B4656" s="4" t="s">
        <v>20</v>
      </c>
      <c r="C4656" s="5"/>
      <c r="D4656" s="2">
        <v>103.94</v>
      </c>
      <c r="E4656" s="2">
        <v>108.27</v>
      </c>
      <c r="F4656" s="2">
        <v>96.73</v>
      </c>
      <c r="G4656" s="2">
        <v>103.88</v>
      </c>
    </row>
    <row r="4657" spans="1:7" x14ac:dyDescent="0.3">
      <c r="A4657" s="3">
        <f t="shared" si="83"/>
        <v>41662</v>
      </c>
      <c r="B4657" s="4" t="s">
        <v>21</v>
      </c>
      <c r="C4657" s="5"/>
      <c r="D4657" s="2">
        <v>104.63</v>
      </c>
      <c r="E4657" s="2">
        <v>107.58</v>
      </c>
      <c r="F4657" s="2">
        <v>97.32</v>
      </c>
      <c r="G4657" s="2">
        <v>104.56</v>
      </c>
    </row>
    <row r="4658" spans="1:7" x14ac:dyDescent="0.3">
      <c r="A4658" s="3">
        <f t="shared" si="83"/>
        <v>41663</v>
      </c>
      <c r="B4658" s="4" t="s">
        <v>22</v>
      </c>
      <c r="C4658" s="5"/>
      <c r="D4658" s="2">
        <v>104.13</v>
      </c>
      <c r="E4658" s="2">
        <v>107.88</v>
      </c>
      <c r="F4658" s="2">
        <v>96.64</v>
      </c>
      <c r="G4658" s="2">
        <v>104.26</v>
      </c>
    </row>
    <row r="4659" spans="1:7" x14ac:dyDescent="0.3">
      <c r="A4659" s="3">
        <f t="shared" si="83"/>
        <v>41666</v>
      </c>
      <c r="B4659" s="4" t="s">
        <v>270</v>
      </c>
      <c r="C4659" s="5"/>
      <c r="D4659" s="2">
        <v>104.29</v>
      </c>
      <c r="E4659" s="2">
        <v>106.69</v>
      </c>
      <c r="F4659" s="2">
        <v>95.72</v>
      </c>
      <c r="G4659" s="2">
        <v>104.32</v>
      </c>
    </row>
    <row r="4660" spans="1:7" x14ac:dyDescent="0.3">
      <c r="A4660" s="3">
        <f t="shared" si="83"/>
        <v>41667</v>
      </c>
      <c r="B4660" s="4" t="s">
        <v>271</v>
      </c>
      <c r="C4660" s="5"/>
      <c r="D4660" s="2">
        <v>103.82</v>
      </c>
      <c r="E4660" s="2">
        <v>107.41</v>
      </c>
      <c r="F4660" s="2">
        <v>97.41</v>
      </c>
      <c r="G4660" s="2">
        <v>103.89</v>
      </c>
    </row>
    <row r="4661" spans="1:7" x14ac:dyDescent="0.3">
      <c r="A4661" s="3">
        <f t="shared" si="83"/>
        <v>41668</v>
      </c>
      <c r="B4661" s="4" t="s">
        <v>25</v>
      </c>
      <c r="C4661" s="5"/>
      <c r="D4661" s="2">
        <v>103.78</v>
      </c>
      <c r="E4661" s="2">
        <v>107.85</v>
      </c>
      <c r="F4661" s="2">
        <v>97.36</v>
      </c>
      <c r="G4661" s="2">
        <v>103.65</v>
      </c>
    </row>
    <row r="4662" spans="1:7" x14ac:dyDescent="0.3">
      <c r="A4662" s="3">
        <f t="shared" si="83"/>
        <v>41669</v>
      </c>
      <c r="B4662" s="4" t="s">
        <v>26</v>
      </c>
      <c r="C4662" s="5"/>
      <c r="D4662" s="2">
        <v>103.77</v>
      </c>
      <c r="E4662" s="2">
        <v>107.95</v>
      </c>
      <c r="F4662" s="2">
        <v>98.23</v>
      </c>
      <c r="G4662" s="2">
        <v>103.67</v>
      </c>
    </row>
    <row r="4663" spans="1:7" x14ac:dyDescent="0.3">
      <c r="A4663" s="3">
        <f t="shared" si="83"/>
        <v>41670</v>
      </c>
      <c r="B4663" s="4" t="s">
        <v>27</v>
      </c>
      <c r="C4663" s="5"/>
      <c r="D4663" s="2" t="s">
        <v>323</v>
      </c>
      <c r="E4663" s="2">
        <v>106.4</v>
      </c>
      <c r="F4663" s="2">
        <v>97.49</v>
      </c>
      <c r="G4663" s="2" t="s">
        <v>323</v>
      </c>
    </row>
    <row r="4664" spans="1:7" x14ac:dyDescent="0.3">
      <c r="A4664" s="3">
        <f t="shared" si="83"/>
        <v>41673</v>
      </c>
      <c r="B4664" s="4" t="s">
        <v>272</v>
      </c>
      <c r="C4664" s="5"/>
      <c r="D4664" s="2">
        <v>102.26</v>
      </c>
      <c r="E4664" s="2">
        <v>106.04</v>
      </c>
      <c r="F4664" s="2">
        <v>96.43</v>
      </c>
      <c r="G4664" s="2">
        <v>102.31</v>
      </c>
    </row>
    <row r="4665" spans="1:7" x14ac:dyDescent="0.3">
      <c r="A4665" s="3">
        <f t="shared" si="83"/>
        <v>41674</v>
      </c>
      <c r="B4665" s="4" t="s">
        <v>273</v>
      </c>
      <c r="C4665" s="5"/>
      <c r="D4665" s="2">
        <v>101.98</v>
      </c>
      <c r="E4665" s="2">
        <v>105.78</v>
      </c>
      <c r="F4665" s="2">
        <v>97.19</v>
      </c>
      <c r="G4665" s="2">
        <v>102</v>
      </c>
    </row>
    <row r="4666" spans="1:7" x14ac:dyDescent="0.3">
      <c r="A4666" s="3">
        <f t="shared" si="83"/>
        <v>41675</v>
      </c>
      <c r="B4666" s="4" t="s">
        <v>30</v>
      </c>
      <c r="C4666" s="5"/>
      <c r="D4666" s="2">
        <v>102.19</v>
      </c>
      <c r="E4666" s="2">
        <v>106.25</v>
      </c>
      <c r="F4666" s="2">
        <v>97.38</v>
      </c>
      <c r="G4666" s="2">
        <v>102.18</v>
      </c>
    </row>
    <row r="4667" spans="1:7" x14ac:dyDescent="0.3">
      <c r="A4667" s="3">
        <f t="shared" si="83"/>
        <v>41676</v>
      </c>
      <c r="B4667" s="4" t="s">
        <v>31</v>
      </c>
      <c r="C4667" s="5"/>
      <c r="D4667" s="2">
        <v>102.58</v>
      </c>
      <c r="E4667" s="2">
        <v>107.19</v>
      </c>
      <c r="F4667" s="2">
        <v>97.84</v>
      </c>
      <c r="G4667" s="2">
        <v>102.56</v>
      </c>
    </row>
    <row r="4668" spans="1:7" x14ac:dyDescent="0.3">
      <c r="A4668" s="3">
        <f t="shared" si="83"/>
        <v>41677</v>
      </c>
      <c r="B4668" s="4" t="s">
        <v>32</v>
      </c>
      <c r="C4668" s="5"/>
      <c r="D4668" s="2">
        <v>103.35</v>
      </c>
      <c r="E4668" s="2">
        <v>109.57</v>
      </c>
      <c r="F4668" s="2">
        <v>99.88</v>
      </c>
      <c r="G4668" s="2">
        <v>103.29</v>
      </c>
    </row>
    <row r="4669" spans="1:7" x14ac:dyDescent="0.3">
      <c r="A4669" s="3">
        <f t="shared" si="83"/>
        <v>41680</v>
      </c>
      <c r="B4669" s="4" t="s">
        <v>274</v>
      </c>
      <c r="C4669" s="5"/>
      <c r="D4669" s="2">
        <v>105.13</v>
      </c>
      <c r="E4669" s="2">
        <v>108.63</v>
      </c>
      <c r="F4669" s="2">
        <v>100.06</v>
      </c>
      <c r="G4669" s="2">
        <v>105.01</v>
      </c>
    </row>
    <row r="4670" spans="1:7" x14ac:dyDescent="0.3">
      <c r="A4670" s="3">
        <f t="shared" si="83"/>
        <v>41681</v>
      </c>
      <c r="B4670" s="4" t="s">
        <v>275</v>
      </c>
      <c r="C4670" s="5"/>
      <c r="D4670" s="2">
        <v>104.98</v>
      </c>
      <c r="E4670" s="2">
        <v>108.68</v>
      </c>
      <c r="F4670" s="2">
        <v>99.94</v>
      </c>
      <c r="G4670" s="2">
        <v>104.96</v>
      </c>
    </row>
    <row r="4671" spans="1:7" x14ac:dyDescent="0.3">
      <c r="A4671" s="3">
        <f t="shared" si="83"/>
        <v>41682</v>
      </c>
      <c r="B4671" s="4" t="s">
        <v>35</v>
      </c>
      <c r="C4671" s="5"/>
      <c r="D4671" s="2">
        <v>105.19</v>
      </c>
      <c r="E4671" s="2">
        <v>108.79</v>
      </c>
      <c r="F4671" s="2">
        <v>100.37</v>
      </c>
      <c r="G4671" s="2">
        <v>105.18</v>
      </c>
    </row>
    <row r="4672" spans="1:7" x14ac:dyDescent="0.3">
      <c r="A4672" s="3">
        <f t="shared" si="83"/>
        <v>41683</v>
      </c>
      <c r="B4672" s="4" t="s">
        <v>36</v>
      </c>
      <c r="C4672" s="5"/>
      <c r="D4672" s="2">
        <v>104.81</v>
      </c>
      <c r="E4672" s="2">
        <v>108.73</v>
      </c>
      <c r="F4672" s="2">
        <v>100.35</v>
      </c>
      <c r="G4672" s="2">
        <v>104.82</v>
      </c>
    </row>
    <row r="4673" spans="1:7" x14ac:dyDescent="0.3">
      <c r="A4673" s="3">
        <f t="shared" si="83"/>
        <v>41684</v>
      </c>
      <c r="B4673" s="4" t="s">
        <v>37</v>
      </c>
      <c r="C4673" s="5"/>
      <c r="D4673" s="2">
        <v>105.08</v>
      </c>
      <c r="E4673" s="2">
        <v>109.08</v>
      </c>
      <c r="F4673" s="2">
        <v>100.3</v>
      </c>
      <c r="G4673" s="2">
        <v>105.4</v>
      </c>
    </row>
    <row r="4674" spans="1:7" x14ac:dyDescent="0.3">
      <c r="A4674" s="3">
        <f t="shared" si="83"/>
        <v>41687</v>
      </c>
      <c r="B4674" s="4" t="s">
        <v>276</v>
      </c>
      <c r="C4674" s="5"/>
      <c r="D4674" s="2">
        <v>106.25</v>
      </c>
      <c r="E4674" s="2">
        <v>109.18</v>
      </c>
      <c r="F4674" s="2" t="s">
        <v>323</v>
      </c>
      <c r="G4674" s="2">
        <v>106.3</v>
      </c>
    </row>
    <row r="4675" spans="1:7" x14ac:dyDescent="0.3">
      <c r="A4675" s="3">
        <f t="shared" si="83"/>
        <v>41688</v>
      </c>
      <c r="B4675" s="4" t="s">
        <v>277</v>
      </c>
      <c r="C4675" s="5"/>
      <c r="D4675" s="2">
        <v>106.73</v>
      </c>
      <c r="E4675" s="2">
        <v>110.46</v>
      </c>
      <c r="F4675" s="2">
        <v>102.43</v>
      </c>
      <c r="G4675" s="2">
        <v>106.07</v>
      </c>
    </row>
    <row r="4676" spans="1:7" x14ac:dyDescent="0.3">
      <c r="A4676" s="3">
        <f t="shared" si="83"/>
        <v>41689</v>
      </c>
      <c r="B4676" s="4" t="s">
        <v>40</v>
      </c>
      <c r="C4676" s="5"/>
      <c r="D4676" s="2">
        <v>106.84</v>
      </c>
      <c r="E4676" s="2">
        <v>110.47</v>
      </c>
      <c r="F4676" s="2">
        <v>103.31</v>
      </c>
      <c r="G4676" s="2">
        <v>106.83</v>
      </c>
    </row>
    <row r="4677" spans="1:7" x14ac:dyDescent="0.3">
      <c r="A4677" s="3">
        <f t="shared" si="83"/>
        <v>41690</v>
      </c>
      <c r="B4677" s="4" t="s">
        <v>41</v>
      </c>
      <c r="C4677" s="5"/>
      <c r="D4677" s="2">
        <v>106.52</v>
      </c>
      <c r="E4677" s="2">
        <v>110.3</v>
      </c>
      <c r="F4677" s="2">
        <v>102.92</v>
      </c>
      <c r="G4677" s="2">
        <v>106.77</v>
      </c>
    </row>
    <row r="4678" spans="1:7" x14ac:dyDescent="0.3">
      <c r="A4678" s="3">
        <f t="shared" si="83"/>
        <v>41691</v>
      </c>
      <c r="B4678" s="4" t="s">
        <v>42</v>
      </c>
      <c r="C4678" s="5"/>
      <c r="D4678" s="2">
        <v>106.57</v>
      </c>
      <c r="E4678" s="2">
        <v>109.85</v>
      </c>
      <c r="F4678" s="2">
        <v>102.2</v>
      </c>
      <c r="G4678" s="2">
        <v>106.92</v>
      </c>
    </row>
    <row r="4679" spans="1:7" x14ac:dyDescent="0.3">
      <c r="A4679" s="3">
        <f t="shared" si="83"/>
        <v>41694</v>
      </c>
      <c r="B4679" s="4" t="s">
        <v>278</v>
      </c>
      <c r="C4679" s="5"/>
      <c r="D4679" s="2">
        <v>106.26</v>
      </c>
      <c r="E4679" s="2">
        <v>110.64</v>
      </c>
      <c r="F4679" s="2">
        <v>102.82</v>
      </c>
      <c r="G4679" s="2">
        <v>106.56</v>
      </c>
    </row>
    <row r="4680" spans="1:7" x14ac:dyDescent="0.3">
      <c r="A4680" s="3">
        <f t="shared" si="83"/>
        <v>41695</v>
      </c>
      <c r="B4680" s="4" t="s">
        <v>279</v>
      </c>
      <c r="C4680" s="5"/>
      <c r="D4680" s="2">
        <v>106.34</v>
      </c>
      <c r="E4680" s="2">
        <v>109.51</v>
      </c>
      <c r="F4680" s="2">
        <v>101.83</v>
      </c>
      <c r="G4680" s="2">
        <v>106.61</v>
      </c>
    </row>
    <row r="4681" spans="1:7" x14ac:dyDescent="0.3">
      <c r="A4681" s="3">
        <f t="shared" si="83"/>
        <v>41696</v>
      </c>
      <c r="B4681" s="4" t="s">
        <v>45</v>
      </c>
      <c r="C4681" s="5"/>
      <c r="D4681" s="2">
        <v>105.65</v>
      </c>
      <c r="E4681" s="2">
        <v>109.52</v>
      </c>
      <c r="F4681" s="2">
        <v>102.59</v>
      </c>
      <c r="G4681" s="2">
        <v>105.88</v>
      </c>
    </row>
    <row r="4682" spans="1:7" x14ac:dyDescent="0.3">
      <c r="A4682" s="3">
        <f t="shared" si="83"/>
        <v>41697</v>
      </c>
      <c r="B4682" s="4" t="s">
        <v>46</v>
      </c>
      <c r="C4682" s="5"/>
      <c r="D4682" s="2">
        <v>105.55</v>
      </c>
      <c r="E4682" s="2">
        <v>108.96</v>
      </c>
      <c r="F4682" s="2">
        <v>102.4</v>
      </c>
      <c r="G4682" s="2">
        <v>105.77</v>
      </c>
    </row>
    <row r="4683" spans="1:7" x14ac:dyDescent="0.3">
      <c r="A4683" s="3">
        <f t="shared" si="83"/>
        <v>41698</v>
      </c>
      <c r="B4683" s="4" t="s">
        <v>47</v>
      </c>
      <c r="C4683" s="5"/>
      <c r="D4683" s="2">
        <v>105.39</v>
      </c>
      <c r="E4683" s="2">
        <v>109.07</v>
      </c>
      <c r="F4683" s="2">
        <v>102.59</v>
      </c>
      <c r="G4683" s="2">
        <v>105.37</v>
      </c>
    </row>
    <row r="4684" spans="1:7" x14ac:dyDescent="0.3">
      <c r="A4684" s="3">
        <f t="shared" si="83"/>
        <v>41701</v>
      </c>
      <c r="B4684" s="4" t="s">
        <v>280</v>
      </c>
      <c r="C4684" s="5"/>
      <c r="D4684" s="2">
        <v>107.25</v>
      </c>
      <c r="E4684" s="2">
        <v>111.2</v>
      </c>
      <c r="F4684" s="2">
        <v>104.92</v>
      </c>
      <c r="G4684" s="2">
        <v>107.35</v>
      </c>
    </row>
    <row r="4685" spans="1:7" x14ac:dyDescent="0.3">
      <c r="A4685" s="3">
        <f t="shared" si="83"/>
        <v>41702</v>
      </c>
      <c r="B4685" s="4" t="s">
        <v>50</v>
      </c>
      <c r="C4685" s="5"/>
      <c r="D4685" s="2">
        <v>106.06</v>
      </c>
      <c r="E4685" s="2">
        <v>109.3</v>
      </c>
      <c r="F4685" s="2">
        <v>103.33</v>
      </c>
      <c r="G4685" s="2">
        <v>106.07</v>
      </c>
    </row>
    <row r="4686" spans="1:7" x14ac:dyDescent="0.3">
      <c r="A4686" s="3">
        <f t="shared" si="83"/>
        <v>41703</v>
      </c>
      <c r="B4686" s="4" t="s">
        <v>51</v>
      </c>
      <c r="C4686" s="5"/>
      <c r="D4686" s="2">
        <v>105.34</v>
      </c>
      <c r="E4686" s="2">
        <v>107.76</v>
      </c>
      <c r="F4686" s="2">
        <v>101.45</v>
      </c>
      <c r="G4686" s="2">
        <v>105.33</v>
      </c>
    </row>
    <row r="4687" spans="1:7" x14ac:dyDescent="0.3">
      <c r="A4687" s="3">
        <f t="shared" si="83"/>
        <v>41704</v>
      </c>
      <c r="B4687" s="4" t="s">
        <v>52</v>
      </c>
      <c r="C4687" s="5"/>
      <c r="D4687" s="2">
        <v>103.94</v>
      </c>
      <c r="E4687" s="2">
        <v>108.1</v>
      </c>
      <c r="F4687" s="2">
        <v>101.56</v>
      </c>
      <c r="G4687" s="2">
        <v>103.93</v>
      </c>
    </row>
    <row r="4688" spans="1:7" x14ac:dyDescent="0.3">
      <c r="A4688" s="3">
        <f t="shared" si="83"/>
        <v>41705</v>
      </c>
      <c r="B4688" s="4" t="s">
        <v>53</v>
      </c>
      <c r="C4688" s="5"/>
      <c r="D4688" s="2">
        <v>104.31</v>
      </c>
      <c r="E4688" s="2">
        <v>109</v>
      </c>
      <c r="F4688" s="2">
        <v>102.58</v>
      </c>
      <c r="G4688" s="2">
        <v>104.31</v>
      </c>
    </row>
    <row r="4689" spans="1:7" x14ac:dyDescent="0.3">
      <c r="A4689" s="3">
        <f t="shared" si="83"/>
        <v>41708</v>
      </c>
      <c r="B4689" s="4" t="s">
        <v>281</v>
      </c>
      <c r="C4689" s="5"/>
      <c r="D4689" s="2">
        <v>104.26</v>
      </c>
      <c r="E4689" s="2">
        <v>108.08</v>
      </c>
      <c r="F4689" s="2">
        <v>101.12</v>
      </c>
      <c r="G4689" s="2">
        <v>104.31</v>
      </c>
    </row>
    <row r="4690" spans="1:7" x14ac:dyDescent="0.3">
      <c r="A4690" s="3">
        <f t="shared" si="83"/>
        <v>41709</v>
      </c>
      <c r="B4690" s="4" t="s">
        <v>55</v>
      </c>
      <c r="C4690" s="5"/>
      <c r="D4690" s="2">
        <v>104.21</v>
      </c>
      <c r="E4690" s="2">
        <v>108.55</v>
      </c>
      <c r="F4690" s="2">
        <v>100.03</v>
      </c>
      <c r="G4690" s="2">
        <v>104.22</v>
      </c>
    </row>
    <row r="4691" spans="1:7" x14ac:dyDescent="0.3">
      <c r="A4691" s="3">
        <f t="shared" si="83"/>
        <v>41710</v>
      </c>
      <c r="B4691" s="4" t="s">
        <v>56</v>
      </c>
      <c r="C4691" s="5"/>
      <c r="D4691" s="2">
        <v>103.79</v>
      </c>
      <c r="E4691" s="2">
        <v>108.02</v>
      </c>
      <c r="F4691" s="2">
        <v>97.99</v>
      </c>
      <c r="G4691" s="2">
        <v>103.78</v>
      </c>
    </row>
    <row r="4692" spans="1:7" x14ac:dyDescent="0.3">
      <c r="A4692" s="3">
        <f t="shared" si="83"/>
        <v>41711</v>
      </c>
      <c r="B4692" s="4" t="s">
        <v>57</v>
      </c>
      <c r="C4692" s="5"/>
      <c r="D4692" s="2">
        <v>104.14</v>
      </c>
      <c r="E4692" s="2">
        <v>107.39</v>
      </c>
      <c r="F4692" s="2">
        <v>98.2</v>
      </c>
      <c r="G4692" s="2">
        <v>104.12</v>
      </c>
    </row>
    <row r="4693" spans="1:7" x14ac:dyDescent="0.3">
      <c r="A4693" s="3">
        <f t="shared" si="83"/>
        <v>41712</v>
      </c>
      <c r="B4693" s="4" t="s">
        <v>58</v>
      </c>
      <c r="C4693" s="5"/>
      <c r="D4693" s="2">
        <v>103.96</v>
      </c>
      <c r="E4693" s="2">
        <v>108.57</v>
      </c>
      <c r="F4693" s="2">
        <v>98.89</v>
      </c>
      <c r="G4693" s="2">
        <v>103.91</v>
      </c>
    </row>
    <row r="4694" spans="1:7" x14ac:dyDescent="0.3">
      <c r="A4694" s="3">
        <f t="shared" si="83"/>
        <v>41715</v>
      </c>
      <c r="B4694" s="4" t="s">
        <v>282</v>
      </c>
      <c r="C4694" s="5"/>
      <c r="D4694" s="2">
        <v>104.66</v>
      </c>
      <c r="E4694" s="2">
        <v>106.24</v>
      </c>
      <c r="F4694" s="2">
        <v>98.08</v>
      </c>
      <c r="G4694" s="2">
        <v>104.71</v>
      </c>
    </row>
    <row r="4695" spans="1:7" x14ac:dyDescent="0.3">
      <c r="A4695" s="3">
        <f t="shared" si="83"/>
        <v>41716</v>
      </c>
      <c r="B4695" s="4" t="s">
        <v>60</v>
      </c>
      <c r="C4695" s="5"/>
      <c r="D4695" s="2">
        <v>103.46</v>
      </c>
      <c r="E4695" s="2">
        <v>106.79</v>
      </c>
      <c r="F4695" s="2">
        <v>99.7</v>
      </c>
      <c r="G4695" s="2">
        <v>103.46</v>
      </c>
    </row>
    <row r="4696" spans="1:7" x14ac:dyDescent="0.3">
      <c r="A4696" s="3">
        <f t="shared" si="83"/>
        <v>41717</v>
      </c>
      <c r="B4696" s="4" t="s">
        <v>61</v>
      </c>
      <c r="C4696" s="5"/>
      <c r="D4696" s="2">
        <v>103.4</v>
      </c>
      <c r="E4696" s="2">
        <v>105.85</v>
      </c>
      <c r="F4696" s="2">
        <v>100.37</v>
      </c>
      <c r="G4696" s="2">
        <v>103.39</v>
      </c>
    </row>
    <row r="4697" spans="1:7" x14ac:dyDescent="0.3">
      <c r="A4697" s="3">
        <f t="shared" si="83"/>
        <v>41718</v>
      </c>
      <c r="B4697" s="4" t="s">
        <v>62</v>
      </c>
      <c r="C4697" s="5"/>
      <c r="D4697" s="2">
        <v>103.47</v>
      </c>
      <c r="E4697" s="2">
        <v>106.45</v>
      </c>
      <c r="F4697" s="2">
        <v>99.43</v>
      </c>
      <c r="G4697" s="2">
        <v>102.93</v>
      </c>
    </row>
    <row r="4698" spans="1:7" x14ac:dyDescent="0.3">
      <c r="A4698" s="3">
        <f t="shared" si="83"/>
        <v>41719</v>
      </c>
      <c r="B4698" s="4" t="s">
        <v>63</v>
      </c>
      <c r="C4698" s="5"/>
      <c r="D4698" s="2">
        <v>104.2</v>
      </c>
      <c r="E4698" s="2">
        <v>106.92</v>
      </c>
      <c r="F4698" s="2">
        <v>99.46</v>
      </c>
      <c r="G4698" s="2">
        <v>103.6</v>
      </c>
    </row>
    <row r="4699" spans="1:7" x14ac:dyDescent="0.3">
      <c r="A4699" s="3">
        <f t="shared" si="83"/>
        <v>41722</v>
      </c>
      <c r="B4699" s="4" t="s">
        <v>283</v>
      </c>
      <c r="C4699" s="5"/>
      <c r="D4699" s="2">
        <v>103.66</v>
      </c>
      <c r="E4699" s="2">
        <v>106.81</v>
      </c>
      <c r="F4699" s="2">
        <v>99.6</v>
      </c>
      <c r="G4699" s="2">
        <v>103.71</v>
      </c>
    </row>
    <row r="4700" spans="1:7" x14ac:dyDescent="0.3">
      <c r="A4700" s="3">
        <f t="shared" si="83"/>
        <v>41723</v>
      </c>
      <c r="B4700" s="4" t="s">
        <v>65</v>
      </c>
      <c r="C4700" s="5"/>
      <c r="D4700" s="2">
        <v>104.01</v>
      </c>
      <c r="E4700" s="2">
        <v>106.99</v>
      </c>
      <c r="F4700" s="2">
        <v>99.19</v>
      </c>
      <c r="G4700" s="2">
        <v>104.01</v>
      </c>
    </row>
    <row r="4701" spans="1:7" x14ac:dyDescent="0.3">
      <c r="A4701" s="3">
        <f t="shared" si="83"/>
        <v>41724</v>
      </c>
      <c r="B4701" s="4" t="s">
        <v>66</v>
      </c>
      <c r="C4701" s="5"/>
      <c r="D4701" s="2">
        <v>104.29</v>
      </c>
      <c r="E4701" s="2">
        <v>107.03</v>
      </c>
      <c r="F4701" s="2">
        <v>100.26</v>
      </c>
      <c r="G4701" s="2">
        <v>104.28</v>
      </c>
    </row>
    <row r="4702" spans="1:7" x14ac:dyDescent="0.3">
      <c r="A4702" s="3">
        <f t="shared" si="83"/>
        <v>41725</v>
      </c>
      <c r="B4702" s="4" t="s">
        <v>67</v>
      </c>
      <c r="C4702" s="5"/>
      <c r="D4702" s="2">
        <v>104.04</v>
      </c>
      <c r="E4702" s="2">
        <v>107.83</v>
      </c>
      <c r="F4702" s="2">
        <v>101.28</v>
      </c>
      <c r="G4702" s="2">
        <v>104.27</v>
      </c>
    </row>
    <row r="4703" spans="1:7" x14ac:dyDescent="0.3">
      <c r="A4703" s="3">
        <f t="shared" si="83"/>
        <v>41726</v>
      </c>
      <c r="B4703" s="4" t="s">
        <v>68</v>
      </c>
      <c r="C4703" s="5"/>
      <c r="D4703" s="2">
        <v>104.58</v>
      </c>
      <c r="E4703" s="2">
        <v>108.07</v>
      </c>
      <c r="F4703" s="2">
        <v>101.67</v>
      </c>
      <c r="G4703" s="2">
        <v>104.76</v>
      </c>
    </row>
    <row r="4704" spans="1:7" x14ac:dyDescent="0.3">
      <c r="A4704" s="3">
        <f t="shared" si="83"/>
        <v>41729</v>
      </c>
      <c r="B4704" s="4" t="s">
        <v>284</v>
      </c>
      <c r="C4704" s="5"/>
      <c r="D4704" s="2">
        <v>104.44</v>
      </c>
      <c r="E4704" s="2">
        <v>107.76</v>
      </c>
      <c r="F4704" s="2">
        <v>101.58</v>
      </c>
      <c r="G4704" s="2">
        <v>104.87</v>
      </c>
    </row>
    <row r="4705" spans="1:7" x14ac:dyDescent="0.3">
      <c r="A4705" s="3">
        <f t="shared" si="83"/>
        <v>41730</v>
      </c>
      <c r="B4705" s="4" t="s">
        <v>70</v>
      </c>
      <c r="C4705" s="5"/>
      <c r="D4705" s="2">
        <v>104.11</v>
      </c>
      <c r="E4705" s="2">
        <v>105.62</v>
      </c>
      <c r="F4705" s="2">
        <v>99.74</v>
      </c>
      <c r="G4705" s="2">
        <v>104.06</v>
      </c>
    </row>
    <row r="4706" spans="1:7" x14ac:dyDescent="0.3">
      <c r="A4706" s="3">
        <f t="shared" si="83"/>
        <v>41731</v>
      </c>
      <c r="B4706" s="4" t="s">
        <v>71</v>
      </c>
      <c r="C4706" s="5"/>
      <c r="D4706" s="2">
        <v>102.44</v>
      </c>
      <c r="E4706" s="2">
        <v>104.79</v>
      </c>
      <c r="F4706" s="2">
        <v>99.62</v>
      </c>
      <c r="G4706" s="2">
        <v>102.43</v>
      </c>
    </row>
    <row r="4707" spans="1:7" x14ac:dyDescent="0.3">
      <c r="A4707" s="3">
        <f t="shared" ref="A4707:A4770" si="84">DATE(2014, LEFT(B4707, FIND("월", B4707)-1), MID(B4707, FIND("월", B4707)+2, FIND("일", B4707)-FIND("월", B4707)-2))</f>
        <v>41732</v>
      </c>
      <c r="B4707" s="4" t="s">
        <v>72</v>
      </c>
      <c r="C4707" s="5"/>
      <c r="D4707" s="2">
        <v>101.29</v>
      </c>
      <c r="E4707" s="2">
        <v>106.15</v>
      </c>
      <c r="F4707" s="2">
        <v>100.29</v>
      </c>
      <c r="G4707" s="2">
        <v>101.42</v>
      </c>
    </row>
    <row r="4708" spans="1:7" x14ac:dyDescent="0.3">
      <c r="A4708" s="3">
        <f t="shared" si="84"/>
        <v>41733</v>
      </c>
      <c r="B4708" s="4" t="s">
        <v>73</v>
      </c>
      <c r="C4708" s="5"/>
      <c r="D4708" s="2">
        <v>103.04</v>
      </c>
      <c r="E4708" s="2">
        <v>106.72</v>
      </c>
      <c r="F4708" s="2">
        <v>101.14</v>
      </c>
      <c r="G4708" s="2">
        <v>103.17</v>
      </c>
    </row>
    <row r="4709" spans="1:7" x14ac:dyDescent="0.3">
      <c r="A4709" s="3">
        <f t="shared" si="84"/>
        <v>41736</v>
      </c>
      <c r="B4709" s="4" t="s">
        <v>285</v>
      </c>
      <c r="C4709" s="5"/>
      <c r="D4709" s="2">
        <v>102.36</v>
      </c>
      <c r="E4709" s="2">
        <v>105.82</v>
      </c>
      <c r="F4709" s="2">
        <v>100.44</v>
      </c>
      <c r="G4709" s="2">
        <v>102.41</v>
      </c>
    </row>
    <row r="4710" spans="1:7" x14ac:dyDescent="0.3">
      <c r="A4710" s="3">
        <f t="shared" si="84"/>
        <v>41737</v>
      </c>
      <c r="B4710" s="4" t="s">
        <v>74</v>
      </c>
      <c r="C4710" s="5"/>
      <c r="D4710" s="2">
        <v>103.16</v>
      </c>
      <c r="E4710" s="2">
        <v>107.67</v>
      </c>
      <c r="F4710" s="2">
        <v>102.56</v>
      </c>
      <c r="G4710" s="2">
        <v>103.16</v>
      </c>
    </row>
    <row r="4711" spans="1:7" x14ac:dyDescent="0.3">
      <c r="A4711" s="3">
        <f t="shared" si="84"/>
        <v>41738</v>
      </c>
      <c r="B4711" s="4" t="s">
        <v>75</v>
      </c>
      <c r="C4711" s="5"/>
      <c r="D4711" s="2">
        <v>104.09</v>
      </c>
      <c r="E4711" s="2">
        <v>107.98</v>
      </c>
      <c r="F4711" s="2">
        <v>103.6</v>
      </c>
      <c r="G4711" s="2">
        <v>104.08</v>
      </c>
    </row>
    <row r="4712" spans="1:7" x14ac:dyDescent="0.3">
      <c r="A4712" s="3">
        <f t="shared" si="84"/>
        <v>41739</v>
      </c>
      <c r="B4712" s="4" t="s">
        <v>76</v>
      </c>
      <c r="C4712" s="5"/>
      <c r="D4712" s="2">
        <v>104.56</v>
      </c>
      <c r="E4712" s="2">
        <v>107.46</v>
      </c>
      <c r="F4712" s="2">
        <v>103.4</v>
      </c>
      <c r="G4712" s="2">
        <v>104.57</v>
      </c>
    </row>
    <row r="4713" spans="1:7" x14ac:dyDescent="0.3">
      <c r="A4713" s="3">
        <f t="shared" si="84"/>
        <v>41740</v>
      </c>
      <c r="B4713" s="4" t="s">
        <v>77</v>
      </c>
      <c r="C4713" s="5"/>
      <c r="D4713" s="2">
        <v>104.13</v>
      </c>
      <c r="E4713" s="2">
        <v>107.33</v>
      </c>
      <c r="F4713" s="2">
        <v>103.74</v>
      </c>
      <c r="G4713" s="2">
        <v>104.14</v>
      </c>
    </row>
    <row r="4714" spans="1:7" x14ac:dyDescent="0.3">
      <c r="A4714" s="3">
        <f t="shared" si="84"/>
        <v>41743</v>
      </c>
      <c r="B4714" s="4" t="s">
        <v>286</v>
      </c>
      <c r="C4714" s="5"/>
      <c r="D4714" s="2">
        <v>105.16</v>
      </c>
      <c r="E4714" s="2">
        <v>109.07</v>
      </c>
      <c r="F4714" s="2">
        <v>104.05</v>
      </c>
      <c r="G4714" s="2">
        <v>105.27</v>
      </c>
    </row>
    <row r="4715" spans="1:7" x14ac:dyDescent="0.3">
      <c r="A4715" s="3">
        <f t="shared" si="84"/>
        <v>41744</v>
      </c>
      <c r="B4715" s="4" t="s">
        <v>79</v>
      </c>
      <c r="C4715" s="5"/>
      <c r="D4715" s="2">
        <v>105.36</v>
      </c>
      <c r="E4715" s="2">
        <v>108.74</v>
      </c>
      <c r="F4715" s="2">
        <v>103.75</v>
      </c>
      <c r="G4715" s="2">
        <v>105.47</v>
      </c>
    </row>
    <row r="4716" spans="1:7" x14ac:dyDescent="0.3">
      <c r="A4716" s="3">
        <f t="shared" si="84"/>
        <v>41745</v>
      </c>
      <c r="B4716" s="4" t="s">
        <v>80</v>
      </c>
      <c r="C4716" s="5"/>
      <c r="D4716" s="2">
        <v>106.4</v>
      </c>
      <c r="E4716" s="2">
        <v>109.6</v>
      </c>
      <c r="F4716" s="2">
        <v>103.76</v>
      </c>
      <c r="G4716" s="2">
        <v>106.54</v>
      </c>
    </row>
    <row r="4717" spans="1:7" x14ac:dyDescent="0.3">
      <c r="A4717" s="3">
        <f t="shared" si="84"/>
        <v>41746</v>
      </c>
      <c r="B4717" s="4" t="s">
        <v>81</v>
      </c>
      <c r="C4717" s="5"/>
      <c r="D4717" s="2">
        <v>105.84</v>
      </c>
      <c r="E4717" s="2">
        <v>109.53</v>
      </c>
      <c r="F4717" s="2">
        <v>104.3</v>
      </c>
      <c r="G4717" s="2">
        <v>106.13</v>
      </c>
    </row>
    <row r="4718" spans="1:7" x14ac:dyDescent="0.3">
      <c r="A4718" s="3">
        <f t="shared" si="84"/>
        <v>41750</v>
      </c>
      <c r="B4718" s="4" t="s">
        <v>287</v>
      </c>
      <c r="C4718" s="5"/>
      <c r="D4718" s="2">
        <v>105.76</v>
      </c>
      <c r="E4718" s="2">
        <v>109.95</v>
      </c>
      <c r="F4718" s="2">
        <v>104.37</v>
      </c>
      <c r="G4718" s="2">
        <v>106.16</v>
      </c>
    </row>
    <row r="4719" spans="1:7" x14ac:dyDescent="0.3">
      <c r="A4719" s="3">
        <f t="shared" si="84"/>
        <v>41751</v>
      </c>
      <c r="B4719" s="4" t="s">
        <v>84</v>
      </c>
      <c r="C4719" s="5"/>
      <c r="D4719" s="2">
        <v>106.31</v>
      </c>
      <c r="E4719" s="2">
        <v>109.27</v>
      </c>
      <c r="F4719" s="2">
        <v>102.13</v>
      </c>
      <c r="G4719" s="2">
        <v>106.66</v>
      </c>
    </row>
    <row r="4720" spans="1:7" x14ac:dyDescent="0.3">
      <c r="A4720" s="3">
        <f t="shared" si="84"/>
        <v>41752</v>
      </c>
      <c r="B4720" s="4" t="s">
        <v>85</v>
      </c>
      <c r="C4720" s="5"/>
      <c r="D4720" s="2">
        <v>105.87</v>
      </c>
      <c r="E4720" s="2">
        <v>109.11</v>
      </c>
      <c r="F4720" s="2">
        <v>101.44</v>
      </c>
      <c r="G4720" s="2">
        <v>106.28</v>
      </c>
    </row>
    <row r="4721" spans="1:7" x14ac:dyDescent="0.3">
      <c r="A4721" s="3">
        <f t="shared" si="84"/>
        <v>41753</v>
      </c>
      <c r="B4721" s="4" t="s">
        <v>86</v>
      </c>
      <c r="C4721" s="5"/>
      <c r="D4721" s="2">
        <v>105.74</v>
      </c>
      <c r="E4721" s="2">
        <v>110.33</v>
      </c>
      <c r="F4721" s="2">
        <v>101.94</v>
      </c>
      <c r="G4721" s="2">
        <v>106.17</v>
      </c>
    </row>
    <row r="4722" spans="1:7" x14ac:dyDescent="0.3">
      <c r="A4722" s="3">
        <f t="shared" si="84"/>
        <v>41754</v>
      </c>
      <c r="B4722" s="4" t="s">
        <v>87</v>
      </c>
      <c r="C4722" s="5"/>
      <c r="D4722" s="2">
        <v>106.38</v>
      </c>
      <c r="E4722" s="2">
        <v>109.58</v>
      </c>
      <c r="F4722" s="2">
        <v>100.6</v>
      </c>
      <c r="G4722" s="2">
        <v>107.17</v>
      </c>
    </row>
    <row r="4723" spans="1:7" x14ac:dyDescent="0.3">
      <c r="A4723" s="3">
        <f t="shared" si="84"/>
        <v>41757</v>
      </c>
      <c r="B4723" s="4" t="s">
        <v>288</v>
      </c>
      <c r="C4723" s="5"/>
      <c r="D4723" s="2">
        <v>106.02</v>
      </c>
      <c r="E4723" s="2">
        <v>108.12</v>
      </c>
      <c r="F4723" s="2">
        <v>100.84</v>
      </c>
      <c r="G4723" s="2">
        <v>107.47</v>
      </c>
    </row>
    <row r="4724" spans="1:7" x14ac:dyDescent="0.3">
      <c r="A4724" s="3">
        <f t="shared" si="84"/>
        <v>41758</v>
      </c>
      <c r="B4724" s="4" t="s">
        <v>89</v>
      </c>
      <c r="C4724" s="5"/>
      <c r="D4724" s="2">
        <v>104.78</v>
      </c>
      <c r="E4724" s="2">
        <v>108.98</v>
      </c>
      <c r="F4724" s="2">
        <v>101.28</v>
      </c>
      <c r="G4724" s="2">
        <v>105.96</v>
      </c>
    </row>
    <row r="4725" spans="1:7" x14ac:dyDescent="0.3">
      <c r="A4725" s="3">
        <f t="shared" si="84"/>
        <v>41759</v>
      </c>
      <c r="B4725" s="4" t="s">
        <v>90</v>
      </c>
      <c r="C4725" s="5"/>
      <c r="D4725" s="2">
        <v>104.49</v>
      </c>
      <c r="E4725" s="2">
        <v>108.07</v>
      </c>
      <c r="F4725" s="2">
        <v>99.74</v>
      </c>
      <c r="G4725" s="2">
        <v>104.88</v>
      </c>
    </row>
    <row r="4726" spans="1:7" x14ac:dyDescent="0.3">
      <c r="A4726" s="3">
        <f t="shared" si="84"/>
        <v>41760</v>
      </c>
      <c r="B4726" s="4" t="s">
        <v>91</v>
      </c>
      <c r="C4726" s="5"/>
      <c r="D4726" s="2" t="s">
        <v>323</v>
      </c>
      <c r="E4726" s="2">
        <v>107.76</v>
      </c>
      <c r="F4726" s="2">
        <v>99.42</v>
      </c>
      <c r="G4726" s="2" t="s">
        <v>323</v>
      </c>
    </row>
    <row r="4727" spans="1:7" x14ac:dyDescent="0.3">
      <c r="A4727" s="3">
        <f t="shared" si="84"/>
        <v>41761</v>
      </c>
      <c r="B4727" s="4" t="s">
        <v>92</v>
      </c>
      <c r="C4727" s="5"/>
      <c r="D4727" s="2">
        <v>104.39</v>
      </c>
      <c r="E4727" s="2">
        <v>108.59</v>
      </c>
      <c r="F4727" s="2">
        <v>99.76</v>
      </c>
      <c r="G4727" s="2">
        <v>104.47</v>
      </c>
    </row>
    <row r="4728" spans="1:7" x14ac:dyDescent="0.3">
      <c r="A4728" s="3">
        <f t="shared" si="84"/>
        <v>41764</v>
      </c>
      <c r="B4728" s="4" t="s">
        <v>289</v>
      </c>
      <c r="C4728" s="5"/>
      <c r="D4728" s="2">
        <v>104.75</v>
      </c>
      <c r="E4728" s="2">
        <v>107.72</v>
      </c>
      <c r="F4728" s="2">
        <v>99.48</v>
      </c>
      <c r="G4728" s="2">
        <v>105.02</v>
      </c>
    </row>
    <row r="4729" spans="1:7" x14ac:dyDescent="0.3">
      <c r="A4729" s="3">
        <f t="shared" si="84"/>
        <v>41765</v>
      </c>
      <c r="B4729" s="4" t="s">
        <v>94</v>
      </c>
      <c r="C4729" s="5"/>
      <c r="D4729" s="2">
        <v>103.91</v>
      </c>
      <c r="E4729" s="2">
        <v>107.06</v>
      </c>
      <c r="F4729" s="2">
        <v>99.5</v>
      </c>
      <c r="G4729" s="2">
        <v>104.16</v>
      </c>
    </row>
    <row r="4730" spans="1:7" x14ac:dyDescent="0.3">
      <c r="A4730" s="3">
        <f t="shared" si="84"/>
        <v>41766</v>
      </c>
      <c r="B4730" s="4" t="s">
        <v>95</v>
      </c>
      <c r="C4730" s="5"/>
      <c r="D4730" s="2">
        <v>103.59</v>
      </c>
      <c r="E4730" s="2">
        <v>108.13</v>
      </c>
      <c r="F4730" s="2">
        <v>100.77</v>
      </c>
      <c r="G4730" s="2">
        <v>103.89</v>
      </c>
    </row>
    <row r="4731" spans="1:7" x14ac:dyDescent="0.3">
      <c r="A4731" s="3">
        <f t="shared" si="84"/>
        <v>41767</v>
      </c>
      <c r="B4731" s="4" t="s">
        <v>96</v>
      </c>
      <c r="C4731" s="5"/>
      <c r="D4731" s="2">
        <v>104.09</v>
      </c>
      <c r="E4731" s="2">
        <v>108.04</v>
      </c>
      <c r="F4731" s="2">
        <v>100.26</v>
      </c>
      <c r="G4731" s="2">
        <v>104.38</v>
      </c>
    </row>
    <row r="4732" spans="1:7" x14ac:dyDescent="0.3">
      <c r="A4732" s="3">
        <f t="shared" si="84"/>
        <v>41768</v>
      </c>
      <c r="B4732" s="4" t="s">
        <v>97</v>
      </c>
      <c r="C4732" s="5"/>
      <c r="D4732" s="2">
        <v>104.99</v>
      </c>
      <c r="E4732" s="2">
        <v>107.89</v>
      </c>
      <c r="F4732" s="2">
        <v>99.99</v>
      </c>
      <c r="G4732" s="2">
        <v>105.12</v>
      </c>
    </row>
    <row r="4733" spans="1:7" x14ac:dyDescent="0.3">
      <c r="A4733" s="3">
        <f t="shared" si="84"/>
        <v>41771</v>
      </c>
      <c r="B4733" s="4" t="s">
        <v>290</v>
      </c>
      <c r="C4733" s="5"/>
      <c r="D4733" s="2">
        <v>104.46</v>
      </c>
      <c r="E4733" s="2">
        <v>108.41</v>
      </c>
      <c r="F4733" s="2">
        <v>100.59</v>
      </c>
      <c r="G4733" s="2">
        <v>104.67</v>
      </c>
    </row>
    <row r="4734" spans="1:7" x14ac:dyDescent="0.3">
      <c r="A4734" s="3">
        <f t="shared" si="84"/>
        <v>41772</v>
      </c>
      <c r="B4734" s="4" t="s">
        <v>99</v>
      </c>
      <c r="C4734" s="5"/>
      <c r="D4734" s="2" t="s">
        <v>323</v>
      </c>
      <c r="E4734" s="2">
        <v>109.24</v>
      </c>
      <c r="F4734" s="2">
        <v>101.7</v>
      </c>
      <c r="G4734" s="2" t="s">
        <v>323</v>
      </c>
    </row>
    <row r="4735" spans="1:7" x14ac:dyDescent="0.3">
      <c r="A4735" s="3">
        <f t="shared" si="84"/>
        <v>41773</v>
      </c>
      <c r="B4735" s="4" t="s">
        <v>100</v>
      </c>
      <c r="C4735" s="5"/>
      <c r="D4735" s="2">
        <v>105.67</v>
      </c>
      <c r="E4735" s="2">
        <v>110.19</v>
      </c>
      <c r="F4735" s="2">
        <v>102.37</v>
      </c>
      <c r="G4735" s="2">
        <v>105.79</v>
      </c>
    </row>
    <row r="4736" spans="1:7" x14ac:dyDescent="0.3">
      <c r="A4736" s="3">
        <f t="shared" si="84"/>
        <v>41774</v>
      </c>
      <c r="B4736" s="4" t="s">
        <v>101</v>
      </c>
      <c r="C4736" s="5"/>
      <c r="D4736" s="2">
        <v>105.78</v>
      </c>
      <c r="E4736" s="2">
        <v>110.44</v>
      </c>
      <c r="F4736" s="2">
        <v>101.5</v>
      </c>
      <c r="G4736" s="2">
        <v>106.03</v>
      </c>
    </row>
    <row r="4737" spans="1:7" x14ac:dyDescent="0.3">
      <c r="A4737" s="3">
        <f t="shared" si="84"/>
        <v>41775</v>
      </c>
      <c r="B4737" s="4" t="s">
        <v>102</v>
      </c>
      <c r="C4737" s="5"/>
      <c r="D4737" s="2">
        <v>105.07</v>
      </c>
      <c r="E4737" s="2">
        <v>109.75</v>
      </c>
      <c r="F4737" s="2">
        <v>102.02</v>
      </c>
      <c r="G4737" s="2">
        <v>105.96</v>
      </c>
    </row>
    <row r="4738" spans="1:7" x14ac:dyDescent="0.3">
      <c r="A4738" s="3">
        <f t="shared" si="84"/>
        <v>41778</v>
      </c>
      <c r="B4738" s="4" t="s">
        <v>291</v>
      </c>
      <c r="C4738" s="5"/>
      <c r="D4738" s="2">
        <v>106.56</v>
      </c>
      <c r="E4738" s="2">
        <v>109.37</v>
      </c>
      <c r="F4738" s="2">
        <v>102.61</v>
      </c>
      <c r="G4738" s="2">
        <v>106.82</v>
      </c>
    </row>
    <row r="4739" spans="1:7" x14ac:dyDescent="0.3">
      <c r="A4739" s="3">
        <f t="shared" si="84"/>
        <v>41779</v>
      </c>
      <c r="B4739" s="4" t="s">
        <v>104</v>
      </c>
      <c r="C4739" s="5"/>
      <c r="D4739" s="2">
        <v>106.12</v>
      </c>
      <c r="E4739" s="2">
        <v>109.69</v>
      </c>
      <c r="F4739" s="2">
        <v>102.44</v>
      </c>
      <c r="G4739" s="2">
        <v>106.37</v>
      </c>
    </row>
    <row r="4740" spans="1:7" x14ac:dyDescent="0.3">
      <c r="A4740" s="3">
        <f t="shared" si="84"/>
        <v>41780</v>
      </c>
      <c r="B4740" s="4" t="s">
        <v>105</v>
      </c>
      <c r="C4740" s="5"/>
      <c r="D4740" s="2">
        <v>106.59</v>
      </c>
      <c r="E4740" s="2">
        <v>110.55</v>
      </c>
      <c r="F4740" s="2">
        <v>104.07</v>
      </c>
      <c r="G4740" s="2">
        <v>106.69</v>
      </c>
    </row>
    <row r="4741" spans="1:7" x14ac:dyDescent="0.3">
      <c r="A4741" s="3">
        <f t="shared" si="84"/>
        <v>41781</v>
      </c>
      <c r="B4741" s="4" t="s">
        <v>106</v>
      </c>
      <c r="C4741" s="5"/>
      <c r="D4741" s="2">
        <v>106.94</v>
      </c>
      <c r="E4741" s="2">
        <v>110.36</v>
      </c>
      <c r="F4741" s="2">
        <v>103.74</v>
      </c>
      <c r="G4741" s="2">
        <v>106.98</v>
      </c>
    </row>
    <row r="4742" spans="1:7" x14ac:dyDescent="0.3">
      <c r="A4742" s="3">
        <f t="shared" si="84"/>
        <v>41782</v>
      </c>
      <c r="B4742" s="4" t="s">
        <v>107</v>
      </c>
      <c r="C4742" s="5"/>
      <c r="D4742" s="2">
        <v>106.84</v>
      </c>
      <c r="E4742" s="2">
        <v>110.54</v>
      </c>
      <c r="F4742" s="2">
        <v>104.35</v>
      </c>
      <c r="G4742" s="2">
        <v>106.87</v>
      </c>
    </row>
    <row r="4743" spans="1:7" x14ac:dyDescent="0.3">
      <c r="A4743" s="3">
        <f t="shared" si="84"/>
        <v>41785</v>
      </c>
      <c r="B4743" s="4" t="s">
        <v>336</v>
      </c>
      <c r="C4743" s="5"/>
      <c r="D4743" s="2">
        <v>106.66</v>
      </c>
      <c r="E4743" s="2">
        <v>110.32</v>
      </c>
      <c r="F4743" s="2" t="s">
        <v>323</v>
      </c>
      <c r="G4743" s="2">
        <v>106.71</v>
      </c>
    </row>
    <row r="4744" spans="1:7" x14ac:dyDescent="0.3">
      <c r="A4744" s="3">
        <f t="shared" si="84"/>
        <v>41786</v>
      </c>
      <c r="B4744" s="4" t="s">
        <v>292</v>
      </c>
      <c r="C4744" s="5"/>
      <c r="D4744" s="2">
        <v>106.81</v>
      </c>
      <c r="E4744" s="2">
        <v>110.02</v>
      </c>
      <c r="F4744" s="2">
        <v>104.11</v>
      </c>
      <c r="G4744" s="2">
        <v>106.81</v>
      </c>
    </row>
    <row r="4745" spans="1:7" x14ac:dyDescent="0.3">
      <c r="A4745" s="3">
        <f t="shared" si="84"/>
        <v>41787</v>
      </c>
      <c r="B4745" s="4" t="s">
        <v>109</v>
      </c>
      <c r="C4745" s="5"/>
      <c r="D4745" s="2">
        <v>106.59</v>
      </c>
      <c r="E4745" s="2">
        <v>109.81</v>
      </c>
      <c r="F4745" s="2">
        <v>102.72</v>
      </c>
      <c r="G4745" s="2">
        <v>106.68</v>
      </c>
    </row>
    <row r="4746" spans="1:7" x14ac:dyDescent="0.3">
      <c r="A4746" s="3">
        <f t="shared" si="84"/>
        <v>41788</v>
      </c>
      <c r="B4746" s="4" t="s">
        <v>110</v>
      </c>
      <c r="C4746" s="5"/>
      <c r="D4746" s="2">
        <v>106.33</v>
      </c>
      <c r="E4746" s="2">
        <v>109.97</v>
      </c>
      <c r="F4746" s="2">
        <v>103.58</v>
      </c>
      <c r="G4746" s="2">
        <v>106.46</v>
      </c>
    </row>
    <row r="4747" spans="1:7" x14ac:dyDescent="0.3">
      <c r="A4747" s="3">
        <f t="shared" si="84"/>
        <v>41789</v>
      </c>
      <c r="B4747" s="4" t="s">
        <v>111</v>
      </c>
      <c r="C4747" s="5"/>
      <c r="D4747" s="2">
        <v>106.28</v>
      </c>
      <c r="E4747" s="2">
        <v>109.41</v>
      </c>
      <c r="F4747" s="2">
        <v>102.71</v>
      </c>
      <c r="G4747" s="2">
        <v>106.26</v>
      </c>
    </row>
    <row r="4748" spans="1:7" x14ac:dyDescent="0.3">
      <c r="A4748" s="3">
        <f t="shared" si="84"/>
        <v>41792</v>
      </c>
      <c r="B4748" s="4" t="s">
        <v>293</v>
      </c>
      <c r="C4748" s="5"/>
      <c r="D4748" s="2">
        <v>105.6</v>
      </c>
      <c r="E4748" s="2">
        <v>108.83</v>
      </c>
      <c r="F4748" s="2">
        <v>102.47</v>
      </c>
      <c r="G4748" s="2">
        <v>106.07</v>
      </c>
    </row>
    <row r="4749" spans="1:7" x14ac:dyDescent="0.3">
      <c r="A4749" s="3">
        <f t="shared" si="84"/>
        <v>41793</v>
      </c>
      <c r="B4749" s="4" t="s">
        <v>113</v>
      </c>
      <c r="C4749" s="5"/>
      <c r="D4749" s="2">
        <v>104.85</v>
      </c>
      <c r="E4749" s="2">
        <v>108.82</v>
      </c>
      <c r="F4749" s="2">
        <v>102.66</v>
      </c>
      <c r="G4749" s="2">
        <v>105.22</v>
      </c>
    </row>
    <row r="4750" spans="1:7" x14ac:dyDescent="0.3">
      <c r="A4750" s="3">
        <f t="shared" si="84"/>
        <v>41794</v>
      </c>
      <c r="B4750" s="4" t="s">
        <v>114</v>
      </c>
      <c r="C4750" s="5"/>
      <c r="D4750" s="2">
        <v>105.31</v>
      </c>
      <c r="E4750" s="2">
        <v>108.4</v>
      </c>
      <c r="F4750" s="2">
        <v>102.64</v>
      </c>
      <c r="G4750" s="2">
        <v>105.73</v>
      </c>
    </row>
    <row r="4751" spans="1:7" x14ac:dyDescent="0.3">
      <c r="A4751" s="3">
        <f t="shared" si="84"/>
        <v>41795</v>
      </c>
      <c r="B4751" s="4" t="s">
        <v>115</v>
      </c>
      <c r="C4751" s="5"/>
      <c r="D4751" s="2">
        <v>104.28</v>
      </c>
      <c r="E4751" s="2">
        <v>108.79</v>
      </c>
      <c r="F4751" s="2">
        <v>102.48</v>
      </c>
      <c r="G4751" s="2">
        <v>104.57</v>
      </c>
    </row>
    <row r="4752" spans="1:7" x14ac:dyDescent="0.3">
      <c r="A4752" s="3">
        <f t="shared" si="84"/>
        <v>41796</v>
      </c>
      <c r="B4752" s="4" t="s">
        <v>116</v>
      </c>
      <c r="C4752" s="5"/>
      <c r="D4752" s="2">
        <v>105.31</v>
      </c>
      <c r="E4752" s="2">
        <v>108.61</v>
      </c>
      <c r="F4752" s="2">
        <v>102.66</v>
      </c>
      <c r="G4752" s="2">
        <v>105.42</v>
      </c>
    </row>
    <row r="4753" spans="1:7" x14ac:dyDescent="0.3">
      <c r="A4753" s="3">
        <f t="shared" si="84"/>
        <v>41799</v>
      </c>
      <c r="B4753" s="4" t="s">
        <v>294</v>
      </c>
      <c r="C4753" s="5"/>
      <c r="D4753" s="2">
        <v>105.14</v>
      </c>
      <c r="E4753" s="2">
        <v>109.99</v>
      </c>
      <c r="F4753" s="2">
        <v>104.41</v>
      </c>
      <c r="G4753" s="2">
        <v>105.22</v>
      </c>
    </row>
    <row r="4754" spans="1:7" x14ac:dyDescent="0.3">
      <c r="A4754" s="3">
        <f t="shared" si="84"/>
        <v>41800</v>
      </c>
      <c r="B4754" s="4" t="s">
        <v>118</v>
      </c>
      <c r="C4754" s="5"/>
      <c r="D4754" s="2">
        <v>105.16</v>
      </c>
      <c r="E4754" s="2">
        <v>109.52</v>
      </c>
      <c r="F4754" s="2">
        <v>104.35</v>
      </c>
      <c r="G4754" s="2">
        <v>105.76</v>
      </c>
    </row>
    <row r="4755" spans="1:7" x14ac:dyDescent="0.3">
      <c r="A4755" s="3">
        <f t="shared" si="84"/>
        <v>41801</v>
      </c>
      <c r="B4755" s="4" t="s">
        <v>119</v>
      </c>
      <c r="C4755" s="5"/>
      <c r="D4755" s="2">
        <v>105.37</v>
      </c>
      <c r="E4755" s="2">
        <v>109.95</v>
      </c>
      <c r="F4755" s="2">
        <v>104.4</v>
      </c>
      <c r="G4755" s="2">
        <v>105.97</v>
      </c>
    </row>
    <row r="4756" spans="1:7" x14ac:dyDescent="0.3">
      <c r="A4756" s="3">
        <f t="shared" si="84"/>
        <v>41802</v>
      </c>
      <c r="B4756" s="4" t="s">
        <v>120</v>
      </c>
      <c r="C4756" s="5"/>
      <c r="D4756" s="2">
        <v>106.96</v>
      </c>
      <c r="E4756" s="2">
        <v>113.02</v>
      </c>
      <c r="F4756" s="2">
        <v>106.53</v>
      </c>
      <c r="G4756" s="2">
        <v>106.92</v>
      </c>
    </row>
    <row r="4757" spans="1:7" x14ac:dyDescent="0.3">
      <c r="A4757" s="3">
        <f t="shared" si="84"/>
        <v>41803</v>
      </c>
      <c r="B4757" s="4" t="s">
        <v>121</v>
      </c>
      <c r="C4757" s="5"/>
      <c r="D4757" s="2">
        <v>109.51</v>
      </c>
      <c r="E4757" s="2">
        <v>113.41</v>
      </c>
      <c r="F4757" s="2">
        <v>106.91</v>
      </c>
      <c r="G4757" s="2">
        <v>109.51</v>
      </c>
    </row>
    <row r="4758" spans="1:7" x14ac:dyDescent="0.3">
      <c r="A4758" s="3">
        <f t="shared" si="84"/>
        <v>41806</v>
      </c>
      <c r="B4758" s="4" t="s">
        <v>295</v>
      </c>
      <c r="C4758" s="5"/>
      <c r="D4758" s="2">
        <v>109.27</v>
      </c>
      <c r="E4758" s="2">
        <v>112.94</v>
      </c>
      <c r="F4758" s="2">
        <v>106.9</v>
      </c>
      <c r="G4758" s="2">
        <v>109.31</v>
      </c>
    </row>
    <row r="4759" spans="1:7" x14ac:dyDescent="0.3">
      <c r="A4759" s="3">
        <f t="shared" si="84"/>
        <v>41807</v>
      </c>
      <c r="B4759" s="4" t="s">
        <v>123</v>
      </c>
      <c r="C4759" s="5"/>
      <c r="D4759" s="2">
        <v>108.76</v>
      </c>
      <c r="E4759" s="2">
        <v>113.45</v>
      </c>
      <c r="F4759" s="2">
        <v>106.36</v>
      </c>
      <c r="G4759" s="2">
        <v>108.76</v>
      </c>
    </row>
    <row r="4760" spans="1:7" x14ac:dyDescent="0.3">
      <c r="A4760" s="3">
        <f t="shared" si="84"/>
        <v>41808</v>
      </c>
      <c r="B4760" s="4" t="s">
        <v>124</v>
      </c>
      <c r="C4760" s="5"/>
      <c r="D4760" s="2">
        <v>109.94</v>
      </c>
      <c r="E4760" s="2">
        <v>114.26</v>
      </c>
      <c r="F4760" s="2">
        <v>105.97</v>
      </c>
      <c r="G4760" s="2">
        <v>109.93</v>
      </c>
    </row>
    <row r="4761" spans="1:7" x14ac:dyDescent="0.3">
      <c r="A4761" s="3">
        <f t="shared" si="84"/>
        <v>41809</v>
      </c>
      <c r="B4761" s="4" t="s">
        <v>125</v>
      </c>
      <c r="C4761" s="5"/>
      <c r="D4761" s="2">
        <v>110.46</v>
      </c>
      <c r="E4761" s="2">
        <v>115.06</v>
      </c>
      <c r="F4761" s="2">
        <v>106.43</v>
      </c>
      <c r="G4761" s="2">
        <v>110.46</v>
      </c>
    </row>
    <row r="4762" spans="1:7" x14ac:dyDescent="0.3">
      <c r="A4762" s="3">
        <f t="shared" si="84"/>
        <v>41810</v>
      </c>
      <c r="B4762" s="4" t="s">
        <v>126</v>
      </c>
      <c r="C4762" s="5"/>
      <c r="D4762" s="2">
        <v>110.74</v>
      </c>
      <c r="E4762" s="2">
        <v>114.81</v>
      </c>
      <c r="F4762" s="2">
        <v>107.26</v>
      </c>
      <c r="G4762" s="2">
        <v>110.67</v>
      </c>
    </row>
    <row r="4763" spans="1:7" x14ac:dyDescent="0.3">
      <c r="A4763" s="3">
        <f t="shared" si="84"/>
        <v>41813</v>
      </c>
      <c r="B4763" s="4" t="s">
        <v>296</v>
      </c>
      <c r="C4763" s="5"/>
      <c r="D4763" s="2">
        <v>111.23</v>
      </c>
      <c r="E4763" s="2">
        <v>114.12</v>
      </c>
      <c r="F4763" s="2">
        <v>106.17</v>
      </c>
      <c r="G4763" s="2">
        <v>111.27</v>
      </c>
    </row>
    <row r="4764" spans="1:7" x14ac:dyDescent="0.3">
      <c r="A4764" s="3">
        <f t="shared" si="84"/>
        <v>41814</v>
      </c>
      <c r="B4764" s="4" t="s">
        <v>128</v>
      </c>
      <c r="C4764" s="5"/>
      <c r="D4764" s="2">
        <v>109.76</v>
      </c>
      <c r="E4764" s="2">
        <v>114.46</v>
      </c>
      <c r="F4764" s="2">
        <v>106.03</v>
      </c>
      <c r="G4764" s="2">
        <v>109.77</v>
      </c>
    </row>
    <row r="4765" spans="1:7" x14ac:dyDescent="0.3">
      <c r="A4765" s="3">
        <f t="shared" si="84"/>
        <v>41815</v>
      </c>
      <c r="B4765" s="4" t="s">
        <v>129</v>
      </c>
      <c r="C4765" s="5"/>
      <c r="D4765" s="2">
        <v>110.05</v>
      </c>
      <c r="E4765" s="2">
        <v>114</v>
      </c>
      <c r="F4765" s="2">
        <v>106.5</v>
      </c>
      <c r="G4765" s="2">
        <v>110.03</v>
      </c>
    </row>
    <row r="4766" spans="1:7" x14ac:dyDescent="0.3">
      <c r="A4766" s="3">
        <f t="shared" si="84"/>
        <v>41816</v>
      </c>
      <c r="B4766" s="4" t="s">
        <v>130</v>
      </c>
      <c r="C4766" s="5"/>
      <c r="D4766" s="2">
        <v>109.89</v>
      </c>
      <c r="E4766" s="2">
        <v>113.21</v>
      </c>
      <c r="F4766" s="2">
        <v>105.84</v>
      </c>
      <c r="G4766" s="2">
        <v>109.87</v>
      </c>
    </row>
    <row r="4767" spans="1:7" x14ac:dyDescent="0.3">
      <c r="A4767" s="3">
        <f t="shared" si="84"/>
        <v>41817</v>
      </c>
      <c r="B4767" s="4" t="s">
        <v>131</v>
      </c>
      <c r="C4767" s="5"/>
      <c r="D4767" s="2">
        <v>109.68</v>
      </c>
      <c r="E4767" s="2">
        <v>113.3</v>
      </c>
      <c r="F4767" s="2">
        <v>105.74</v>
      </c>
      <c r="G4767" s="2">
        <v>109.66</v>
      </c>
    </row>
    <row r="4768" spans="1:7" x14ac:dyDescent="0.3">
      <c r="A4768" s="3">
        <f t="shared" si="84"/>
        <v>41820</v>
      </c>
      <c r="B4768" s="4" t="s">
        <v>297</v>
      </c>
      <c r="C4768" s="5"/>
      <c r="D4768" s="2">
        <v>109.29</v>
      </c>
      <c r="E4768" s="2">
        <v>112.36</v>
      </c>
      <c r="F4768" s="2">
        <v>105.37</v>
      </c>
      <c r="G4768" s="2">
        <v>109.32</v>
      </c>
    </row>
    <row r="4769" spans="1:7" x14ac:dyDescent="0.3">
      <c r="A4769" s="3">
        <f t="shared" si="84"/>
        <v>41821</v>
      </c>
      <c r="B4769" s="4" t="s">
        <v>133</v>
      </c>
      <c r="C4769" s="5"/>
      <c r="D4769" s="2">
        <v>109.18</v>
      </c>
      <c r="E4769" s="2">
        <v>112.29</v>
      </c>
      <c r="F4769" s="2">
        <v>105.34</v>
      </c>
      <c r="G4769" s="2">
        <v>109.17</v>
      </c>
    </row>
    <row r="4770" spans="1:7" x14ac:dyDescent="0.3">
      <c r="A4770" s="3">
        <f t="shared" si="84"/>
        <v>41822</v>
      </c>
      <c r="B4770" s="4" t="s">
        <v>134</v>
      </c>
      <c r="C4770" s="5"/>
      <c r="D4770" s="2">
        <v>109.16</v>
      </c>
      <c r="E4770" s="2">
        <v>111.24</v>
      </c>
      <c r="F4770" s="2">
        <v>104.48</v>
      </c>
      <c r="G4770" s="2">
        <v>109.14</v>
      </c>
    </row>
    <row r="4771" spans="1:7" x14ac:dyDescent="0.3">
      <c r="A4771" s="3">
        <f t="shared" ref="A4771:A4834" si="85">DATE(2014, LEFT(B4771, FIND("월", B4771)-1), MID(B4771, FIND("월", B4771)+2, FIND("일", B4771)-FIND("월", B4771)-2))</f>
        <v>41823</v>
      </c>
      <c r="B4771" s="4" t="s">
        <v>135</v>
      </c>
      <c r="C4771" s="5"/>
      <c r="D4771" s="2">
        <v>107.72</v>
      </c>
      <c r="E4771" s="2">
        <v>111</v>
      </c>
      <c r="F4771" s="2">
        <v>104.06</v>
      </c>
      <c r="G4771" s="2">
        <v>107.73</v>
      </c>
    </row>
    <row r="4772" spans="1:7" x14ac:dyDescent="0.3">
      <c r="A4772" s="3">
        <f t="shared" si="85"/>
        <v>41824</v>
      </c>
      <c r="B4772" s="4" t="s">
        <v>136</v>
      </c>
      <c r="C4772" s="5"/>
      <c r="D4772" s="2">
        <v>107.95</v>
      </c>
      <c r="E4772" s="2">
        <v>110.64</v>
      </c>
      <c r="F4772" s="2" t="s">
        <v>323</v>
      </c>
      <c r="G4772" s="2">
        <v>107.98</v>
      </c>
    </row>
    <row r="4773" spans="1:7" x14ac:dyDescent="0.3">
      <c r="A4773" s="3">
        <f t="shared" si="85"/>
        <v>41827</v>
      </c>
      <c r="B4773" s="4" t="s">
        <v>343</v>
      </c>
      <c r="C4773" s="5"/>
      <c r="D4773" s="2">
        <v>107.15</v>
      </c>
      <c r="E4773" s="2">
        <v>110.24</v>
      </c>
      <c r="F4773" s="2">
        <v>103.53</v>
      </c>
      <c r="G4773" s="2">
        <v>107.57</v>
      </c>
    </row>
    <row r="4774" spans="1:7" x14ac:dyDescent="0.3">
      <c r="A4774" s="3">
        <f t="shared" si="85"/>
        <v>41828</v>
      </c>
      <c r="B4774" s="4" t="s">
        <v>138</v>
      </c>
      <c r="C4774" s="5"/>
      <c r="D4774" s="2">
        <v>106.94</v>
      </c>
      <c r="E4774" s="2">
        <v>108.94</v>
      </c>
      <c r="F4774" s="2">
        <v>103.4</v>
      </c>
      <c r="G4774" s="2">
        <v>106.93</v>
      </c>
    </row>
    <row r="4775" spans="1:7" x14ac:dyDescent="0.3">
      <c r="A4775" s="3">
        <f t="shared" si="85"/>
        <v>41829</v>
      </c>
      <c r="B4775" s="4" t="s">
        <v>139</v>
      </c>
      <c r="C4775" s="5"/>
      <c r="D4775" s="2">
        <v>106.11</v>
      </c>
      <c r="E4775" s="2">
        <v>108.28</v>
      </c>
      <c r="F4775" s="2">
        <v>102.29</v>
      </c>
      <c r="G4775" s="2">
        <v>106.21</v>
      </c>
    </row>
    <row r="4776" spans="1:7" x14ac:dyDescent="0.3">
      <c r="A4776" s="3">
        <f t="shared" si="85"/>
        <v>41830</v>
      </c>
      <c r="B4776" s="4" t="s">
        <v>140</v>
      </c>
      <c r="C4776" s="5"/>
      <c r="D4776" s="2">
        <v>105.67</v>
      </c>
      <c r="E4776" s="2">
        <v>108.67</v>
      </c>
      <c r="F4776" s="2">
        <v>102.93</v>
      </c>
      <c r="G4776" s="2">
        <v>105.72</v>
      </c>
    </row>
    <row r="4777" spans="1:7" x14ac:dyDescent="0.3">
      <c r="A4777" s="3">
        <f t="shared" si="85"/>
        <v>41831</v>
      </c>
      <c r="B4777" s="4" t="s">
        <v>141</v>
      </c>
      <c r="C4777" s="5"/>
      <c r="D4777" s="2">
        <v>106.03</v>
      </c>
      <c r="E4777" s="2">
        <v>106.66</v>
      </c>
      <c r="F4777" s="2">
        <v>100.83</v>
      </c>
      <c r="G4777" s="2">
        <v>106.05</v>
      </c>
    </row>
    <row r="4778" spans="1:7" x14ac:dyDescent="0.3">
      <c r="A4778" s="3">
        <f t="shared" si="85"/>
        <v>41834</v>
      </c>
      <c r="B4778" s="4" t="s">
        <v>298</v>
      </c>
      <c r="C4778" s="5"/>
      <c r="D4778" s="2">
        <v>104.76</v>
      </c>
      <c r="E4778" s="2">
        <v>106.98</v>
      </c>
      <c r="F4778" s="2">
        <v>100.91</v>
      </c>
      <c r="G4778" s="2">
        <v>104.83</v>
      </c>
    </row>
    <row r="4779" spans="1:7" x14ac:dyDescent="0.3">
      <c r="A4779" s="3">
        <f t="shared" si="85"/>
        <v>41835</v>
      </c>
      <c r="B4779" s="4" t="s">
        <v>143</v>
      </c>
      <c r="C4779" s="5"/>
      <c r="D4779" s="2">
        <v>104.49</v>
      </c>
      <c r="E4779" s="2">
        <v>106.02</v>
      </c>
      <c r="F4779" s="2">
        <v>99.96</v>
      </c>
      <c r="G4779" s="2">
        <v>104.71</v>
      </c>
    </row>
    <row r="4780" spans="1:7" x14ac:dyDescent="0.3">
      <c r="A4780" s="3">
        <f t="shared" si="85"/>
        <v>41836</v>
      </c>
      <c r="B4780" s="4" t="s">
        <v>144</v>
      </c>
      <c r="C4780" s="5"/>
      <c r="D4780" s="2">
        <v>105.06</v>
      </c>
      <c r="E4780" s="2">
        <v>105.85</v>
      </c>
      <c r="F4780" s="2">
        <v>101.2</v>
      </c>
      <c r="G4780" s="2">
        <v>105.11</v>
      </c>
    </row>
    <row r="4781" spans="1:7" x14ac:dyDescent="0.3">
      <c r="A4781" s="3">
        <f t="shared" si="85"/>
        <v>41837</v>
      </c>
      <c r="B4781" s="4" t="s">
        <v>145</v>
      </c>
      <c r="C4781" s="5"/>
      <c r="D4781" s="2">
        <v>104.96</v>
      </c>
      <c r="E4781" s="2">
        <v>107.89</v>
      </c>
      <c r="F4781" s="2">
        <v>103.19</v>
      </c>
      <c r="G4781" s="2">
        <v>104.96</v>
      </c>
    </row>
    <row r="4782" spans="1:7" x14ac:dyDescent="0.3">
      <c r="A4782" s="3">
        <f t="shared" si="85"/>
        <v>41838</v>
      </c>
      <c r="B4782" s="4" t="s">
        <v>146</v>
      </c>
      <c r="C4782" s="5"/>
      <c r="D4782" s="2">
        <v>105.71</v>
      </c>
      <c r="E4782" s="2">
        <v>107.24</v>
      </c>
      <c r="F4782" s="2">
        <v>103.13</v>
      </c>
      <c r="G4782" s="2">
        <v>105.76</v>
      </c>
    </row>
    <row r="4783" spans="1:7" x14ac:dyDescent="0.3">
      <c r="A4783" s="3">
        <f t="shared" si="85"/>
        <v>41841</v>
      </c>
      <c r="B4783" s="4" t="s">
        <v>299</v>
      </c>
      <c r="C4783" s="5"/>
      <c r="D4783" s="2">
        <v>105.17</v>
      </c>
      <c r="E4783" s="2">
        <v>107.68</v>
      </c>
      <c r="F4783" s="2">
        <v>104.59</v>
      </c>
      <c r="G4783" s="2">
        <v>105.23</v>
      </c>
    </row>
    <row r="4784" spans="1:7" x14ac:dyDescent="0.3">
      <c r="A4784" s="3">
        <f t="shared" si="85"/>
        <v>41842</v>
      </c>
      <c r="B4784" s="4" t="s">
        <v>148</v>
      </c>
      <c r="C4784" s="5"/>
      <c r="D4784" s="2">
        <v>105.53</v>
      </c>
      <c r="E4784" s="2">
        <v>107.33</v>
      </c>
      <c r="F4784" s="2">
        <v>104.42</v>
      </c>
      <c r="G4784" s="2">
        <v>105.74</v>
      </c>
    </row>
    <row r="4785" spans="1:7" x14ac:dyDescent="0.3">
      <c r="A4785" s="3">
        <f t="shared" si="85"/>
        <v>41843</v>
      </c>
      <c r="B4785" s="4" t="s">
        <v>149</v>
      </c>
      <c r="C4785" s="5"/>
      <c r="D4785" s="2">
        <v>105.33</v>
      </c>
      <c r="E4785" s="2">
        <v>108.03</v>
      </c>
      <c r="F4785" s="2">
        <v>103.12</v>
      </c>
      <c r="G4785" s="2">
        <v>105.73</v>
      </c>
    </row>
    <row r="4786" spans="1:7" x14ac:dyDescent="0.3">
      <c r="A4786" s="3">
        <f t="shared" si="85"/>
        <v>41844</v>
      </c>
      <c r="B4786" s="4" t="s">
        <v>150</v>
      </c>
      <c r="C4786" s="5"/>
      <c r="D4786" s="2">
        <v>105.79</v>
      </c>
      <c r="E4786" s="2">
        <v>107.07</v>
      </c>
      <c r="F4786" s="2">
        <v>102.07</v>
      </c>
      <c r="G4786" s="2">
        <v>106.03</v>
      </c>
    </row>
    <row r="4787" spans="1:7" x14ac:dyDescent="0.3">
      <c r="A4787" s="3">
        <f t="shared" si="85"/>
        <v>41845</v>
      </c>
      <c r="B4787" s="4" t="s">
        <v>151</v>
      </c>
      <c r="C4787" s="5"/>
      <c r="D4787" s="2">
        <v>105.15</v>
      </c>
      <c r="E4787" s="2">
        <v>108.39</v>
      </c>
      <c r="F4787" s="2">
        <v>102.09</v>
      </c>
      <c r="G4787" s="2">
        <v>105.48</v>
      </c>
    </row>
    <row r="4788" spans="1:7" x14ac:dyDescent="0.3">
      <c r="A4788" s="3">
        <f t="shared" si="85"/>
        <v>41848</v>
      </c>
      <c r="B4788" s="4" t="s">
        <v>300</v>
      </c>
      <c r="C4788" s="5"/>
      <c r="D4788" s="2" t="s">
        <v>323</v>
      </c>
      <c r="E4788" s="2">
        <v>107.57</v>
      </c>
      <c r="F4788" s="2">
        <v>101.67</v>
      </c>
      <c r="G4788" s="2" t="s">
        <v>323</v>
      </c>
    </row>
    <row r="4789" spans="1:7" x14ac:dyDescent="0.3">
      <c r="A4789" s="3">
        <f t="shared" si="85"/>
        <v>41849</v>
      </c>
      <c r="B4789" s="4" t="s">
        <v>153</v>
      </c>
      <c r="C4789" s="5"/>
      <c r="D4789" s="2">
        <v>105.84</v>
      </c>
      <c r="E4789" s="2">
        <v>107.72</v>
      </c>
      <c r="F4789" s="2">
        <v>100.97</v>
      </c>
      <c r="G4789" s="2">
        <v>106.35</v>
      </c>
    </row>
    <row r="4790" spans="1:7" x14ac:dyDescent="0.3">
      <c r="A4790" s="3">
        <f t="shared" si="85"/>
        <v>41850</v>
      </c>
      <c r="B4790" s="4" t="s">
        <v>154</v>
      </c>
      <c r="C4790" s="5"/>
      <c r="D4790" s="2">
        <v>105.98</v>
      </c>
      <c r="E4790" s="2">
        <v>106.51</v>
      </c>
      <c r="F4790" s="2">
        <v>100.27</v>
      </c>
      <c r="G4790" s="2">
        <v>106.49</v>
      </c>
    </row>
    <row r="4791" spans="1:7" x14ac:dyDescent="0.3">
      <c r="A4791" s="3">
        <f t="shared" si="85"/>
        <v>41851</v>
      </c>
      <c r="B4791" s="4" t="s">
        <v>155</v>
      </c>
      <c r="C4791" s="5"/>
      <c r="D4791" s="2">
        <v>105.23</v>
      </c>
      <c r="E4791" s="2">
        <v>106.02</v>
      </c>
      <c r="F4791" s="2">
        <v>98.17</v>
      </c>
      <c r="G4791" s="2">
        <v>105.84</v>
      </c>
    </row>
    <row r="4792" spans="1:7" x14ac:dyDescent="0.3">
      <c r="A4792" s="3">
        <f t="shared" si="85"/>
        <v>41852</v>
      </c>
      <c r="B4792" s="4" t="s">
        <v>156</v>
      </c>
      <c r="C4792" s="5"/>
      <c r="D4792" s="2">
        <v>104.92</v>
      </c>
      <c r="E4792" s="2">
        <v>104.84</v>
      </c>
      <c r="F4792" s="2">
        <v>97.88</v>
      </c>
      <c r="G4792" s="2">
        <v>105.53</v>
      </c>
    </row>
    <row r="4793" spans="1:7" x14ac:dyDescent="0.3">
      <c r="A4793" s="3">
        <f t="shared" si="85"/>
        <v>41855</v>
      </c>
      <c r="B4793" s="4" t="s">
        <v>301</v>
      </c>
      <c r="C4793" s="5"/>
      <c r="D4793" s="2">
        <v>103.15</v>
      </c>
      <c r="E4793" s="2">
        <v>105.41</v>
      </c>
      <c r="F4793" s="2">
        <v>98.29</v>
      </c>
      <c r="G4793" s="2">
        <v>103.28</v>
      </c>
    </row>
    <row r="4794" spans="1:7" x14ac:dyDescent="0.3">
      <c r="A4794" s="3">
        <f t="shared" si="85"/>
        <v>41856</v>
      </c>
      <c r="B4794" s="4" t="s">
        <v>158</v>
      </c>
      <c r="C4794" s="5"/>
      <c r="D4794" s="2">
        <v>103.81</v>
      </c>
      <c r="E4794" s="2">
        <v>104.61</v>
      </c>
      <c r="F4794" s="2">
        <v>97.38</v>
      </c>
      <c r="G4794" s="2">
        <v>103.75</v>
      </c>
    </row>
    <row r="4795" spans="1:7" x14ac:dyDescent="0.3">
      <c r="A4795" s="3">
        <f t="shared" si="85"/>
        <v>41857</v>
      </c>
      <c r="B4795" s="4" t="s">
        <v>159</v>
      </c>
      <c r="C4795" s="5"/>
      <c r="D4795" s="2">
        <v>102.87</v>
      </c>
      <c r="E4795" s="2">
        <v>104.59</v>
      </c>
      <c r="F4795" s="2">
        <v>96.92</v>
      </c>
      <c r="G4795" s="2">
        <v>102.85</v>
      </c>
    </row>
    <row r="4796" spans="1:7" x14ac:dyDescent="0.3">
      <c r="A4796" s="3">
        <f t="shared" si="85"/>
        <v>41858</v>
      </c>
      <c r="B4796" s="4" t="s">
        <v>160</v>
      </c>
      <c r="C4796" s="5"/>
      <c r="D4796" s="2">
        <v>103</v>
      </c>
      <c r="E4796" s="2">
        <v>105.44</v>
      </c>
      <c r="F4796" s="2">
        <v>97.34</v>
      </c>
      <c r="G4796" s="2">
        <v>102.96</v>
      </c>
    </row>
    <row r="4797" spans="1:7" x14ac:dyDescent="0.3">
      <c r="A4797" s="3">
        <f t="shared" si="85"/>
        <v>41859</v>
      </c>
      <c r="B4797" s="4" t="s">
        <v>161</v>
      </c>
      <c r="C4797" s="5"/>
      <c r="D4797" s="2">
        <v>103.85</v>
      </c>
      <c r="E4797" s="2">
        <v>105.02</v>
      </c>
      <c r="F4797" s="2">
        <v>97.65</v>
      </c>
      <c r="G4797" s="2">
        <v>103.88</v>
      </c>
    </row>
    <row r="4798" spans="1:7" x14ac:dyDescent="0.3">
      <c r="A4798" s="3">
        <f t="shared" si="85"/>
        <v>41862</v>
      </c>
      <c r="B4798" s="4" t="s">
        <v>302</v>
      </c>
      <c r="C4798" s="5"/>
      <c r="D4798" s="2">
        <v>103.48</v>
      </c>
      <c r="E4798" s="2">
        <v>104.68</v>
      </c>
      <c r="F4798" s="2">
        <v>98.08</v>
      </c>
      <c r="G4798" s="2">
        <v>103.4</v>
      </c>
    </row>
    <row r="4799" spans="1:7" x14ac:dyDescent="0.3">
      <c r="A4799" s="3">
        <f t="shared" si="85"/>
        <v>41863</v>
      </c>
      <c r="B4799" s="4" t="s">
        <v>163</v>
      </c>
      <c r="C4799" s="5"/>
      <c r="D4799" s="2">
        <v>103.25</v>
      </c>
      <c r="E4799" s="2">
        <v>103.02</v>
      </c>
      <c r="F4799" s="2">
        <v>97.37</v>
      </c>
      <c r="G4799" s="2">
        <v>103.16</v>
      </c>
    </row>
    <row r="4800" spans="1:7" x14ac:dyDescent="0.3">
      <c r="A4800" s="3">
        <f t="shared" si="85"/>
        <v>41864</v>
      </c>
      <c r="B4800" s="4" t="s">
        <v>164</v>
      </c>
      <c r="C4800" s="5"/>
      <c r="D4800" s="2">
        <v>101.98</v>
      </c>
      <c r="E4800" s="2">
        <v>104.28</v>
      </c>
      <c r="F4800" s="2">
        <v>97.59</v>
      </c>
      <c r="G4800" s="2">
        <v>102.13</v>
      </c>
    </row>
    <row r="4801" spans="1:7" x14ac:dyDescent="0.3">
      <c r="A4801" s="3">
        <f t="shared" si="85"/>
        <v>41865</v>
      </c>
      <c r="B4801" s="4" t="s">
        <v>165</v>
      </c>
      <c r="C4801" s="5"/>
      <c r="D4801" s="2">
        <v>103.02</v>
      </c>
      <c r="E4801" s="2">
        <v>102.01</v>
      </c>
      <c r="F4801" s="2">
        <v>95.58</v>
      </c>
      <c r="G4801" s="2">
        <v>102.99</v>
      </c>
    </row>
    <row r="4802" spans="1:7" x14ac:dyDescent="0.3">
      <c r="A4802" s="3">
        <f t="shared" si="85"/>
        <v>41866</v>
      </c>
      <c r="B4802" s="4" t="s">
        <v>166</v>
      </c>
      <c r="C4802" s="5"/>
      <c r="D4802" s="2">
        <v>100.96</v>
      </c>
      <c r="E4802" s="2">
        <v>103.53</v>
      </c>
      <c r="F4802" s="2">
        <v>97.35</v>
      </c>
      <c r="G4802" s="2">
        <v>100.72</v>
      </c>
    </row>
    <row r="4803" spans="1:7" x14ac:dyDescent="0.3">
      <c r="A4803" s="3">
        <f t="shared" si="85"/>
        <v>41869</v>
      </c>
      <c r="B4803" s="4" t="s">
        <v>303</v>
      </c>
      <c r="C4803" s="5"/>
      <c r="D4803" s="2">
        <v>102.12</v>
      </c>
      <c r="E4803" s="2">
        <v>101.6</v>
      </c>
      <c r="F4803" s="2">
        <v>96.41</v>
      </c>
      <c r="G4803" s="2">
        <v>101.95</v>
      </c>
    </row>
    <row r="4804" spans="1:7" x14ac:dyDescent="0.3">
      <c r="A4804" s="3">
        <f t="shared" si="85"/>
        <v>41870</v>
      </c>
      <c r="B4804" s="4" t="s">
        <v>168</v>
      </c>
      <c r="C4804" s="5"/>
      <c r="D4804" s="2">
        <v>100.64</v>
      </c>
      <c r="E4804" s="2">
        <v>101.56</v>
      </c>
      <c r="F4804" s="2">
        <v>94.48</v>
      </c>
      <c r="G4804" s="2">
        <v>100.47</v>
      </c>
    </row>
    <row r="4805" spans="1:7" x14ac:dyDescent="0.3">
      <c r="A4805" s="3">
        <f t="shared" si="85"/>
        <v>41871</v>
      </c>
      <c r="B4805" s="4" t="s">
        <v>169</v>
      </c>
      <c r="C4805" s="5"/>
      <c r="D4805" s="2">
        <v>100.45</v>
      </c>
      <c r="E4805" s="2">
        <v>102.28</v>
      </c>
      <c r="F4805" s="2">
        <v>96.07</v>
      </c>
      <c r="G4805" s="2">
        <v>100.45</v>
      </c>
    </row>
    <row r="4806" spans="1:7" x14ac:dyDescent="0.3">
      <c r="A4806" s="3">
        <f t="shared" si="85"/>
        <v>41872</v>
      </c>
      <c r="B4806" s="4" t="s">
        <v>170</v>
      </c>
      <c r="C4806" s="5"/>
      <c r="D4806" s="2">
        <v>100.3</v>
      </c>
      <c r="E4806" s="2">
        <v>102.63</v>
      </c>
      <c r="F4806" s="2">
        <v>93.96</v>
      </c>
      <c r="G4806" s="2">
        <v>100.35</v>
      </c>
    </row>
    <row r="4807" spans="1:7" x14ac:dyDescent="0.3">
      <c r="A4807" s="3">
        <f t="shared" si="85"/>
        <v>41873</v>
      </c>
      <c r="B4807" s="4" t="s">
        <v>171</v>
      </c>
      <c r="C4807" s="5"/>
      <c r="D4807" s="2">
        <v>100.52</v>
      </c>
      <c r="E4807" s="2">
        <v>102.29</v>
      </c>
      <c r="F4807" s="2">
        <v>93.65</v>
      </c>
      <c r="G4807" s="2">
        <v>100.64</v>
      </c>
    </row>
    <row r="4808" spans="1:7" x14ac:dyDescent="0.3">
      <c r="A4808" s="3">
        <f t="shared" si="85"/>
        <v>41876</v>
      </c>
      <c r="B4808" s="4" t="s">
        <v>304</v>
      </c>
      <c r="C4808" s="5"/>
      <c r="D4808" s="2">
        <v>100.24</v>
      </c>
      <c r="E4808" s="2">
        <v>102.65</v>
      </c>
      <c r="F4808" s="2">
        <v>93.35</v>
      </c>
      <c r="G4808" s="2">
        <v>100.37</v>
      </c>
    </row>
    <row r="4809" spans="1:7" x14ac:dyDescent="0.3">
      <c r="A4809" s="3">
        <f t="shared" si="85"/>
        <v>41877</v>
      </c>
      <c r="B4809" s="4" t="s">
        <v>173</v>
      </c>
      <c r="C4809" s="5"/>
      <c r="D4809" s="2">
        <v>100.49</v>
      </c>
      <c r="E4809" s="2">
        <v>102.5</v>
      </c>
      <c r="F4809" s="2">
        <v>93.86</v>
      </c>
      <c r="G4809" s="2">
        <v>100.71</v>
      </c>
    </row>
    <row r="4810" spans="1:7" x14ac:dyDescent="0.3">
      <c r="A4810" s="3">
        <f t="shared" si="85"/>
        <v>41878</v>
      </c>
      <c r="B4810" s="4" t="s">
        <v>174</v>
      </c>
      <c r="C4810" s="5"/>
      <c r="D4810" s="2">
        <v>100.51</v>
      </c>
      <c r="E4810" s="2">
        <v>102.72</v>
      </c>
      <c r="F4810" s="2">
        <v>93.88</v>
      </c>
      <c r="G4810" s="2">
        <v>100.74</v>
      </c>
    </row>
    <row r="4811" spans="1:7" x14ac:dyDescent="0.3">
      <c r="A4811" s="3">
        <f t="shared" si="85"/>
        <v>41879</v>
      </c>
      <c r="B4811" s="4" t="s">
        <v>175</v>
      </c>
      <c r="C4811" s="5"/>
      <c r="D4811" s="2">
        <v>100.68</v>
      </c>
      <c r="E4811" s="2">
        <v>102.46</v>
      </c>
      <c r="F4811" s="2">
        <v>94.55</v>
      </c>
      <c r="G4811" s="2">
        <v>100.91</v>
      </c>
    </row>
    <row r="4812" spans="1:7" x14ac:dyDescent="0.3">
      <c r="A4812" s="3">
        <f t="shared" si="85"/>
        <v>41880</v>
      </c>
      <c r="B4812" s="4" t="s">
        <v>176</v>
      </c>
      <c r="C4812" s="5"/>
      <c r="D4812" s="2">
        <v>100.52</v>
      </c>
      <c r="E4812" s="2">
        <v>103.19</v>
      </c>
      <c r="F4812" s="2">
        <v>95.96</v>
      </c>
      <c r="G4812" s="2">
        <v>100.61</v>
      </c>
    </row>
    <row r="4813" spans="1:7" x14ac:dyDescent="0.3">
      <c r="A4813" s="3">
        <f t="shared" si="85"/>
        <v>41883</v>
      </c>
      <c r="B4813" s="4" t="s">
        <v>305</v>
      </c>
      <c r="C4813" s="5"/>
      <c r="D4813" s="2">
        <v>100.94</v>
      </c>
      <c r="E4813" s="2">
        <v>102.79</v>
      </c>
      <c r="F4813" s="2" t="s">
        <v>323</v>
      </c>
      <c r="G4813" s="2">
        <v>100.86</v>
      </c>
    </row>
    <row r="4814" spans="1:7" x14ac:dyDescent="0.3">
      <c r="A4814" s="3">
        <f t="shared" si="85"/>
        <v>41884</v>
      </c>
      <c r="B4814" s="4" t="s">
        <v>178</v>
      </c>
      <c r="C4814" s="5"/>
      <c r="D4814" s="2">
        <v>100.39</v>
      </c>
      <c r="E4814" s="2">
        <v>100.34</v>
      </c>
      <c r="F4814" s="2">
        <v>92.88</v>
      </c>
      <c r="G4814" s="2">
        <v>100.41</v>
      </c>
    </row>
    <row r="4815" spans="1:7" x14ac:dyDescent="0.3">
      <c r="A4815" s="3">
        <f t="shared" si="85"/>
        <v>41885</v>
      </c>
      <c r="B4815" s="4" t="s">
        <v>179</v>
      </c>
      <c r="C4815" s="5"/>
      <c r="D4815" s="2">
        <v>97.74</v>
      </c>
      <c r="E4815" s="2">
        <v>102.77</v>
      </c>
      <c r="F4815" s="2">
        <v>95.54</v>
      </c>
      <c r="G4815" s="2">
        <v>97.97</v>
      </c>
    </row>
    <row r="4816" spans="1:7" x14ac:dyDescent="0.3">
      <c r="A4816" s="3">
        <f t="shared" si="85"/>
        <v>41886</v>
      </c>
      <c r="B4816" s="4" t="s">
        <v>180</v>
      </c>
      <c r="C4816" s="5"/>
      <c r="D4816" s="2">
        <v>100.05</v>
      </c>
      <c r="E4816" s="2">
        <v>101.83</v>
      </c>
      <c r="F4816" s="2">
        <v>94.45</v>
      </c>
      <c r="G4816" s="2">
        <v>100.17</v>
      </c>
    </row>
    <row r="4817" spans="1:7" x14ac:dyDescent="0.3">
      <c r="A4817" s="3">
        <f t="shared" si="85"/>
        <v>41887</v>
      </c>
      <c r="B4817" s="4" t="s">
        <v>181</v>
      </c>
      <c r="C4817" s="5"/>
      <c r="D4817" s="2">
        <v>99.03</v>
      </c>
      <c r="E4817" s="2">
        <v>100.82</v>
      </c>
      <c r="F4817" s="2">
        <v>93.29</v>
      </c>
      <c r="G4817" s="2">
        <v>99.12</v>
      </c>
    </row>
    <row r="4818" spans="1:7" x14ac:dyDescent="0.3">
      <c r="A4818" s="3">
        <f t="shared" si="85"/>
        <v>41890</v>
      </c>
      <c r="B4818" s="4" t="s">
        <v>306</v>
      </c>
      <c r="C4818" s="5"/>
      <c r="D4818" s="2">
        <v>98.07</v>
      </c>
      <c r="E4818" s="2">
        <v>100.2</v>
      </c>
      <c r="F4818" s="2">
        <v>92.66</v>
      </c>
      <c r="G4818" s="2">
        <v>98.13</v>
      </c>
    </row>
    <row r="4819" spans="1:7" x14ac:dyDescent="0.3">
      <c r="A4819" s="3">
        <f t="shared" si="85"/>
        <v>41891</v>
      </c>
      <c r="B4819" s="4" t="s">
        <v>183</v>
      </c>
      <c r="C4819" s="5"/>
      <c r="D4819" s="2">
        <v>97.56</v>
      </c>
      <c r="E4819" s="2">
        <v>99.16</v>
      </c>
      <c r="F4819" s="2">
        <v>92.75</v>
      </c>
      <c r="G4819" s="2">
        <v>97.63</v>
      </c>
    </row>
    <row r="4820" spans="1:7" x14ac:dyDescent="0.3">
      <c r="A4820" s="3">
        <f t="shared" si="85"/>
        <v>41892</v>
      </c>
      <c r="B4820" s="4" t="s">
        <v>184</v>
      </c>
      <c r="C4820" s="5"/>
      <c r="D4820" s="2">
        <v>96.77</v>
      </c>
      <c r="E4820" s="2">
        <v>98.04</v>
      </c>
      <c r="F4820" s="2">
        <v>91.67</v>
      </c>
      <c r="G4820" s="2">
        <v>96.76</v>
      </c>
    </row>
    <row r="4821" spans="1:7" x14ac:dyDescent="0.3">
      <c r="A4821" s="3">
        <f t="shared" si="85"/>
        <v>41893</v>
      </c>
      <c r="B4821" s="4" t="s">
        <v>185</v>
      </c>
      <c r="C4821" s="5"/>
      <c r="D4821" s="2">
        <v>95.81</v>
      </c>
      <c r="E4821" s="2">
        <v>98.08</v>
      </c>
      <c r="F4821" s="2">
        <v>92.83</v>
      </c>
      <c r="G4821" s="2">
        <v>95.77</v>
      </c>
    </row>
    <row r="4822" spans="1:7" x14ac:dyDescent="0.3">
      <c r="A4822" s="3">
        <f t="shared" si="85"/>
        <v>41894</v>
      </c>
      <c r="B4822" s="4" t="s">
        <v>186</v>
      </c>
      <c r="C4822" s="5"/>
      <c r="D4822" s="2">
        <v>95.89</v>
      </c>
      <c r="E4822" s="2">
        <v>97.11</v>
      </c>
      <c r="F4822" s="2">
        <v>92.27</v>
      </c>
      <c r="G4822" s="2">
        <v>95.83</v>
      </c>
    </row>
    <row r="4823" spans="1:7" x14ac:dyDescent="0.3">
      <c r="A4823" s="3">
        <f t="shared" si="85"/>
        <v>41897</v>
      </c>
      <c r="B4823" s="4" t="s">
        <v>307</v>
      </c>
      <c r="C4823" s="5"/>
      <c r="D4823" s="2">
        <v>95.19</v>
      </c>
      <c r="E4823" s="2">
        <v>96.65</v>
      </c>
      <c r="F4823" s="2">
        <v>92.92</v>
      </c>
      <c r="G4823" s="2">
        <v>95.17</v>
      </c>
    </row>
    <row r="4824" spans="1:7" x14ac:dyDescent="0.3">
      <c r="A4824" s="3">
        <f t="shared" si="85"/>
        <v>41898</v>
      </c>
      <c r="B4824" s="4" t="s">
        <v>188</v>
      </c>
      <c r="C4824" s="5"/>
      <c r="D4824" s="2">
        <v>94.94</v>
      </c>
      <c r="E4824" s="2">
        <v>99.05</v>
      </c>
      <c r="F4824" s="2">
        <v>94.88</v>
      </c>
      <c r="G4824" s="2">
        <v>94.93</v>
      </c>
    </row>
    <row r="4825" spans="1:7" x14ac:dyDescent="0.3">
      <c r="A4825" s="3">
        <f t="shared" si="85"/>
        <v>41899</v>
      </c>
      <c r="B4825" s="4" t="s">
        <v>189</v>
      </c>
      <c r="C4825" s="5"/>
      <c r="D4825" s="2">
        <v>96.46</v>
      </c>
      <c r="E4825" s="2">
        <v>98.97</v>
      </c>
      <c r="F4825" s="2">
        <v>94.42</v>
      </c>
      <c r="G4825" s="2">
        <v>96.3</v>
      </c>
    </row>
    <row r="4826" spans="1:7" x14ac:dyDescent="0.3">
      <c r="A4826" s="3">
        <f t="shared" si="85"/>
        <v>41900</v>
      </c>
      <c r="B4826" s="4" t="s">
        <v>190</v>
      </c>
      <c r="C4826" s="5"/>
      <c r="D4826" s="2">
        <v>96.37</v>
      </c>
      <c r="E4826" s="2">
        <v>97.7</v>
      </c>
      <c r="F4826" s="2">
        <v>93.07</v>
      </c>
      <c r="G4826" s="2">
        <v>96.21</v>
      </c>
    </row>
    <row r="4827" spans="1:7" x14ac:dyDescent="0.3">
      <c r="A4827" s="3">
        <f t="shared" si="85"/>
        <v>41901</v>
      </c>
      <c r="B4827" s="4" t="s">
        <v>191</v>
      </c>
      <c r="C4827" s="5"/>
      <c r="D4827" s="2">
        <v>95.42</v>
      </c>
      <c r="E4827" s="2">
        <v>98.39</v>
      </c>
      <c r="F4827" s="2">
        <v>92.41</v>
      </c>
      <c r="G4827" s="2">
        <v>95.4</v>
      </c>
    </row>
    <row r="4828" spans="1:7" x14ac:dyDescent="0.3">
      <c r="A4828" s="3">
        <f t="shared" si="85"/>
        <v>41904</v>
      </c>
      <c r="B4828" s="4" t="s">
        <v>308</v>
      </c>
      <c r="C4828" s="5"/>
      <c r="D4828" s="2">
        <v>95.92</v>
      </c>
      <c r="E4828" s="2">
        <v>96.97</v>
      </c>
      <c r="F4828" s="2">
        <v>91.52</v>
      </c>
      <c r="G4828" s="2">
        <v>95.92</v>
      </c>
    </row>
    <row r="4829" spans="1:7" x14ac:dyDescent="0.3">
      <c r="A4829" s="3">
        <f t="shared" si="85"/>
        <v>41905</v>
      </c>
      <c r="B4829" s="4" t="s">
        <v>193</v>
      </c>
      <c r="C4829" s="5"/>
      <c r="D4829" s="2">
        <v>94.92</v>
      </c>
      <c r="E4829" s="2">
        <v>96.85</v>
      </c>
      <c r="F4829" s="2">
        <v>91.56</v>
      </c>
      <c r="G4829" s="2">
        <v>94.85</v>
      </c>
    </row>
    <row r="4830" spans="1:7" x14ac:dyDescent="0.3">
      <c r="A4830" s="3">
        <f t="shared" si="85"/>
        <v>41906</v>
      </c>
      <c r="B4830" s="4" t="s">
        <v>194</v>
      </c>
      <c r="C4830" s="5"/>
      <c r="D4830" s="2">
        <v>94.84</v>
      </c>
      <c r="E4830" s="2">
        <v>96.95</v>
      </c>
      <c r="F4830" s="2">
        <v>92.8</v>
      </c>
      <c r="G4830" s="2">
        <v>94.93</v>
      </c>
    </row>
    <row r="4831" spans="1:7" x14ac:dyDescent="0.3">
      <c r="A4831" s="3">
        <f t="shared" si="85"/>
        <v>41907</v>
      </c>
      <c r="B4831" s="4" t="s">
        <v>195</v>
      </c>
      <c r="C4831" s="5"/>
      <c r="D4831" s="2">
        <v>94.92</v>
      </c>
      <c r="E4831" s="2">
        <v>97</v>
      </c>
      <c r="F4831" s="2">
        <v>92.53</v>
      </c>
      <c r="G4831" s="2">
        <v>94.98</v>
      </c>
    </row>
    <row r="4832" spans="1:7" x14ac:dyDescent="0.3">
      <c r="A4832" s="3">
        <f t="shared" si="85"/>
        <v>41908</v>
      </c>
      <c r="B4832" s="4" t="s">
        <v>196</v>
      </c>
      <c r="C4832" s="5"/>
      <c r="D4832" s="2">
        <v>94.91</v>
      </c>
      <c r="E4832" s="2">
        <v>97</v>
      </c>
      <c r="F4832" s="2">
        <v>93.54</v>
      </c>
      <c r="G4832" s="2">
        <v>95.01</v>
      </c>
    </row>
    <row r="4833" spans="1:7" x14ac:dyDescent="0.3">
      <c r="A4833" s="3">
        <f t="shared" si="85"/>
        <v>41911</v>
      </c>
      <c r="B4833" s="4" t="s">
        <v>309</v>
      </c>
      <c r="C4833" s="5"/>
      <c r="D4833" s="2">
        <v>94.9</v>
      </c>
      <c r="E4833" s="2">
        <v>97.2</v>
      </c>
      <c r="F4833" s="2">
        <v>94.57</v>
      </c>
      <c r="G4833" s="2">
        <v>94.98</v>
      </c>
    </row>
    <row r="4834" spans="1:7" x14ac:dyDescent="0.3">
      <c r="A4834" s="3">
        <f t="shared" si="85"/>
        <v>41912</v>
      </c>
      <c r="B4834" s="4" t="s">
        <v>198</v>
      </c>
      <c r="C4834" s="5"/>
      <c r="D4834" s="2">
        <v>95.01</v>
      </c>
      <c r="E4834" s="2">
        <v>94.67</v>
      </c>
      <c r="F4834" s="2">
        <v>91.16</v>
      </c>
      <c r="G4834" s="2">
        <v>95.06</v>
      </c>
    </row>
    <row r="4835" spans="1:7" x14ac:dyDescent="0.3">
      <c r="A4835" s="3">
        <f t="shared" ref="A4835:A4898" si="86">DATE(2014, LEFT(B4835, FIND("월", B4835)-1), MID(B4835, FIND("월", B4835)+2, FIND("일", B4835)-FIND("월", B4835)-2))</f>
        <v>41913</v>
      </c>
      <c r="B4835" s="4" t="s">
        <v>199</v>
      </c>
      <c r="C4835" s="5"/>
      <c r="D4835" s="2">
        <v>93.52</v>
      </c>
      <c r="E4835" s="2">
        <v>94.16</v>
      </c>
      <c r="F4835" s="2">
        <v>90.73</v>
      </c>
      <c r="G4835" s="2">
        <v>94.21</v>
      </c>
    </row>
    <row r="4836" spans="1:7" x14ac:dyDescent="0.3">
      <c r="A4836" s="3">
        <f t="shared" si="86"/>
        <v>41914</v>
      </c>
      <c r="B4836" s="4" t="s">
        <v>200</v>
      </c>
      <c r="C4836" s="5"/>
      <c r="D4836" s="2">
        <v>91.86</v>
      </c>
      <c r="E4836" s="2">
        <v>93.42</v>
      </c>
      <c r="F4836" s="2">
        <v>91.01</v>
      </c>
      <c r="G4836" s="2">
        <v>92.2</v>
      </c>
    </row>
    <row r="4837" spans="1:7" x14ac:dyDescent="0.3">
      <c r="A4837" s="3">
        <f t="shared" si="86"/>
        <v>41915</v>
      </c>
      <c r="B4837" s="4" t="s">
        <v>201</v>
      </c>
      <c r="C4837" s="5"/>
      <c r="D4837" s="2">
        <v>91.12</v>
      </c>
      <c r="E4837" s="2">
        <v>92.31</v>
      </c>
      <c r="F4837" s="2">
        <v>89.74</v>
      </c>
      <c r="G4837" s="2">
        <v>91.62</v>
      </c>
    </row>
    <row r="4838" spans="1:7" x14ac:dyDescent="0.3">
      <c r="A4838" s="3">
        <f t="shared" si="86"/>
        <v>41918</v>
      </c>
      <c r="B4838" s="4" t="s">
        <v>310</v>
      </c>
      <c r="C4838" s="5"/>
      <c r="D4838" s="2">
        <v>90.14</v>
      </c>
      <c r="E4838" s="2">
        <v>92.79</v>
      </c>
      <c r="F4838" s="2">
        <v>90.34</v>
      </c>
      <c r="G4838" s="2">
        <v>90.45</v>
      </c>
    </row>
    <row r="4839" spans="1:7" x14ac:dyDescent="0.3">
      <c r="A4839" s="3">
        <f t="shared" si="86"/>
        <v>41919</v>
      </c>
      <c r="B4839" s="4" t="s">
        <v>203</v>
      </c>
      <c r="C4839" s="5"/>
      <c r="D4839" s="2">
        <v>90.88</v>
      </c>
      <c r="E4839" s="2">
        <v>92.11</v>
      </c>
      <c r="F4839" s="2">
        <v>88.85</v>
      </c>
      <c r="G4839" s="2">
        <v>90.99</v>
      </c>
    </row>
    <row r="4840" spans="1:7" x14ac:dyDescent="0.3">
      <c r="A4840" s="3">
        <f t="shared" si="86"/>
        <v>41920</v>
      </c>
      <c r="B4840" s="4" t="s">
        <v>204</v>
      </c>
      <c r="C4840" s="5"/>
      <c r="D4840" s="2">
        <v>89.93</v>
      </c>
      <c r="E4840" s="2">
        <v>91.38</v>
      </c>
      <c r="F4840" s="2">
        <v>87.31</v>
      </c>
      <c r="G4840" s="2">
        <v>90.18</v>
      </c>
    </row>
    <row r="4841" spans="1:7" x14ac:dyDescent="0.3">
      <c r="A4841" s="3">
        <f t="shared" si="86"/>
        <v>41921</v>
      </c>
      <c r="B4841" s="4" t="s">
        <v>205</v>
      </c>
      <c r="C4841" s="5"/>
      <c r="D4841" s="2">
        <v>89.23</v>
      </c>
      <c r="E4841" s="2">
        <v>90.05</v>
      </c>
      <c r="F4841" s="2">
        <v>85.77</v>
      </c>
      <c r="G4841" s="2">
        <v>89.44</v>
      </c>
    </row>
    <row r="4842" spans="1:7" x14ac:dyDescent="0.3">
      <c r="A4842" s="3">
        <f t="shared" si="86"/>
        <v>41922</v>
      </c>
      <c r="B4842" s="4" t="s">
        <v>206</v>
      </c>
      <c r="C4842" s="5"/>
      <c r="D4842" s="2">
        <v>88.04</v>
      </c>
      <c r="E4842" s="2">
        <v>90.21</v>
      </c>
      <c r="F4842" s="2">
        <v>85.82</v>
      </c>
      <c r="G4842" s="2">
        <v>88.18</v>
      </c>
    </row>
    <row r="4843" spans="1:7" x14ac:dyDescent="0.3">
      <c r="A4843" s="3">
        <f t="shared" si="86"/>
        <v>41925</v>
      </c>
      <c r="B4843" s="4" t="s">
        <v>311</v>
      </c>
      <c r="C4843" s="5"/>
      <c r="D4843" s="2">
        <v>88.25</v>
      </c>
      <c r="E4843" s="2">
        <v>88.89</v>
      </c>
      <c r="F4843" s="2">
        <v>85.74</v>
      </c>
      <c r="G4843" s="2">
        <v>88.35</v>
      </c>
    </row>
    <row r="4844" spans="1:7" x14ac:dyDescent="0.3">
      <c r="A4844" s="3">
        <f t="shared" si="86"/>
        <v>41926</v>
      </c>
      <c r="B4844" s="4" t="s">
        <v>208</v>
      </c>
      <c r="C4844" s="5"/>
      <c r="D4844" s="2">
        <v>87.34</v>
      </c>
      <c r="E4844" s="2">
        <v>85.04</v>
      </c>
      <c r="F4844" s="2">
        <v>81.84</v>
      </c>
      <c r="G4844" s="2">
        <v>87.51</v>
      </c>
    </row>
    <row r="4845" spans="1:7" x14ac:dyDescent="0.3">
      <c r="A4845" s="3">
        <f t="shared" si="86"/>
        <v>41927</v>
      </c>
      <c r="B4845" s="4" t="s">
        <v>209</v>
      </c>
      <c r="C4845" s="5"/>
      <c r="D4845" s="2">
        <v>84.23</v>
      </c>
      <c r="E4845" s="2">
        <v>83.78</v>
      </c>
      <c r="F4845" s="2">
        <v>81.78</v>
      </c>
      <c r="G4845" s="2">
        <v>84.31</v>
      </c>
    </row>
    <row r="4846" spans="1:7" x14ac:dyDescent="0.3">
      <c r="A4846" s="3">
        <f t="shared" si="86"/>
        <v>41928</v>
      </c>
      <c r="B4846" s="4" t="s">
        <v>210</v>
      </c>
      <c r="C4846" s="5"/>
      <c r="D4846" s="2">
        <v>83.07</v>
      </c>
      <c r="E4846" s="2">
        <v>84.47</v>
      </c>
      <c r="F4846" s="2">
        <v>82.7</v>
      </c>
      <c r="G4846" s="2">
        <v>82.92</v>
      </c>
    </row>
    <row r="4847" spans="1:7" x14ac:dyDescent="0.3">
      <c r="A4847" s="3">
        <f t="shared" si="86"/>
        <v>41929</v>
      </c>
      <c r="B4847" s="4" t="s">
        <v>211</v>
      </c>
      <c r="C4847" s="5"/>
      <c r="D4847" s="2">
        <v>83.85</v>
      </c>
      <c r="E4847" s="2">
        <v>86.16</v>
      </c>
      <c r="F4847" s="2">
        <v>82.75</v>
      </c>
      <c r="G4847" s="2">
        <v>84.12</v>
      </c>
    </row>
    <row r="4848" spans="1:7" x14ac:dyDescent="0.3">
      <c r="A4848" s="3">
        <f t="shared" si="86"/>
        <v>41932</v>
      </c>
      <c r="B4848" s="4" t="s">
        <v>312</v>
      </c>
      <c r="C4848" s="5"/>
      <c r="D4848" s="2">
        <v>84.89</v>
      </c>
      <c r="E4848" s="2">
        <v>85.4</v>
      </c>
      <c r="F4848" s="2">
        <v>82.71</v>
      </c>
      <c r="G4848" s="2">
        <v>84.84</v>
      </c>
    </row>
    <row r="4849" spans="1:7" x14ac:dyDescent="0.3">
      <c r="A4849" s="3">
        <f t="shared" si="86"/>
        <v>41933</v>
      </c>
      <c r="B4849" s="4" t="s">
        <v>213</v>
      </c>
      <c r="C4849" s="5"/>
      <c r="D4849" s="2">
        <v>84.33</v>
      </c>
      <c r="E4849" s="2">
        <v>86.22</v>
      </c>
      <c r="F4849" s="2">
        <v>82.81</v>
      </c>
      <c r="G4849" s="2">
        <v>83.89</v>
      </c>
    </row>
    <row r="4850" spans="1:7" x14ac:dyDescent="0.3">
      <c r="A4850" s="3">
        <f t="shared" si="86"/>
        <v>41934</v>
      </c>
      <c r="B4850" s="4" t="s">
        <v>214</v>
      </c>
      <c r="C4850" s="5"/>
      <c r="D4850" s="2" t="s">
        <v>323</v>
      </c>
      <c r="E4850" s="2">
        <v>84.71</v>
      </c>
      <c r="F4850" s="2">
        <v>80.52</v>
      </c>
      <c r="G4850" s="2" t="s">
        <v>323</v>
      </c>
    </row>
    <row r="4851" spans="1:7" x14ac:dyDescent="0.3">
      <c r="A4851" s="3">
        <f t="shared" si="86"/>
        <v>41935</v>
      </c>
      <c r="B4851" s="4" t="s">
        <v>215</v>
      </c>
      <c r="C4851" s="5"/>
      <c r="D4851" s="2">
        <v>83.25</v>
      </c>
      <c r="E4851" s="2">
        <v>86.83</v>
      </c>
      <c r="F4851" s="2">
        <v>82.09</v>
      </c>
      <c r="G4851" s="2">
        <v>82.63</v>
      </c>
    </row>
    <row r="4852" spans="1:7" x14ac:dyDescent="0.3">
      <c r="A4852" s="3">
        <f t="shared" si="86"/>
        <v>41936</v>
      </c>
      <c r="B4852" s="4" t="s">
        <v>216</v>
      </c>
      <c r="C4852" s="5"/>
      <c r="D4852" s="2">
        <v>84.63</v>
      </c>
      <c r="E4852" s="2">
        <v>86.13</v>
      </c>
      <c r="F4852" s="2">
        <v>81.010000000000005</v>
      </c>
      <c r="G4852" s="2">
        <v>84.45</v>
      </c>
    </row>
    <row r="4853" spans="1:7" x14ac:dyDescent="0.3">
      <c r="A4853" s="3">
        <f t="shared" si="86"/>
        <v>41939</v>
      </c>
      <c r="B4853" s="4" t="s">
        <v>313</v>
      </c>
      <c r="C4853" s="5"/>
      <c r="D4853" s="2">
        <v>84.19</v>
      </c>
      <c r="E4853" s="2">
        <v>85.83</v>
      </c>
      <c r="F4853" s="2">
        <v>81</v>
      </c>
      <c r="G4853" s="2">
        <v>83.81</v>
      </c>
    </row>
    <row r="4854" spans="1:7" x14ac:dyDescent="0.3">
      <c r="A4854" s="3">
        <f t="shared" si="86"/>
        <v>41940</v>
      </c>
      <c r="B4854" s="4" t="s">
        <v>218</v>
      </c>
      <c r="C4854" s="5"/>
      <c r="D4854" s="2">
        <v>83.98</v>
      </c>
      <c r="E4854" s="2">
        <v>86.03</v>
      </c>
      <c r="F4854" s="2">
        <v>81.42</v>
      </c>
      <c r="G4854" s="2">
        <v>83.64</v>
      </c>
    </row>
    <row r="4855" spans="1:7" x14ac:dyDescent="0.3">
      <c r="A4855" s="3">
        <f t="shared" si="86"/>
        <v>41941</v>
      </c>
      <c r="B4855" s="4" t="s">
        <v>219</v>
      </c>
      <c r="C4855" s="5"/>
      <c r="D4855" s="2">
        <v>84.14</v>
      </c>
      <c r="E4855" s="2">
        <v>87.12</v>
      </c>
      <c r="F4855" s="2">
        <v>82.2</v>
      </c>
      <c r="G4855" s="2">
        <v>83.95</v>
      </c>
    </row>
    <row r="4856" spans="1:7" x14ac:dyDescent="0.3">
      <c r="A4856" s="3">
        <f t="shared" si="86"/>
        <v>41942</v>
      </c>
      <c r="B4856" s="4" t="s">
        <v>220</v>
      </c>
      <c r="C4856" s="5"/>
      <c r="D4856" s="2">
        <v>84.82</v>
      </c>
      <c r="E4856" s="2">
        <v>86.24</v>
      </c>
      <c r="F4856" s="2">
        <v>81.12</v>
      </c>
      <c r="G4856" s="2">
        <v>84.58</v>
      </c>
    </row>
    <row r="4857" spans="1:7" x14ac:dyDescent="0.3">
      <c r="A4857" s="3">
        <f t="shared" si="86"/>
        <v>41943</v>
      </c>
      <c r="B4857" s="4" t="s">
        <v>221</v>
      </c>
      <c r="C4857" s="5"/>
      <c r="D4857" s="2">
        <v>84.27</v>
      </c>
      <c r="E4857" s="2">
        <v>85.86</v>
      </c>
      <c r="F4857" s="2">
        <v>80.540000000000006</v>
      </c>
      <c r="G4857" s="2">
        <v>83.89</v>
      </c>
    </row>
    <row r="4858" spans="1:7" x14ac:dyDescent="0.3">
      <c r="A4858" s="3">
        <f t="shared" si="86"/>
        <v>41946</v>
      </c>
      <c r="B4858" s="4" t="s">
        <v>314</v>
      </c>
      <c r="C4858" s="5"/>
      <c r="D4858" s="2">
        <v>84.04</v>
      </c>
      <c r="E4858" s="2">
        <v>84.78</v>
      </c>
      <c r="F4858" s="2">
        <v>78.78</v>
      </c>
      <c r="G4858" s="2">
        <v>83.43</v>
      </c>
    </row>
    <row r="4859" spans="1:7" x14ac:dyDescent="0.3">
      <c r="A4859" s="3">
        <f t="shared" si="86"/>
        <v>41947</v>
      </c>
      <c r="B4859" s="4" t="s">
        <v>223</v>
      </c>
      <c r="C4859" s="5"/>
      <c r="D4859" s="2">
        <v>81.650000000000006</v>
      </c>
      <c r="E4859" s="2">
        <v>82.82</v>
      </c>
      <c r="F4859" s="2">
        <v>77.19</v>
      </c>
      <c r="G4859" s="2">
        <v>81.680000000000007</v>
      </c>
    </row>
    <row r="4860" spans="1:7" x14ac:dyDescent="0.3">
      <c r="A4860" s="3">
        <f t="shared" si="86"/>
        <v>41948</v>
      </c>
      <c r="B4860" s="4" t="s">
        <v>224</v>
      </c>
      <c r="C4860" s="5"/>
      <c r="D4860" s="2">
        <v>79.77</v>
      </c>
      <c r="E4860" s="2">
        <v>82.95</v>
      </c>
      <c r="F4860" s="2">
        <v>78.680000000000007</v>
      </c>
      <c r="G4860" s="2">
        <v>79.86</v>
      </c>
    </row>
    <row r="4861" spans="1:7" x14ac:dyDescent="0.3">
      <c r="A4861" s="3">
        <f t="shared" si="86"/>
        <v>41949</v>
      </c>
      <c r="B4861" s="4" t="s">
        <v>225</v>
      </c>
      <c r="C4861" s="5"/>
      <c r="D4861" s="2">
        <v>79.8</v>
      </c>
      <c r="E4861" s="2">
        <v>82.86</v>
      </c>
      <c r="F4861" s="2">
        <v>77.91</v>
      </c>
      <c r="G4861" s="2">
        <v>79.98</v>
      </c>
    </row>
    <row r="4862" spans="1:7" x14ac:dyDescent="0.3">
      <c r="A4862" s="3">
        <f t="shared" si="86"/>
        <v>41950</v>
      </c>
      <c r="B4862" s="4" t="s">
        <v>226</v>
      </c>
      <c r="C4862" s="5"/>
      <c r="D4862" s="2">
        <v>79.67</v>
      </c>
      <c r="E4862" s="2">
        <v>83.39</v>
      </c>
      <c r="F4862" s="2">
        <v>78.650000000000006</v>
      </c>
      <c r="G4862" s="2">
        <v>79.89</v>
      </c>
    </row>
    <row r="4863" spans="1:7" x14ac:dyDescent="0.3">
      <c r="A4863" s="3">
        <f t="shared" si="86"/>
        <v>41953</v>
      </c>
      <c r="B4863" s="4" t="s">
        <v>315</v>
      </c>
      <c r="C4863" s="5"/>
      <c r="D4863" s="2">
        <v>80.08</v>
      </c>
      <c r="E4863" s="2">
        <v>82.34</v>
      </c>
      <c r="F4863" s="2">
        <v>77.400000000000006</v>
      </c>
      <c r="G4863" s="2">
        <v>80.3</v>
      </c>
    </row>
    <row r="4864" spans="1:7" x14ac:dyDescent="0.3">
      <c r="A4864" s="3">
        <f t="shared" si="86"/>
        <v>41954</v>
      </c>
      <c r="B4864" s="4" t="s">
        <v>228</v>
      </c>
      <c r="C4864" s="5"/>
      <c r="D4864" s="2">
        <v>79.16</v>
      </c>
      <c r="E4864" s="2">
        <v>81.67</v>
      </c>
      <c r="F4864" s="2">
        <v>77.94</v>
      </c>
      <c r="G4864" s="2">
        <v>79.400000000000006</v>
      </c>
    </row>
    <row r="4865" spans="1:7" x14ac:dyDescent="0.3">
      <c r="A4865" s="3">
        <f t="shared" si="86"/>
        <v>41955</v>
      </c>
      <c r="B4865" s="4" t="s">
        <v>229</v>
      </c>
      <c r="C4865" s="5"/>
      <c r="D4865" s="2">
        <v>78.55</v>
      </c>
      <c r="E4865" s="2">
        <v>80.38</v>
      </c>
      <c r="F4865" s="2">
        <v>77.180000000000007</v>
      </c>
      <c r="G4865" s="2">
        <v>78.760000000000005</v>
      </c>
    </row>
    <row r="4866" spans="1:7" x14ac:dyDescent="0.3">
      <c r="A4866" s="3">
        <f t="shared" si="86"/>
        <v>41956</v>
      </c>
      <c r="B4866" s="4" t="s">
        <v>230</v>
      </c>
      <c r="C4866" s="5"/>
      <c r="D4866" s="2">
        <v>77.56</v>
      </c>
      <c r="E4866" s="2">
        <v>77.92</v>
      </c>
      <c r="F4866" s="2">
        <v>74.209999999999994</v>
      </c>
      <c r="G4866" s="2">
        <v>77.67</v>
      </c>
    </row>
    <row r="4867" spans="1:7" x14ac:dyDescent="0.3">
      <c r="A4867" s="3">
        <f t="shared" si="86"/>
        <v>41957</v>
      </c>
      <c r="B4867" s="4" t="s">
        <v>231</v>
      </c>
      <c r="C4867" s="5"/>
      <c r="D4867" s="2">
        <v>74.010000000000005</v>
      </c>
      <c r="E4867" s="2">
        <v>79.41</v>
      </c>
      <c r="F4867" s="2">
        <v>75.819999999999993</v>
      </c>
      <c r="G4867" s="2">
        <v>74.56</v>
      </c>
    </row>
    <row r="4868" spans="1:7" x14ac:dyDescent="0.3">
      <c r="A4868" s="3">
        <f t="shared" si="86"/>
        <v>41960</v>
      </c>
      <c r="B4868" s="4" t="s">
        <v>316</v>
      </c>
      <c r="C4868" s="5"/>
      <c r="D4868" s="2">
        <v>75.14</v>
      </c>
      <c r="E4868" s="2">
        <v>79.31</v>
      </c>
      <c r="F4868" s="2">
        <v>75.64</v>
      </c>
      <c r="G4868" s="2">
        <v>76.099999999999994</v>
      </c>
    </row>
    <row r="4869" spans="1:7" x14ac:dyDescent="0.3">
      <c r="A4869" s="3">
        <f t="shared" si="86"/>
        <v>41961</v>
      </c>
      <c r="B4869" s="4" t="s">
        <v>233</v>
      </c>
      <c r="C4869" s="5"/>
      <c r="D4869" s="2">
        <v>75.08</v>
      </c>
      <c r="E4869" s="2">
        <v>78.47</v>
      </c>
      <c r="F4869" s="2">
        <v>74.61</v>
      </c>
      <c r="G4869" s="2">
        <v>76.09</v>
      </c>
    </row>
    <row r="4870" spans="1:7" x14ac:dyDescent="0.3">
      <c r="A4870" s="3">
        <f t="shared" si="86"/>
        <v>41962</v>
      </c>
      <c r="B4870" s="4" t="s">
        <v>234</v>
      </c>
      <c r="C4870" s="5"/>
      <c r="D4870" s="2">
        <v>74.459999999999994</v>
      </c>
      <c r="E4870" s="2">
        <v>78.099999999999994</v>
      </c>
      <c r="F4870" s="2">
        <v>74.58</v>
      </c>
      <c r="G4870" s="2">
        <v>75.37</v>
      </c>
    </row>
    <row r="4871" spans="1:7" x14ac:dyDescent="0.3">
      <c r="A4871" s="3">
        <f t="shared" si="86"/>
        <v>41963</v>
      </c>
      <c r="B4871" s="4" t="s">
        <v>235</v>
      </c>
      <c r="C4871" s="5"/>
      <c r="D4871" s="2">
        <v>74.180000000000007</v>
      </c>
      <c r="E4871" s="2">
        <v>79.33</v>
      </c>
      <c r="F4871" s="2">
        <v>75.58</v>
      </c>
      <c r="G4871" s="2">
        <v>75.28</v>
      </c>
    </row>
    <row r="4872" spans="1:7" x14ac:dyDescent="0.3">
      <c r="A4872" s="3">
        <f t="shared" si="86"/>
        <v>41964</v>
      </c>
      <c r="B4872" s="4" t="s">
        <v>236</v>
      </c>
      <c r="C4872" s="5"/>
      <c r="D4872" s="2">
        <v>75.900000000000006</v>
      </c>
      <c r="E4872" s="2">
        <v>80.36</v>
      </c>
      <c r="F4872" s="2">
        <v>76.510000000000005</v>
      </c>
      <c r="G4872" s="2">
        <v>77.2</v>
      </c>
    </row>
    <row r="4873" spans="1:7" x14ac:dyDescent="0.3">
      <c r="A4873" s="3">
        <f t="shared" si="86"/>
        <v>41967</v>
      </c>
      <c r="B4873" s="4" t="s">
        <v>317</v>
      </c>
      <c r="C4873" s="5"/>
      <c r="D4873" s="2">
        <v>77.540000000000006</v>
      </c>
      <c r="E4873" s="2">
        <v>79.680000000000007</v>
      </c>
      <c r="F4873" s="2">
        <v>75.78</v>
      </c>
      <c r="G4873" s="2">
        <v>79</v>
      </c>
    </row>
    <row r="4874" spans="1:7" x14ac:dyDescent="0.3">
      <c r="A4874" s="3">
        <f t="shared" si="86"/>
        <v>41968</v>
      </c>
      <c r="B4874" s="4" t="s">
        <v>238</v>
      </c>
      <c r="C4874" s="5"/>
      <c r="D4874" s="2">
        <v>77.11</v>
      </c>
      <c r="E4874" s="2">
        <v>78.33</v>
      </c>
      <c r="F4874" s="2">
        <v>74.09</v>
      </c>
      <c r="G4874" s="2">
        <v>78.62</v>
      </c>
    </row>
    <row r="4875" spans="1:7" x14ac:dyDescent="0.3">
      <c r="A4875" s="3">
        <f t="shared" si="86"/>
        <v>41969</v>
      </c>
      <c r="B4875" s="4" t="s">
        <v>239</v>
      </c>
      <c r="C4875" s="5"/>
      <c r="D4875" s="2">
        <v>75.709999999999994</v>
      </c>
      <c r="E4875" s="2">
        <v>77.75</v>
      </c>
      <c r="F4875" s="2">
        <v>73.69</v>
      </c>
      <c r="G4875" s="2">
        <v>77.53</v>
      </c>
    </row>
    <row r="4876" spans="1:7" x14ac:dyDescent="0.3">
      <c r="A4876" s="3">
        <f t="shared" si="86"/>
        <v>41970</v>
      </c>
      <c r="B4876" s="4" t="s">
        <v>240</v>
      </c>
      <c r="C4876" s="5"/>
      <c r="D4876" s="2">
        <v>73.33</v>
      </c>
      <c r="E4876" s="2">
        <v>72.58</v>
      </c>
      <c r="F4876" s="2" t="s">
        <v>323</v>
      </c>
      <c r="G4876" s="2">
        <v>75.81</v>
      </c>
    </row>
    <row r="4877" spans="1:7" x14ac:dyDescent="0.3">
      <c r="A4877" s="3">
        <f t="shared" si="86"/>
        <v>41971</v>
      </c>
      <c r="B4877" s="4" t="s">
        <v>241</v>
      </c>
      <c r="C4877" s="5"/>
      <c r="D4877" s="2">
        <v>69.09</v>
      </c>
      <c r="E4877" s="2">
        <v>70.150000000000006</v>
      </c>
      <c r="F4877" s="2">
        <v>66.150000000000006</v>
      </c>
      <c r="G4877" s="2">
        <v>71.05</v>
      </c>
    </row>
    <row r="4878" spans="1:7" x14ac:dyDescent="0.3">
      <c r="A4878" s="3">
        <f t="shared" si="86"/>
        <v>41974</v>
      </c>
      <c r="B4878" s="4" t="s">
        <v>318</v>
      </c>
      <c r="C4878" s="5"/>
      <c r="D4878" s="2">
        <v>66.489999999999995</v>
      </c>
      <c r="E4878" s="2">
        <v>72.540000000000006</v>
      </c>
      <c r="F4878" s="2">
        <v>69</v>
      </c>
      <c r="G4878" s="2">
        <v>68.02</v>
      </c>
    </row>
    <row r="4879" spans="1:7" x14ac:dyDescent="0.3">
      <c r="A4879" s="3">
        <f t="shared" si="86"/>
        <v>41975</v>
      </c>
      <c r="B4879" s="4" t="s">
        <v>243</v>
      </c>
      <c r="C4879" s="5"/>
      <c r="D4879" s="2">
        <v>69.02</v>
      </c>
      <c r="E4879" s="2">
        <v>70.540000000000006</v>
      </c>
      <c r="F4879" s="2">
        <v>66.88</v>
      </c>
      <c r="G4879" s="2">
        <v>70.98</v>
      </c>
    </row>
    <row r="4880" spans="1:7" x14ac:dyDescent="0.3">
      <c r="A4880" s="3">
        <f t="shared" si="86"/>
        <v>41976</v>
      </c>
      <c r="B4880" s="4" t="s">
        <v>244</v>
      </c>
      <c r="C4880" s="5"/>
      <c r="D4880" s="2">
        <v>67.069999999999993</v>
      </c>
      <c r="E4880" s="2">
        <v>69.92</v>
      </c>
      <c r="F4880" s="2">
        <v>67.38</v>
      </c>
      <c r="G4880" s="2">
        <v>68.97</v>
      </c>
    </row>
    <row r="4881" spans="1:7" x14ac:dyDescent="0.3">
      <c r="A4881" s="3">
        <f t="shared" si="86"/>
        <v>41977</v>
      </c>
      <c r="B4881" s="4" t="s">
        <v>245</v>
      </c>
      <c r="C4881" s="5"/>
      <c r="D4881" s="2">
        <v>66.95</v>
      </c>
      <c r="E4881" s="2">
        <v>69.64</v>
      </c>
      <c r="F4881" s="2">
        <v>66.81</v>
      </c>
      <c r="G4881" s="2">
        <v>68.22</v>
      </c>
    </row>
    <row r="4882" spans="1:7" x14ac:dyDescent="0.3">
      <c r="A4882" s="3">
        <f t="shared" si="86"/>
        <v>41978</v>
      </c>
      <c r="B4882" s="4" t="s">
        <v>246</v>
      </c>
      <c r="C4882" s="5"/>
      <c r="D4882" s="2">
        <v>66.239999999999995</v>
      </c>
      <c r="E4882" s="2">
        <v>69.069999999999993</v>
      </c>
      <c r="F4882" s="2">
        <v>65.84</v>
      </c>
      <c r="G4882" s="2">
        <v>68.569999999999993</v>
      </c>
    </row>
    <row r="4883" spans="1:7" x14ac:dyDescent="0.3">
      <c r="A4883" s="3">
        <f t="shared" si="86"/>
        <v>41981</v>
      </c>
      <c r="B4883" s="4" t="s">
        <v>319</v>
      </c>
      <c r="C4883" s="5"/>
      <c r="D4883" s="2">
        <v>65.62</v>
      </c>
      <c r="E4883" s="2">
        <v>66.19</v>
      </c>
      <c r="F4883" s="2">
        <v>63.05</v>
      </c>
      <c r="G4883" s="2">
        <v>66.650000000000006</v>
      </c>
    </row>
    <row r="4884" spans="1:7" x14ac:dyDescent="0.3">
      <c r="A4884" s="3">
        <f t="shared" si="86"/>
        <v>41982</v>
      </c>
      <c r="B4884" s="4" t="s">
        <v>248</v>
      </c>
      <c r="C4884" s="5"/>
      <c r="D4884" s="2">
        <v>63.2</v>
      </c>
      <c r="E4884" s="2">
        <v>66.84</v>
      </c>
      <c r="F4884" s="2">
        <v>63.82</v>
      </c>
      <c r="G4884" s="2">
        <v>64.260000000000005</v>
      </c>
    </row>
    <row r="4885" spans="1:7" x14ac:dyDescent="0.3">
      <c r="A4885" s="3">
        <f t="shared" si="86"/>
        <v>41983</v>
      </c>
      <c r="B4885" s="4" t="s">
        <v>249</v>
      </c>
      <c r="C4885" s="5"/>
      <c r="D4885" s="2">
        <v>63.76</v>
      </c>
      <c r="E4885" s="2">
        <v>64.239999999999995</v>
      </c>
      <c r="F4885" s="2">
        <v>60.94</v>
      </c>
      <c r="G4885" s="2">
        <v>64.37</v>
      </c>
    </row>
    <row r="4886" spans="1:7" x14ac:dyDescent="0.3">
      <c r="A4886" s="3">
        <f t="shared" si="86"/>
        <v>41984</v>
      </c>
      <c r="B4886" s="4" t="s">
        <v>250</v>
      </c>
      <c r="C4886" s="5"/>
      <c r="D4886" s="2">
        <v>61.57</v>
      </c>
      <c r="E4886" s="2">
        <v>63.68</v>
      </c>
      <c r="F4886" s="2">
        <v>59.95</v>
      </c>
      <c r="G4886" s="2">
        <v>62.08</v>
      </c>
    </row>
    <row r="4887" spans="1:7" x14ac:dyDescent="0.3">
      <c r="A4887" s="3">
        <f t="shared" si="86"/>
        <v>41985</v>
      </c>
      <c r="B4887" s="4" t="s">
        <v>251</v>
      </c>
      <c r="C4887" s="5"/>
      <c r="D4887" s="2">
        <v>60.51</v>
      </c>
      <c r="E4887" s="2">
        <v>61.85</v>
      </c>
      <c r="F4887" s="2">
        <v>57.81</v>
      </c>
      <c r="G4887" s="2">
        <v>61.07</v>
      </c>
    </row>
    <row r="4888" spans="1:7" x14ac:dyDescent="0.3">
      <c r="A4888" s="3">
        <f t="shared" si="86"/>
        <v>41988</v>
      </c>
      <c r="B4888" s="4" t="s">
        <v>320</v>
      </c>
      <c r="C4888" s="5"/>
      <c r="D4888" s="2">
        <v>59.56</v>
      </c>
      <c r="E4888" s="2">
        <v>61.06</v>
      </c>
      <c r="F4888" s="2">
        <v>55.91</v>
      </c>
      <c r="G4888" s="2">
        <v>59.93</v>
      </c>
    </row>
    <row r="4889" spans="1:7" x14ac:dyDescent="0.3">
      <c r="A4889" s="3">
        <f t="shared" si="86"/>
        <v>41989</v>
      </c>
      <c r="B4889" s="4" t="s">
        <v>253</v>
      </c>
      <c r="C4889" s="5"/>
      <c r="D4889" s="2">
        <v>56.5</v>
      </c>
      <c r="E4889" s="2">
        <v>59.86</v>
      </c>
      <c r="F4889" s="2">
        <v>55.93</v>
      </c>
      <c r="G4889" s="2">
        <v>57.75</v>
      </c>
    </row>
    <row r="4890" spans="1:7" x14ac:dyDescent="0.3">
      <c r="A4890" s="3">
        <f t="shared" si="86"/>
        <v>41990</v>
      </c>
      <c r="B4890" s="4" t="s">
        <v>254</v>
      </c>
      <c r="C4890" s="5"/>
      <c r="D4890" s="2">
        <v>55.56</v>
      </c>
      <c r="E4890" s="2">
        <v>61.18</v>
      </c>
      <c r="F4890" s="2">
        <v>56.47</v>
      </c>
      <c r="G4890" s="2">
        <v>56.78</v>
      </c>
    </row>
    <row r="4891" spans="1:7" x14ac:dyDescent="0.3">
      <c r="A4891" s="3">
        <f t="shared" si="86"/>
        <v>41991</v>
      </c>
      <c r="B4891" s="4" t="s">
        <v>255</v>
      </c>
      <c r="C4891" s="5"/>
      <c r="D4891" s="2">
        <v>56.42</v>
      </c>
      <c r="E4891" s="2">
        <v>59.27</v>
      </c>
      <c r="F4891" s="2">
        <v>54.11</v>
      </c>
      <c r="G4891" s="2">
        <v>57.42</v>
      </c>
    </row>
    <row r="4892" spans="1:7" x14ac:dyDescent="0.3">
      <c r="A4892" s="3">
        <f t="shared" si="86"/>
        <v>41992</v>
      </c>
      <c r="B4892" s="4" t="s">
        <v>256</v>
      </c>
      <c r="C4892" s="5"/>
      <c r="D4892" s="2">
        <v>55.7</v>
      </c>
      <c r="E4892" s="2">
        <v>61.38</v>
      </c>
      <c r="F4892" s="2">
        <v>56.52</v>
      </c>
      <c r="G4892" s="2">
        <v>57.09</v>
      </c>
    </row>
    <row r="4893" spans="1:7" x14ac:dyDescent="0.3">
      <c r="A4893" s="3">
        <f t="shared" si="86"/>
        <v>41995</v>
      </c>
      <c r="B4893" s="4" t="s">
        <v>321</v>
      </c>
      <c r="C4893" s="5"/>
      <c r="D4893" s="2">
        <v>58.09</v>
      </c>
      <c r="E4893" s="2">
        <v>60.11</v>
      </c>
      <c r="F4893" s="2">
        <v>55.26</v>
      </c>
      <c r="G4893" s="2">
        <v>59.46</v>
      </c>
    </row>
    <row r="4894" spans="1:7" x14ac:dyDescent="0.3">
      <c r="A4894" s="3">
        <f t="shared" si="86"/>
        <v>41996</v>
      </c>
      <c r="B4894" s="4" t="s">
        <v>258</v>
      </c>
      <c r="C4894" s="5"/>
      <c r="D4894" s="2">
        <v>56.2</v>
      </c>
      <c r="E4894" s="2">
        <v>61.69</v>
      </c>
      <c r="F4894" s="2">
        <v>57.12</v>
      </c>
      <c r="G4894" s="2">
        <v>57.85</v>
      </c>
    </row>
    <row r="4895" spans="1:7" x14ac:dyDescent="0.3">
      <c r="A4895" s="3">
        <f t="shared" si="86"/>
        <v>41997</v>
      </c>
      <c r="B4895" s="4" t="s">
        <v>259</v>
      </c>
      <c r="C4895" s="5"/>
      <c r="D4895" s="2">
        <v>57.22</v>
      </c>
      <c r="E4895" s="2">
        <v>60.24</v>
      </c>
      <c r="F4895" s="2">
        <v>55.84</v>
      </c>
      <c r="G4895" s="2">
        <v>58.79</v>
      </c>
    </row>
    <row r="4896" spans="1:7" x14ac:dyDescent="0.3">
      <c r="A4896" s="3">
        <f t="shared" si="86"/>
        <v>41999</v>
      </c>
      <c r="B4896" s="4" t="s">
        <v>260</v>
      </c>
      <c r="C4896" s="5"/>
      <c r="D4896" s="2">
        <v>56.32</v>
      </c>
      <c r="E4896" s="2">
        <v>59.45</v>
      </c>
      <c r="F4896" s="2">
        <v>54.73</v>
      </c>
      <c r="G4896" s="2">
        <v>57.74</v>
      </c>
    </row>
    <row r="4897" spans="1:7" x14ac:dyDescent="0.3">
      <c r="A4897" s="3">
        <f t="shared" si="86"/>
        <v>42002</v>
      </c>
      <c r="B4897" s="4" t="s">
        <v>322</v>
      </c>
      <c r="C4897" s="5"/>
      <c r="D4897" s="2">
        <v>55.87</v>
      </c>
      <c r="E4897" s="2">
        <v>57.88</v>
      </c>
      <c r="F4897" s="2">
        <v>53.61</v>
      </c>
      <c r="G4897" s="2">
        <v>57</v>
      </c>
    </row>
    <row r="4898" spans="1:7" x14ac:dyDescent="0.3">
      <c r="A4898" s="3">
        <f t="shared" si="86"/>
        <v>42003</v>
      </c>
      <c r="B4898" s="4" t="s">
        <v>262</v>
      </c>
      <c r="C4898" s="5"/>
      <c r="D4898" s="2">
        <v>53.62</v>
      </c>
      <c r="E4898" s="2">
        <v>57.9</v>
      </c>
      <c r="F4898" s="2">
        <v>54.12</v>
      </c>
      <c r="G4898" s="2">
        <v>54.04</v>
      </c>
    </row>
    <row r="4899" spans="1:7" x14ac:dyDescent="0.3">
      <c r="A4899" s="3">
        <f t="shared" ref="A4899" si="87">DATE(2014, LEFT(B4899, FIND("월", B4899)-1), MID(B4899, FIND("월", B4899)+2, FIND("일", B4899)-FIND("월", B4899)-2))</f>
        <v>42004</v>
      </c>
      <c r="B4899" s="4" t="s">
        <v>263</v>
      </c>
      <c r="C4899" s="5"/>
      <c r="D4899" s="2">
        <v>53.6</v>
      </c>
      <c r="E4899" s="2">
        <v>57.33</v>
      </c>
      <c r="F4899" s="2">
        <v>53.27</v>
      </c>
      <c r="G4899" s="2">
        <v>54.02</v>
      </c>
    </row>
    <row r="4900" spans="1:7" x14ac:dyDescent="0.3">
      <c r="A4900" s="3">
        <f>DATE(2015, LEFT(B4900, FIND("월", B4900)-1), MID(B4900, FIND("월", B4900)+2, FIND("일", B4900)-FIND("월", B4900)-2))</f>
        <v>42006</v>
      </c>
      <c r="B4900" s="4" t="s">
        <v>6</v>
      </c>
      <c r="C4900" s="5"/>
      <c r="D4900" s="2">
        <v>53.27</v>
      </c>
      <c r="E4900" s="2">
        <v>56.42</v>
      </c>
      <c r="F4900" s="2">
        <v>52.69</v>
      </c>
      <c r="G4900" s="2">
        <v>53.53</v>
      </c>
    </row>
    <row r="4901" spans="1:7" x14ac:dyDescent="0.3">
      <c r="A4901" s="3">
        <f t="shared" ref="A4901:A4964" si="88">DATE(2015, LEFT(B4901, FIND("월", B4901)-1), MID(B4901, FIND("월", B4901)+2, FIND("일", B4901)-FIND("월", B4901)-2))</f>
        <v>42009</v>
      </c>
      <c r="B4901" s="4" t="s">
        <v>9</v>
      </c>
      <c r="C4901" s="5"/>
      <c r="D4901" s="2">
        <v>50.98</v>
      </c>
      <c r="E4901" s="2">
        <v>53.11</v>
      </c>
      <c r="F4901" s="2">
        <v>50.04</v>
      </c>
      <c r="G4901" s="2">
        <v>51.39</v>
      </c>
    </row>
    <row r="4902" spans="1:7" x14ac:dyDescent="0.3">
      <c r="A4902" s="3">
        <f t="shared" si="88"/>
        <v>42010</v>
      </c>
      <c r="B4902" s="4" t="s">
        <v>264</v>
      </c>
      <c r="C4902" s="5"/>
      <c r="D4902" s="2">
        <v>48.08</v>
      </c>
      <c r="E4902" s="2">
        <v>51.1</v>
      </c>
      <c r="F4902" s="2">
        <v>47.93</v>
      </c>
      <c r="G4902" s="2">
        <v>48.46</v>
      </c>
    </row>
    <row r="4903" spans="1:7" x14ac:dyDescent="0.3">
      <c r="A4903" s="3">
        <f t="shared" si="88"/>
        <v>42011</v>
      </c>
      <c r="B4903" s="4" t="s">
        <v>265</v>
      </c>
      <c r="C4903" s="5"/>
      <c r="D4903" s="2">
        <v>46.6</v>
      </c>
      <c r="E4903" s="2">
        <v>51.15</v>
      </c>
      <c r="F4903" s="2">
        <v>48.65</v>
      </c>
      <c r="G4903" s="2">
        <v>47</v>
      </c>
    </row>
    <row r="4904" spans="1:7" x14ac:dyDescent="0.3">
      <c r="A4904" s="3">
        <f t="shared" si="88"/>
        <v>42012</v>
      </c>
      <c r="B4904" s="4" t="s">
        <v>10</v>
      </c>
      <c r="C4904" s="5"/>
      <c r="D4904" s="2">
        <v>47.5</v>
      </c>
      <c r="E4904" s="2">
        <v>50.96</v>
      </c>
      <c r="F4904" s="2">
        <v>48.79</v>
      </c>
      <c r="G4904" s="2">
        <v>47.78</v>
      </c>
    </row>
    <row r="4905" spans="1:7" x14ac:dyDescent="0.3">
      <c r="A4905" s="3">
        <f t="shared" si="88"/>
        <v>42013</v>
      </c>
      <c r="B4905" s="4" t="s">
        <v>11</v>
      </c>
      <c r="C4905" s="5"/>
      <c r="D4905" s="2">
        <v>47.41</v>
      </c>
      <c r="E4905" s="2">
        <v>50.11</v>
      </c>
      <c r="F4905" s="2">
        <v>48.36</v>
      </c>
      <c r="G4905" s="2">
        <v>47.52</v>
      </c>
    </row>
    <row r="4906" spans="1:7" x14ac:dyDescent="0.3">
      <c r="A4906" s="3">
        <f t="shared" si="88"/>
        <v>42016</v>
      </c>
      <c r="B4906" s="4" t="s">
        <v>14</v>
      </c>
      <c r="C4906" s="5"/>
      <c r="D4906" s="2">
        <v>45.67</v>
      </c>
      <c r="E4906" s="2">
        <v>47.43</v>
      </c>
      <c r="F4906" s="2">
        <v>46.07</v>
      </c>
      <c r="G4906" s="2">
        <v>45.89</v>
      </c>
    </row>
    <row r="4907" spans="1:7" x14ac:dyDescent="0.3">
      <c r="A4907" s="3">
        <f t="shared" si="88"/>
        <v>42017</v>
      </c>
      <c r="B4907" s="4" t="s">
        <v>266</v>
      </c>
      <c r="C4907" s="5"/>
      <c r="D4907" s="2">
        <v>43.3</v>
      </c>
      <c r="E4907" s="2">
        <v>46.59</v>
      </c>
      <c r="F4907" s="2">
        <v>45.89</v>
      </c>
      <c r="G4907" s="2">
        <v>43.53</v>
      </c>
    </row>
    <row r="4908" spans="1:7" x14ac:dyDescent="0.3">
      <c r="A4908" s="3">
        <f t="shared" si="88"/>
        <v>42018</v>
      </c>
      <c r="B4908" s="4" t="s">
        <v>267</v>
      </c>
      <c r="C4908" s="5"/>
      <c r="D4908" s="2">
        <v>42.55</v>
      </c>
      <c r="E4908" s="2">
        <v>48.69</v>
      </c>
      <c r="F4908" s="2">
        <v>48.48</v>
      </c>
      <c r="G4908" s="2">
        <v>42.8</v>
      </c>
    </row>
    <row r="4909" spans="1:7" x14ac:dyDescent="0.3">
      <c r="A4909" s="3">
        <f t="shared" si="88"/>
        <v>42019</v>
      </c>
      <c r="B4909" s="4" t="s">
        <v>15</v>
      </c>
      <c r="C4909" s="5"/>
      <c r="D4909" s="2">
        <v>44.48</v>
      </c>
      <c r="E4909" s="2">
        <v>47.67</v>
      </c>
      <c r="F4909" s="2">
        <v>46.25</v>
      </c>
      <c r="G4909" s="2">
        <v>44.84</v>
      </c>
    </row>
    <row r="4910" spans="1:7" x14ac:dyDescent="0.3">
      <c r="A4910" s="3">
        <f t="shared" si="88"/>
        <v>42020</v>
      </c>
      <c r="B4910" s="4" t="s">
        <v>16</v>
      </c>
      <c r="C4910" s="5"/>
      <c r="D4910" s="2">
        <v>43.92</v>
      </c>
      <c r="E4910" s="2">
        <v>50.17</v>
      </c>
      <c r="F4910" s="2">
        <v>48.69</v>
      </c>
      <c r="G4910" s="2">
        <v>44.6</v>
      </c>
    </row>
    <row r="4911" spans="1:7" x14ac:dyDescent="0.3">
      <c r="A4911" s="3">
        <f t="shared" si="88"/>
        <v>42023</v>
      </c>
      <c r="B4911" s="4" t="s">
        <v>19</v>
      </c>
      <c r="C4911" s="5"/>
      <c r="D4911" s="2">
        <v>46.04</v>
      </c>
      <c r="E4911" s="2">
        <v>48.84</v>
      </c>
      <c r="F4911" s="2" t="s">
        <v>323</v>
      </c>
      <c r="G4911" s="2">
        <v>46.7</v>
      </c>
    </row>
    <row r="4912" spans="1:7" x14ac:dyDescent="0.3">
      <c r="A4912" s="3">
        <f t="shared" si="88"/>
        <v>42024</v>
      </c>
      <c r="B4912" s="4" t="s">
        <v>268</v>
      </c>
      <c r="C4912" s="5"/>
      <c r="D4912" s="2">
        <v>44.82</v>
      </c>
      <c r="E4912" s="2">
        <v>47.99</v>
      </c>
      <c r="F4912" s="2">
        <v>46.39</v>
      </c>
      <c r="G4912" s="2">
        <v>45.46</v>
      </c>
    </row>
    <row r="4913" spans="1:7" x14ac:dyDescent="0.3">
      <c r="A4913" s="3">
        <f t="shared" si="88"/>
        <v>42025</v>
      </c>
      <c r="B4913" s="4" t="s">
        <v>269</v>
      </c>
      <c r="C4913" s="5"/>
      <c r="D4913" s="2">
        <v>44.75</v>
      </c>
      <c r="E4913" s="2">
        <v>49.03</v>
      </c>
      <c r="F4913" s="2">
        <v>47.78</v>
      </c>
      <c r="G4913" s="2">
        <v>45.3</v>
      </c>
    </row>
    <row r="4914" spans="1:7" x14ac:dyDescent="0.3">
      <c r="A4914" s="3">
        <f t="shared" si="88"/>
        <v>42026</v>
      </c>
      <c r="B4914" s="4" t="s">
        <v>20</v>
      </c>
      <c r="C4914" s="5"/>
      <c r="D4914" s="2">
        <v>44.65</v>
      </c>
      <c r="E4914" s="2">
        <v>48.52</v>
      </c>
      <c r="F4914" s="2">
        <v>46.31</v>
      </c>
      <c r="G4914" s="2">
        <v>45.28</v>
      </c>
    </row>
    <row r="4915" spans="1:7" x14ac:dyDescent="0.3">
      <c r="A4915" s="3">
        <f t="shared" si="88"/>
        <v>42027</v>
      </c>
      <c r="B4915" s="4" t="s">
        <v>21</v>
      </c>
      <c r="C4915" s="5"/>
      <c r="D4915" s="2">
        <v>44.42</v>
      </c>
      <c r="E4915" s="2">
        <v>48.79</v>
      </c>
      <c r="F4915" s="2">
        <v>45.59</v>
      </c>
      <c r="G4915" s="2">
        <v>45.06</v>
      </c>
    </row>
    <row r="4916" spans="1:7" x14ac:dyDescent="0.3">
      <c r="A4916" s="3">
        <f t="shared" si="88"/>
        <v>42030</v>
      </c>
      <c r="B4916" s="4" t="s">
        <v>24</v>
      </c>
      <c r="C4916" s="5"/>
      <c r="D4916" s="2">
        <v>44.15</v>
      </c>
      <c r="E4916" s="2">
        <v>48.16</v>
      </c>
      <c r="F4916" s="2">
        <v>45.15</v>
      </c>
      <c r="G4916" s="2">
        <v>45.13</v>
      </c>
    </row>
    <row r="4917" spans="1:7" x14ac:dyDescent="0.3">
      <c r="A4917" s="3">
        <f t="shared" si="88"/>
        <v>42031</v>
      </c>
      <c r="B4917" s="4" t="s">
        <v>270</v>
      </c>
      <c r="C4917" s="5"/>
      <c r="D4917" s="2">
        <v>43.63</v>
      </c>
      <c r="E4917" s="2">
        <v>49.6</v>
      </c>
      <c r="F4917" s="2">
        <v>46.23</v>
      </c>
      <c r="G4917" s="2">
        <v>44.91</v>
      </c>
    </row>
    <row r="4918" spans="1:7" x14ac:dyDescent="0.3">
      <c r="A4918" s="3">
        <f t="shared" si="88"/>
        <v>42032</v>
      </c>
      <c r="B4918" s="4" t="s">
        <v>271</v>
      </c>
      <c r="C4918" s="5"/>
      <c r="D4918" s="2">
        <v>44.83</v>
      </c>
      <c r="E4918" s="2">
        <v>48.47</v>
      </c>
      <c r="F4918" s="2">
        <v>44.45</v>
      </c>
      <c r="G4918" s="2">
        <v>46.21</v>
      </c>
    </row>
    <row r="4919" spans="1:7" x14ac:dyDescent="0.3">
      <c r="A4919" s="3">
        <f t="shared" si="88"/>
        <v>42033</v>
      </c>
      <c r="B4919" s="4" t="s">
        <v>25</v>
      </c>
      <c r="C4919" s="5"/>
      <c r="D4919" s="2">
        <v>44.63</v>
      </c>
      <c r="E4919" s="2">
        <v>49.13</v>
      </c>
      <c r="F4919" s="2">
        <v>44.53</v>
      </c>
      <c r="G4919" s="2">
        <v>45.98</v>
      </c>
    </row>
    <row r="4920" spans="1:7" x14ac:dyDescent="0.3">
      <c r="A4920" s="3">
        <f t="shared" si="88"/>
        <v>42034</v>
      </c>
      <c r="B4920" s="4" t="s">
        <v>26</v>
      </c>
      <c r="C4920" s="5"/>
      <c r="D4920" s="2">
        <v>45.59</v>
      </c>
      <c r="E4920" s="2">
        <v>52.99</v>
      </c>
      <c r="F4920" s="2">
        <v>48.24</v>
      </c>
      <c r="G4920" s="2">
        <v>46.9</v>
      </c>
    </row>
    <row r="4921" spans="1:7" x14ac:dyDescent="0.3">
      <c r="A4921" s="3">
        <f t="shared" si="88"/>
        <v>42037</v>
      </c>
      <c r="B4921" s="4" t="s">
        <v>29</v>
      </c>
      <c r="C4921" s="5"/>
      <c r="D4921" s="2">
        <v>48.81</v>
      </c>
      <c r="E4921" s="2">
        <v>54.75</v>
      </c>
      <c r="F4921" s="2">
        <v>49.57</v>
      </c>
      <c r="G4921" s="2">
        <v>49.73</v>
      </c>
    </row>
    <row r="4922" spans="1:7" x14ac:dyDescent="0.3">
      <c r="A4922" s="3">
        <f t="shared" si="88"/>
        <v>42038</v>
      </c>
      <c r="B4922" s="4" t="s">
        <v>272</v>
      </c>
      <c r="C4922" s="5"/>
      <c r="D4922" s="2">
        <v>52.62</v>
      </c>
      <c r="E4922" s="2">
        <v>57.91</v>
      </c>
      <c r="F4922" s="2">
        <v>53.05</v>
      </c>
      <c r="G4922" s="2">
        <v>53.96</v>
      </c>
    </row>
    <row r="4923" spans="1:7" x14ac:dyDescent="0.3">
      <c r="A4923" s="3">
        <f t="shared" si="88"/>
        <v>42039</v>
      </c>
      <c r="B4923" s="4" t="s">
        <v>273</v>
      </c>
      <c r="C4923" s="5"/>
      <c r="D4923" s="2">
        <v>54.72</v>
      </c>
      <c r="E4923" s="2">
        <v>54.16</v>
      </c>
      <c r="F4923" s="2">
        <v>48.45</v>
      </c>
      <c r="G4923" s="2">
        <v>56.22</v>
      </c>
    </row>
    <row r="4924" spans="1:7" x14ac:dyDescent="0.3">
      <c r="A4924" s="3">
        <f t="shared" si="88"/>
        <v>42040</v>
      </c>
      <c r="B4924" s="4" t="s">
        <v>30</v>
      </c>
      <c r="C4924" s="5"/>
      <c r="D4924" s="2">
        <v>51.41</v>
      </c>
      <c r="E4924" s="2">
        <v>56.57</v>
      </c>
      <c r="F4924" s="2">
        <v>50.48</v>
      </c>
      <c r="G4924" s="2">
        <v>52.83</v>
      </c>
    </row>
    <row r="4925" spans="1:7" x14ac:dyDescent="0.3">
      <c r="A4925" s="3">
        <f t="shared" si="88"/>
        <v>42041</v>
      </c>
      <c r="B4925" s="4" t="s">
        <v>31</v>
      </c>
      <c r="C4925" s="5"/>
      <c r="D4925" s="2">
        <v>54.23</v>
      </c>
      <c r="E4925" s="2">
        <v>57.8</v>
      </c>
      <c r="F4925" s="2">
        <v>51.69</v>
      </c>
      <c r="G4925" s="2">
        <v>55.31</v>
      </c>
    </row>
    <row r="4926" spans="1:7" x14ac:dyDescent="0.3">
      <c r="A4926" s="3">
        <f t="shared" si="88"/>
        <v>42044</v>
      </c>
      <c r="B4926" s="4" t="s">
        <v>34</v>
      </c>
      <c r="C4926" s="5"/>
      <c r="D4926" s="2">
        <v>55.37</v>
      </c>
      <c r="E4926" s="2">
        <v>58.34</v>
      </c>
      <c r="F4926" s="2">
        <v>52.86</v>
      </c>
      <c r="G4926" s="2">
        <v>56.51</v>
      </c>
    </row>
    <row r="4927" spans="1:7" x14ac:dyDescent="0.3">
      <c r="A4927" s="3">
        <f t="shared" si="88"/>
        <v>42045</v>
      </c>
      <c r="B4927" s="4" t="s">
        <v>274</v>
      </c>
      <c r="C4927" s="5"/>
      <c r="D4927" s="2">
        <v>55.83</v>
      </c>
      <c r="E4927" s="2">
        <v>56.43</v>
      </c>
      <c r="F4927" s="2">
        <v>50.02</v>
      </c>
      <c r="G4927" s="2">
        <v>57.09</v>
      </c>
    </row>
    <row r="4928" spans="1:7" x14ac:dyDescent="0.3">
      <c r="A4928" s="3">
        <f t="shared" si="88"/>
        <v>42046</v>
      </c>
      <c r="B4928" s="4" t="s">
        <v>275</v>
      </c>
      <c r="C4928" s="5"/>
      <c r="D4928" s="2">
        <v>54.91</v>
      </c>
      <c r="E4928" s="2">
        <v>54.66</v>
      </c>
      <c r="F4928" s="2">
        <v>48.84</v>
      </c>
      <c r="G4928" s="2">
        <v>56.29</v>
      </c>
    </row>
    <row r="4929" spans="1:7" x14ac:dyDescent="0.3">
      <c r="A4929" s="3">
        <f t="shared" si="88"/>
        <v>42047</v>
      </c>
      <c r="B4929" s="4" t="s">
        <v>35</v>
      </c>
      <c r="C4929" s="5"/>
      <c r="D4929" s="2">
        <v>54.75</v>
      </c>
      <c r="E4929" s="2">
        <v>57.05</v>
      </c>
      <c r="F4929" s="2">
        <v>51.21</v>
      </c>
      <c r="G4929" s="2">
        <v>55.72</v>
      </c>
    </row>
    <row r="4930" spans="1:7" x14ac:dyDescent="0.3">
      <c r="A4930" s="3">
        <f t="shared" si="88"/>
        <v>42048</v>
      </c>
      <c r="B4930" s="4" t="s">
        <v>36</v>
      </c>
      <c r="C4930" s="5"/>
      <c r="D4930" s="2">
        <v>57.7</v>
      </c>
      <c r="E4930" s="2">
        <v>61.52</v>
      </c>
      <c r="F4930" s="2">
        <v>52.78</v>
      </c>
      <c r="G4930" s="2">
        <v>58.68</v>
      </c>
    </row>
    <row r="4931" spans="1:7" x14ac:dyDescent="0.3">
      <c r="A4931" s="3">
        <f t="shared" si="88"/>
        <v>42051</v>
      </c>
      <c r="B4931" s="4" t="s">
        <v>39</v>
      </c>
      <c r="C4931" s="5"/>
      <c r="D4931" s="2">
        <v>58.83</v>
      </c>
      <c r="E4931" s="2">
        <v>61.4</v>
      </c>
      <c r="F4931" s="2" t="s">
        <v>323</v>
      </c>
      <c r="G4931" s="2">
        <v>59.97</v>
      </c>
    </row>
    <row r="4932" spans="1:7" x14ac:dyDescent="0.3">
      <c r="A4932" s="3">
        <f t="shared" si="88"/>
        <v>42052</v>
      </c>
      <c r="B4932" s="4" t="s">
        <v>276</v>
      </c>
      <c r="C4932" s="5"/>
      <c r="D4932" s="2">
        <v>58.89</v>
      </c>
      <c r="E4932" s="2">
        <v>62.53</v>
      </c>
      <c r="F4932" s="2">
        <v>53.53</v>
      </c>
      <c r="G4932" s="2">
        <v>59.99</v>
      </c>
    </row>
    <row r="4933" spans="1:7" x14ac:dyDescent="0.3">
      <c r="A4933" s="3">
        <f t="shared" si="88"/>
        <v>42053</v>
      </c>
      <c r="B4933" s="4" t="s">
        <v>277</v>
      </c>
      <c r="C4933" s="5"/>
      <c r="D4933" s="2">
        <v>59.32</v>
      </c>
      <c r="E4933" s="2">
        <v>60.53</v>
      </c>
      <c r="F4933" s="2">
        <v>52.14</v>
      </c>
      <c r="G4933" s="2">
        <v>60.49</v>
      </c>
    </row>
    <row r="4934" spans="1:7" x14ac:dyDescent="0.3">
      <c r="A4934" s="3">
        <f t="shared" si="88"/>
        <v>42054</v>
      </c>
      <c r="B4934" s="4" t="s">
        <v>40</v>
      </c>
      <c r="C4934" s="5"/>
      <c r="D4934" s="2" t="s">
        <v>323</v>
      </c>
      <c r="E4934" s="2">
        <v>60.21</v>
      </c>
      <c r="F4934" s="2">
        <v>51.16</v>
      </c>
      <c r="G4934" s="2" t="s">
        <v>323</v>
      </c>
    </row>
    <row r="4935" spans="1:7" x14ac:dyDescent="0.3">
      <c r="A4935" s="3">
        <f t="shared" si="88"/>
        <v>42055</v>
      </c>
      <c r="B4935" s="4" t="s">
        <v>41</v>
      </c>
      <c r="C4935" s="5"/>
      <c r="D4935" s="2" t="s">
        <v>323</v>
      </c>
      <c r="E4935" s="2">
        <v>60.22</v>
      </c>
      <c r="F4935" s="2">
        <v>50.34</v>
      </c>
      <c r="G4935" s="2" t="s">
        <v>323</v>
      </c>
    </row>
    <row r="4936" spans="1:7" x14ac:dyDescent="0.3">
      <c r="A4936" s="3">
        <f t="shared" si="88"/>
        <v>42058</v>
      </c>
      <c r="B4936" s="4" t="s">
        <v>44</v>
      </c>
      <c r="C4936" s="5"/>
      <c r="D4936" s="2">
        <v>57.29</v>
      </c>
      <c r="E4936" s="2">
        <v>58.9</v>
      </c>
      <c r="F4936" s="2">
        <v>49.45</v>
      </c>
      <c r="G4936" s="2">
        <v>58.31</v>
      </c>
    </row>
    <row r="4937" spans="1:7" x14ac:dyDescent="0.3">
      <c r="A4937" s="3">
        <f t="shared" si="88"/>
        <v>42059</v>
      </c>
      <c r="B4937" s="4" t="s">
        <v>278</v>
      </c>
      <c r="C4937" s="5"/>
      <c r="D4937" s="2">
        <v>56.06</v>
      </c>
      <c r="E4937" s="2">
        <v>58.66</v>
      </c>
      <c r="F4937" s="2">
        <v>49.28</v>
      </c>
      <c r="G4937" s="2">
        <v>57.03</v>
      </c>
    </row>
    <row r="4938" spans="1:7" x14ac:dyDescent="0.3">
      <c r="A4938" s="3">
        <f t="shared" si="88"/>
        <v>42060</v>
      </c>
      <c r="B4938" s="4" t="s">
        <v>279</v>
      </c>
      <c r="C4938" s="5"/>
      <c r="D4938" s="2">
        <v>55.84</v>
      </c>
      <c r="E4938" s="2">
        <v>61.63</v>
      </c>
      <c r="F4938" s="2">
        <v>50.99</v>
      </c>
      <c r="G4938" s="2">
        <v>56.82</v>
      </c>
    </row>
    <row r="4939" spans="1:7" x14ac:dyDescent="0.3">
      <c r="A4939" s="3">
        <f t="shared" si="88"/>
        <v>42061</v>
      </c>
      <c r="B4939" s="4" t="s">
        <v>45</v>
      </c>
      <c r="C4939" s="5"/>
      <c r="D4939" s="2">
        <v>58.42</v>
      </c>
      <c r="E4939" s="2">
        <v>60.05</v>
      </c>
      <c r="F4939" s="2">
        <v>48.17</v>
      </c>
      <c r="G4939" s="2">
        <v>59.39</v>
      </c>
    </row>
    <row r="4940" spans="1:7" x14ac:dyDescent="0.3">
      <c r="A4940" s="3">
        <f t="shared" si="88"/>
        <v>42062</v>
      </c>
      <c r="B4940" s="4" t="s">
        <v>46</v>
      </c>
      <c r="C4940" s="5"/>
      <c r="D4940" s="2">
        <v>57.39</v>
      </c>
      <c r="E4940" s="2">
        <v>62.58</v>
      </c>
      <c r="F4940" s="2">
        <v>49.76</v>
      </c>
      <c r="G4940" s="2">
        <v>58.19</v>
      </c>
    </row>
    <row r="4941" spans="1:7" x14ac:dyDescent="0.3">
      <c r="A4941" s="3">
        <f t="shared" si="88"/>
        <v>42065</v>
      </c>
      <c r="B4941" s="4" t="s">
        <v>324</v>
      </c>
      <c r="C4941" s="5"/>
      <c r="D4941" s="2">
        <v>59.58</v>
      </c>
      <c r="E4941" s="2">
        <v>59.54</v>
      </c>
      <c r="F4941" s="2">
        <v>49.59</v>
      </c>
      <c r="G4941" s="2">
        <v>60.33</v>
      </c>
    </row>
    <row r="4942" spans="1:7" x14ac:dyDescent="0.3">
      <c r="A4942" s="3">
        <f t="shared" si="88"/>
        <v>42066</v>
      </c>
      <c r="B4942" s="4" t="s">
        <v>280</v>
      </c>
      <c r="C4942" s="5"/>
      <c r="D4942" s="2">
        <v>57.15</v>
      </c>
      <c r="E4942" s="2">
        <v>61.02</v>
      </c>
      <c r="F4942" s="2">
        <v>50.52</v>
      </c>
      <c r="G4942" s="2">
        <v>57.99</v>
      </c>
    </row>
    <row r="4943" spans="1:7" x14ac:dyDescent="0.3">
      <c r="A4943" s="3">
        <f t="shared" si="88"/>
        <v>42067</v>
      </c>
      <c r="B4943" s="4" t="s">
        <v>50</v>
      </c>
      <c r="C4943" s="5"/>
      <c r="D4943" s="2">
        <v>57.8</v>
      </c>
      <c r="E4943" s="2">
        <v>60.55</v>
      </c>
      <c r="F4943" s="2">
        <v>51.53</v>
      </c>
      <c r="G4943" s="2">
        <v>58.75</v>
      </c>
    </row>
    <row r="4944" spans="1:7" x14ac:dyDescent="0.3">
      <c r="A4944" s="3">
        <f t="shared" si="88"/>
        <v>42068</v>
      </c>
      <c r="B4944" s="4" t="s">
        <v>51</v>
      </c>
      <c r="C4944" s="5"/>
      <c r="D4944" s="2">
        <v>57.35</v>
      </c>
      <c r="E4944" s="2">
        <v>60.48</v>
      </c>
      <c r="F4944" s="2">
        <v>50.76</v>
      </c>
      <c r="G4944" s="2">
        <v>58.3</v>
      </c>
    </row>
    <row r="4945" spans="1:7" x14ac:dyDescent="0.3">
      <c r="A4945" s="3">
        <f t="shared" si="88"/>
        <v>42069</v>
      </c>
      <c r="B4945" s="4" t="s">
        <v>52</v>
      </c>
      <c r="C4945" s="5"/>
      <c r="D4945" s="2">
        <v>57.26</v>
      </c>
      <c r="E4945" s="2">
        <v>59.73</v>
      </c>
      <c r="F4945" s="2">
        <v>49.61</v>
      </c>
      <c r="G4945" s="2">
        <v>58.22</v>
      </c>
    </row>
    <row r="4946" spans="1:7" x14ac:dyDescent="0.3">
      <c r="A4946" s="3">
        <f t="shared" si="88"/>
        <v>42072</v>
      </c>
      <c r="B4946" s="4" t="s">
        <v>325</v>
      </c>
      <c r="C4946" s="5"/>
      <c r="D4946" s="2">
        <v>56.58</v>
      </c>
      <c r="E4946" s="2">
        <v>58.53</v>
      </c>
      <c r="F4946" s="2">
        <v>50</v>
      </c>
      <c r="G4946" s="2">
        <v>57.53</v>
      </c>
    </row>
    <row r="4947" spans="1:7" x14ac:dyDescent="0.3">
      <c r="A4947" s="3">
        <f t="shared" si="88"/>
        <v>42073</v>
      </c>
      <c r="B4947" s="4" t="s">
        <v>281</v>
      </c>
      <c r="C4947" s="5"/>
      <c r="D4947" s="2">
        <v>55.48</v>
      </c>
      <c r="E4947" s="2">
        <v>56.39</v>
      </c>
      <c r="F4947" s="2">
        <v>48.29</v>
      </c>
      <c r="G4947" s="2">
        <v>56.44</v>
      </c>
    </row>
    <row r="4948" spans="1:7" x14ac:dyDescent="0.3">
      <c r="A4948" s="3">
        <f t="shared" si="88"/>
        <v>42074</v>
      </c>
      <c r="B4948" s="4" t="s">
        <v>55</v>
      </c>
      <c r="C4948" s="5"/>
      <c r="D4948" s="2">
        <v>53.5</v>
      </c>
      <c r="E4948" s="2">
        <v>57.54</v>
      </c>
      <c r="F4948" s="2">
        <v>48.17</v>
      </c>
      <c r="G4948" s="2">
        <v>54.42</v>
      </c>
    </row>
    <row r="4949" spans="1:7" x14ac:dyDescent="0.3">
      <c r="A4949" s="3">
        <f t="shared" si="88"/>
        <v>42075</v>
      </c>
      <c r="B4949" s="4" t="s">
        <v>56</v>
      </c>
      <c r="C4949" s="5"/>
      <c r="D4949" s="2">
        <v>55.4</v>
      </c>
      <c r="E4949" s="2">
        <v>57.08</v>
      </c>
      <c r="F4949" s="2">
        <v>47.05</v>
      </c>
      <c r="G4949" s="2">
        <v>56.24</v>
      </c>
    </row>
    <row r="4950" spans="1:7" x14ac:dyDescent="0.3">
      <c r="A4950" s="3">
        <f t="shared" si="88"/>
        <v>42076</v>
      </c>
      <c r="B4950" s="4" t="s">
        <v>57</v>
      </c>
      <c r="C4950" s="5"/>
      <c r="D4950" s="2">
        <v>54.96</v>
      </c>
      <c r="E4950" s="2">
        <v>54.67</v>
      </c>
      <c r="F4950" s="2">
        <v>44.84</v>
      </c>
      <c r="G4950" s="2">
        <v>55.79</v>
      </c>
    </row>
    <row r="4951" spans="1:7" x14ac:dyDescent="0.3">
      <c r="A4951" s="3">
        <f t="shared" si="88"/>
        <v>42079</v>
      </c>
      <c r="B4951" s="4" t="s">
        <v>326</v>
      </c>
      <c r="C4951" s="5"/>
      <c r="D4951" s="2">
        <v>52.75</v>
      </c>
      <c r="E4951" s="2">
        <v>53.44</v>
      </c>
      <c r="F4951" s="2">
        <v>43.88</v>
      </c>
      <c r="G4951" s="2">
        <v>53.56</v>
      </c>
    </row>
    <row r="4952" spans="1:7" x14ac:dyDescent="0.3">
      <c r="A4952" s="3">
        <f t="shared" si="88"/>
        <v>42080</v>
      </c>
      <c r="B4952" s="4" t="s">
        <v>282</v>
      </c>
      <c r="C4952" s="5"/>
      <c r="D4952" s="2">
        <v>51.64</v>
      </c>
      <c r="E4952" s="2">
        <v>53.51</v>
      </c>
      <c r="F4952" s="2">
        <v>43.46</v>
      </c>
      <c r="G4952" s="2">
        <v>52.47</v>
      </c>
    </row>
    <row r="4953" spans="1:7" x14ac:dyDescent="0.3">
      <c r="A4953" s="3">
        <f t="shared" si="88"/>
        <v>42081</v>
      </c>
      <c r="B4953" s="4" t="s">
        <v>60</v>
      </c>
      <c r="C4953" s="5"/>
      <c r="D4953" s="2">
        <v>51.24</v>
      </c>
      <c r="E4953" s="2">
        <v>55.91</v>
      </c>
      <c r="F4953" s="2">
        <v>44.66</v>
      </c>
      <c r="G4953" s="2">
        <v>52.03</v>
      </c>
    </row>
    <row r="4954" spans="1:7" x14ac:dyDescent="0.3">
      <c r="A4954" s="3">
        <f t="shared" si="88"/>
        <v>42082</v>
      </c>
      <c r="B4954" s="4" t="s">
        <v>61</v>
      </c>
      <c r="C4954" s="5"/>
      <c r="D4954" s="2">
        <v>53.4</v>
      </c>
      <c r="E4954" s="2">
        <v>54.43</v>
      </c>
      <c r="F4954" s="2">
        <v>43.96</v>
      </c>
      <c r="G4954" s="2">
        <v>54.24</v>
      </c>
    </row>
    <row r="4955" spans="1:7" x14ac:dyDescent="0.3">
      <c r="A4955" s="3">
        <f t="shared" si="88"/>
        <v>42083</v>
      </c>
      <c r="B4955" s="4" t="s">
        <v>62</v>
      </c>
      <c r="C4955" s="5"/>
      <c r="D4955" s="2">
        <v>52.06</v>
      </c>
      <c r="E4955" s="2">
        <v>55.32</v>
      </c>
      <c r="F4955" s="2">
        <v>45.72</v>
      </c>
      <c r="G4955" s="2">
        <v>52.86</v>
      </c>
    </row>
    <row r="4956" spans="1:7" x14ac:dyDescent="0.3">
      <c r="A4956" s="3">
        <f t="shared" si="88"/>
        <v>42086</v>
      </c>
      <c r="B4956" s="4" t="s">
        <v>327</v>
      </c>
      <c r="C4956" s="5"/>
      <c r="D4956" s="2">
        <v>52.87</v>
      </c>
      <c r="E4956" s="2">
        <v>55.92</v>
      </c>
      <c r="F4956" s="2">
        <v>47.45</v>
      </c>
      <c r="G4956" s="2">
        <v>53.7</v>
      </c>
    </row>
    <row r="4957" spans="1:7" x14ac:dyDescent="0.3">
      <c r="A4957" s="3">
        <f t="shared" si="88"/>
        <v>42087</v>
      </c>
      <c r="B4957" s="4" t="s">
        <v>283</v>
      </c>
      <c r="C4957" s="5"/>
      <c r="D4957" s="2">
        <v>53.4</v>
      </c>
      <c r="E4957" s="2">
        <v>55.11</v>
      </c>
      <c r="F4957" s="2">
        <v>47.51</v>
      </c>
      <c r="G4957" s="2">
        <v>54.22</v>
      </c>
    </row>
    <row r="4958" spans="1:7" x14ac:dyDescent="0.3">
      <c r="A4958" s="3">
        <f t="shared" si="88"/>
        <v>42088</v>
      </c>
      <c r="B4958" s="4" t="s">
        <v>65</v>
      </c>
      <c r="C4958" s="5"/>
      <c r="D4958" s="2">
        <v>52.69</v>
      </c>
      <c r="E4958" s="2">
        <v>56.48</v>
      </c>
      <c r="F4958" s="2">
        <v>49.21</v>
      </c>
      <c r="G4958" s="2">
        <v>53.5</v>
      </c>
    </row>
    <row r="4959" spans="1:7" x14ac:dyDescent="0.3">
      <c r="A4959" s="3">
        <f t="shared" si="88"/>
        <v>42089</v>
      </c>
      <c r="B4959" s="4" t="s">
        <v>66</v>
      </c>
      <c r="C4959" s="5"/>
      <c r="D4959" s="2">
        <v>53.99</v>
      </c>
      <c r="E4959" s="2">
        <v>59.19</v>
      </c>
      <c r="F4959" s="2">
        <v>51.43</v>
      </c>
      <c r="G4959" s="2">
        <v>54.81</v>
      </c>
    </row>
    <row r="4960" spans="1:7" x14ac:dyDescent="0.3">
      <c r="A4960" s="3">
        <f t="shared" si="88"/>
        <v>42090</v>
      </c>
      <c r="B4960" s="4" t="s">
        <v>67</v>
      </c>
      <c r="C4960" s="5"/>
      <c r="D4960" s="2">
        <v>56.37</v>
      </c>
      <c r="E4960" s="2">
        <v>56.41</v>
      </c>
      <c r="F4960" s="2">
        <v>48.87</v>
      </c>
      <c r="G4960" s="2">
        <v>57.24</v>
      </c>
    </row>
    <row r="4961" spans="1:7" x14ac:dyDescent="0.3">
      <c r="A4961" s="3">
        <f t="shared" si="88"/>
        <v>42093</v>
      </c>
      <c r="B4961" s="4" t="s">
        <v>328</v>
      </c>
      <c r="C4961" s="5"/>
      <c r="D4961" s="2">
        <v>53.95</v>
      </c>
      <c r="E4961" s="2">
        <v>56.29</v>
      </c>
      <c r="F4961" s="2">
        <v>48.68</v>
      </c>
      <c r="G4961" s="2">
        <v>54.73</v>
      </c>
    </row>
    <row r="4962" spans="1:7" x14ac:dyDescent="0.3">
      <c r="A4962" s="3">
        <f t="shared" si="88"/>
        <v>42094</v>
      </c>
      <c r="B4962" s="4" t="s">
        <v>284</v>
      </c>
      <c r="C4962" s="5"/>
      <c r="D4962" s="2">
        <v>53.84</v>
      </c>
      <c r="E4962" s="2">
        <v>55.11</v>
      </c>
      <c r="F4962" s="2">
        <v>47.6</v>
      </c>
      <c r="G4962" s="2">
        <v>54.64</v>
      </c>
    </row>
    <row r="4963" spans="1:7" x14ac:dyDescent="0.3">
      <c r="A4963" s="3">
        <f t="shared" si="88"/>
        <v>42095</v>
      </c>
      <c r="B4963" s="4" t="s">
        <v>70</v>
      </c>
      <c r="C4963" s="5"/>
      <c r="D4963" s="2">
        <v>52.83</v>
      </c>
      <c r="E4963" s="2">
        <v>57.1</v>
      </c>
      <c r="F4963" s="2">
        <v>50.09</v>
      </c>
      <c r="G4963" s="2">
        <v>53.59</v>
      </c>
    </row>
    <row r="4964" spans="1:7" x14ac:dyDescent="0.3">
      <c r="A4964" s="3">
        <f t="shared" si="88"/>
        <v>42096</v>
      </c>
      <c r="B4964" s="4" t="s">
        <v>71</v>
      </c>
      <c r="C4964" s="5"/>
      <c r="D4964" s="2">
        <v>54.63</v>
      </c>
      <c r="E4964" s="2">
        <v>54.95</v>
      </c>
      <c r="F4964" s="2">
        <v>49.14</v>
      </c>
      <c r="G4964" s="2">
        <v>55.49</v>
      </c>
    </row>
    <row r="4965" spans="1:7" x14ac:dyDescent="0.3">
      <c r="A4965" s="3">
        <f t="shared" ref="A4965:A5028" si="89">DATE(2015, LEFT(B4965, FIND("월", B4965)-1), MID(B4965, FIND("월", B4965)+2, FIND("일", B4965)-FIND("월", B4965)-2))</f>
        <v>42100</v>
      </c>
      <c r="B4965" s="4" t="s">
        <v>329</v>
      </c>
      <c r="C4965" s="5"/>
      <c r="D4965" s="2">
        <v>53.95</v>
      </c>
      <c r="E4965" s="2">
        <v>58.12</v>
      </c>
      <c r="F4965" s="2">
        <v>52.14</v>
      </c>
      <c r="G4965" s="2">
        <v>54.67</v>
      </c>
    </row>
    <row r="4966" spans="1:7" x14ac:dyDescent="0.3">
      <c r="A4966" s="3">
        <f t="shared" si="89"/>
        <v>42101</v>
      </c>
      <c r="B4966" s="4" t="s">
        <v>285</v>
      </c>
      <c r="C4966" s="5"/>
      <c r="D4966" s="2">
        <v>55.01</v>
      </c>
      <c r="E4966" s="2">
        <v>59.1</v>
      </c>
      <c r="F4966" s="2">
        <v>53.98</v>
      </c>
      <c r="G4966" s="2">
        <v>55.78</v>
      </c>
    </row>
    <row r="4967" spans="1:7" x14ac:dyDescent="0.3">
      <c r="A4967" s="3">
        <f t="shared" si="89"/>
        <v>42102</v>
      </c>
      <c r="B4967" s="4" t="s">
        <v>74</v>
      </c>
      <c r="C4967" s="5"/>
      <c r="D4967" s="2">
        <v>55.92</v>
      </c>
      <c r="E4967" s="2">
        <v>55.55</v>
      </c>
      <c r="F4967" s="2">
        <v>50.42</v>
      </c>
      <c r="G4967" s="2">
        <v>56.65</v>
      </c>
    </row>
    <row r="4968" spans="1:7" x14ac:dyDescent="0.3">
      <c r="A4968" s="3">
        <f t="shared" si="89"/>
        <v>42103</v>
      </c>
      <c r="B4968" s="4" t="s">
        <v>75</v>
      </c>
      <c r="C4968" s="5"/>
      <c r="D4968" s="2">
        <v>53.31</v>
      </c>
      <c r="E4968" s="2">
        <v>56.57</v>
      </c>
      <c r="F4968" s="2">
        <v>50.79</v>
      </c>
      <c r="G4968" s="2">
        <v>53.91</v>
      </c>
    </row>
    <row r="4969" spans="1:7" x14ac:dyDescent="0.3">
      <c r="A4969" s="3">
        <f t="shared" si="89"/>
        <v>42104</v>
      </c>
      <c r="B4969" s="4" t="s">
        <v>76</v>
      </c>
      <c r="C4969" s="5"/>
      <c r="D4969" s="2">
        <v>54.28</v>
      </c>
      <c r="E4969" s="2">
        <v>57.87</v>
      </c>
      <c r="F4969" s="2">
        <v>51.64</v>
      </c>
      <c r="G4969" s="2">
        <v>54.91</v>
      </c>
    </row>
    <row r="4970" spans="1:7" x14ac:dyDescent="0.3">
      <c r="A4970" s="3">
        <f t="shared" si="89"/>
        <v>42107</v>
      </c>
      <c r="B4970" s="4" t="s">
        <v>330</v>
      </c>
      <c r="C4970" s="5"/>
      <c r="D4970" s="2">
        <v>56.58</v>
      </c>
      <c r="E4970" s="2">
        <v>57.93</v>
      </c>
      <c r="F4970" s="2">
        <v>51.91</v>
      </c>
      <c r="G4970" s="2">
        <v>57.15</v>
      </c>
    </row>
    <row r="4971" spans="1:7" x14ac:dyDescent="0.3">
      <c r="A4971" s="3">
        <f t="shared" si="89"/>
        <v>42108</v>
      </c>
      <c r="B4971" s="4" t="s">
        <v>286</v>
      </c>
      <c r="C4971" s="5"/>
      <c r="D4971" s="2">
        <v>56.32</v>
      </c>
      <c r="E4971" s="2">
        <v>58.43</v>
      </c>
      <c r="F4971" s="2">
        <v>53.29</v>
      </c>
      <c r="G4971" s="2">
        <v>56.94</v>
      </c>
    </row>
    <row r="4972" spans="1:7" x14ac:dyDescent="0.3">
      <c r="A4972" s="3">
        <f t="shared" si="89"/>
        <v>42109</v>
      </c>
      <c r="B4972" s="4" t="s">
        <v>79</v>
      </c>
      <c r="C4972" s="5"/>
      <c r="D4972" s="2">
        <v>56.82</v>
      </c>
      <c r="E4972" s="2">
        <v>60.32</v>
      </c>
      <c r="F4972" s="2">
        <v>56.39</v>
      </c>
      <c r="G4972" s="2">
        <v>57.5</v>
      </c>
    </row>
    <row r="4973" spans="1:7" x14ac:dyDescent="0.3">
      <c r="A4973" s="3">
        <f t="shared" si="89"/>
        <v>42110</v>
      </c>
      <c r="B4973" s="4" t="s">
        <v>80</v>
      </c>
      <c r="C4973" s="5"/>
      <c r="D4973" s="2">
        <v>58.66</v>
      </c>
      <c r="E4973" s="2">
        <v>63.98</v>
      </c>
      <c r="F4973" s="2">
        <v>56.71</v>
      </c>
      <c r="G4973" s="2">
        <v>59.17</v>
      </c>
    </row>
    <row r="4974" spans="1:7" x14ac:dyDescent="0.3">
      <c r="A4974" s="3">
        <f t="shared" si="89"/>
        <v>42111</v>
      </c>
      <c r="B4974" s="4" t="s">
        <v>81</v>
      </c>
      <c r="C4974" s="5"/>
      <c r="D4974" s="2">
        <v>59.21</v>
      </c>
      <c r="E4974" s="2">
        <v>63.45</v>
      </c>
      <c r="F4974" s="2">
        <v>55.74</v>
      </c>
      <c r="G4974" s="2">
        <v>59.76</v>
      </c>
    </row>
    <row r="4975" spans="1:7" x14ac:dyDescent="0.3">
      <c r="A4975" s="3">
        <f t="shared" si="89"/>
        <v>42114</v>
      </c>
      <c r="B4975" s="4" t="s">
        <v>331</v>
      </c>
      <c r="C4975" s="5"/>
      <c r="D4975" s="2">
        <v>59.34</v>
      </c>
      <c r="E4975" s="2">
        <v>63.45</v>
      </c>
      <c r="F4975" s="2">
        <v>56.38</v>
      </c>
      <c r="G4975" s="2">
        <v>59.83</v>
      </c>
    </row>
    <row r="4976" spans="1:7" x14ac:dyDescent="0.3">
      <c r="A4976" s="3">
        <f t="shared" si="89"/>
        <v>42115</v>
      </c>
      <c r="B4976" s="4" t="s">
        <v>287</v>
      </c>
      <c r="C4976" s="5"/>
      <c r="D4976" s="2">
        <v>59.25</v>
      </c>
      <c r="E4976" s="2">
        <v>62.08</v>
      </c>
      <c r="F4976" s="2">
        <v>55.26</v>
      </c>
      <c r="G4976" s="2">
        <v>59.74</v>
      </c>
    </row>
    <row r="4977" spans="1:7" x14ac:dyDescent="0.3">
      <c r="A4977" s="3">
        <f t="shared" si="89"/>
        <v>42116</v>
      </c>
      <c r="B4977" s="4" t="s">
        <v>84</v>
      </c>
      <c r="C4977" s="5"/>
      <c r="D4977" s="2">
        <v>58.03</v>
      </c>
      <c r="E4977" s="2">
        <v>62.73</v>
      </c>
      <c r="F4977" s="2">
        <v>56.16</v>
      </c>
      <c r="G4977" s="2">
        <v>58.51</v>
      </c>
    </row>
    <row r="4978" spans="1:7" x14ac:dyDescent="0.3">
      <c r="A4978" s="3">
        <f t="shared" si="89"/>
        <v>42117</v>
      </c>
      <c r="B4978" s="4" t="s">
        <v>85</v>
      </c>
      <c r="C4978" s="5"/>
      <c r="D4978" s="2">
        <v>58.6</v>
      </c>
      <c r="E4978" s="2">
        <v>64.849999999999994</v>
      </c>
      <c r="F4978" s="2">
        <v>57.74</v>
      </c>
      <c r="G4978" s="2">
        <v>59.08</v>
      </c>
    </row>
    <row r="4979" spans="1:7" x14ac:dyDescent="0.3">
      <c r="A4979" s="3">
        <f t="shared" si="89"/>
        <v>42118</v>
      </c>
      <c r="B4979" s="4" t="s">
        <v>86</v>
      </c>
      <c r="C4979" s="5"/>
      <c r="D4979" s="2">
        <v>61.43</v>
      </c>
      <c r="E4979" s="2">
        <v>65.28</v>
      </c>
      <c r="F4979" s="2">
        <v>57.15</v>
      </c>
      <c r="G4979" s="2">
        <v>61.8</v>
      </c>
    </row>
    <row r="4980" spans="1:7" x14ac:dyDescent="0.3">
      <c r="A4980" s="3">
        <f t="shared" si="89"/>
        <v>42121</v>
      </c>
      <c r="B4980" s="4" t="s">
        <v>332</v>
      </c>
      <c r="C4980" s="5"/>
      <c r="D4980" s="2">
        <v>62</v>
      </c>
      <c r="E4980" s="2">
        <v>64.83</v>
      </c>
      <c r="F4980" s="2">
        <v>56.99</v>
      </c>
      <c r="G4980" s="2">
        <v>62.34</v>
      </c>
    </row>
    <row r="4981" spans="1:7" x14ac:dyDescent="0.3">
      <c r="A4981" s="3">
        <f t="shared" si="89"/>
        <v>42122</v>
      </c>
      <c r="B4981" s="4" t="s">
        <v>288</v>
      </c>
      <c r="C4981" s="5"/>
      <c r="D4981" s="2">
        <v>61.62</v>
      </c>
      <c r="E4981" s="2">
        <v>64.64</v>
      </c>
      <c r="F4981" s="2">
        <v>57.06</v>
      </c>
      <c r="G4981" s="2">
        <v>61.95</v>
      </c>
    </row>
    <row r="4982" spans="1:7" x14ac:dyDescent="0.3">
      <c r="A4982" s="3">
        <f t="shared" si="89"/>
        <v>42123</v>
      </c>
      <c r="B4982" s="4" t="s">
        <v>89</v>
      </c>
      <c r="C4982" s="5"/>
      <c r="D4982" s="2">
        <v>61.65</v>
      </c>
      <c r="E4982" s="2">
        <v>65.84</v>
      </c>
      <c r="F4982" s="2">
        <v>58.58</v>
      </c>
      <c r="G4982" s="2">
        <v>61.96</v>
      </c>
    </row>
    <row r="4983" spans="1:7" x14ac:dyDescent="0.3">
      <c r="A4983" s="3">
        <f t="shared" si="89"/>
        <v>42124</v>
      </c>
      <c r="B4983" s="4" t="s">
        <v>90</v>
      </c>
      <c r="C4983" s="5"/>
      <c r="D4983" s="2">
        <v>62.69</v>
      </c>
      <c r="E4983" s="2">
        <v>66.78</v>
      </c>
      <c r="F4983" s="2">
        <v>59.63</v>
      </c>
      <c r="G4983" s="2">
        <v>63.02</v>
      </c>
    </row>
    <row r="4984" spans="1:7" x14ac:dyDescent="0.3">
      <c r="A4984" s="3">
        <f t="shared" si="89"/>
        <v>42125</v>
      </c>
      <c r="B4984" s="4" t="s">
        <v>91</v>
      </c>
      <c r="C4984" s="5"/>
      <c r="D4984" s="2" t="s">
        <v>323</v>
      </c>
      <c r="E4984" s="2">
        <v>66.459999999999994</v>
      </c>
      <c r="F4984" s="2">
        <v>59.15</v>
      </c>
      <c r="G4984" s="2" t="s">
        <v>323</v>
      </c>
    </row>
    <row r="4985" spans="1:7" x14ac:dyDescent="0.3">
      <c r="A4985" s="3">
        <f t="shared" si="89"/>
        <v>42128</v>
      </c>
      <c r="B4985" s="4" t="s">
        <v>333</v>
      </c>
      <c r="C4985" s="5"/>
      <c r="D4985" s="2">
        <v>63.03</v>
      </c>
      <c r="E4985" s="2">
        <v>66.45</v>
      </c>
      <c r="F4985" s="2">
        <v>58.93</v>
      </c>
      <c r="G4985" s="2">
        <v>63.42</v>
      </c>
    </row>
    <row r="4986" spans="1:7" x14ac:dyDescent="0.3">
      <c r="A4986" s="3">
        <f t="shared" si="89"/>
        <v>42129</v>
      </c>
      <c r="B4986" s="4" t="s">
        <v>289</v>
      </c>
      <c r="C4986" s="5"/>
      <c r="D4986" s="2">
        <v>63.28</v>
      </c>
      <c r="E4986" s="2">
        <v>67.52</v>
      </c>
      <c r="F4986" s="2">
        <v>60.4</v>
      </c>
      <c r="G4986" s="2">
        <v>63.67</v>
      </c>
    </row>
    <row r="4987" spans="1:7" x14ac:dyDescent="0.3">
      <c r="A4987" s="3">
        <f t="shared" si="89"/>
        <v>42130</v>
      </c>
      <c r="B4987" s="4" t="s">
        <v>94</v>
      </c>
      <c r="C4987" s="5"/>
      <c r="D4987" s="2">
        <v>64.790000000000006</v>
      </c>
      <c r="E4987" s="2">
        <v>67.77</v>
      </c>
      <c r="F4987" s="2">
        <v>60.93</v>
      </c>
      <c r="G4987" s="2">
        <v>64.989999999999995</v>
      </c>
    </row>
    <row r="4988" spans="1:7" x14ac:dyDescent="0.3">
      <c r="A4988" s="3">
        <f t="shared" si="89"/>
        <v>42131</v>
      </c>
      <c r="B4988" s="4" t="s">
        <v>95</v>
      </c>
      <c r="C4988" s="5"/>
      <c r="D4988" s="2">
        <v>65.06</v>
      </c>
      <c r="E4988" s="2">
        <v>65.540000000000006</v>
      </c>
      <c r="F4988" s="2">
        <v>58.94</v>
      </c>
      <c r="G4988" s="2">
        <v>65.25</v>
      </c>
    </row>
    <row r="4989" spans="1:7" x14ac:dyDescent="0.3">
      <c r="A4989" s="3">
        <f t="shared" si="89"/>
        <v>42132</v>
      </c>
      <c r="B4989" s="4" t="s">
        <v>96</v>
      </c>
      <c r="C4989" s="5"/>
      <c r="D4989" s="2">
        <v>62.96</v>
      </c>
      <c r="E4989" s="2">
        <v>65.39</v>
      </c>
      <c r="F4989" s="2">
        <v>59.39</v>
      </c>
      <c r="G4989" s="2">
        <v>63.17</v>
      </c>
    </row>
    <row r="4990" spans="1:7" x14ac:dyDescent="0.3">
      <c r="A4990" s="3">
        <f t="shared" si="89"/>
        <v>42135</v>
      </c>
      <c r="B4990" s="4" t="s">
        <v>334</v>
      </c>
      <c r="C4990" s="5"/>
      <c r="D4990" s="2">
        <v>62.84</v>
      </c>
      <c r="E4990" s="2">
        <v>64.91</v>
      </c>
      <c r="F4990" s="2">
        <v>59.25</v>
      </c>
      <c r="G4990" s="2">
        <v>63.04</v>
      </c>
    </row>
    <row r="4991" spans="1:7" x14ac:dyDescent="0.3">
      <c r="A4991" s="3">
        <f t="shared" si="89"/>
        <v>42136</v>
      </c>
      <c r="B4991" s="4" t="s">
        <v>290</v>
      </c>
      <c r="C4991" s="5"/>
      <c r="D4991" s="2">
        <v>62.4</v>
      </c>
      <c r="E4991" s="2">
        <v>66.86</v>
      </c>
      <c r="F4991" s="2">
        <v>60.75</v>
      </c>
      <c r="G4991" s="2">
        <v>62.6</v>
      </c>
    </row>
    <row r="4992" spans="1:7" x14ac:dyDescent="0.3">
      <c r="A4992" s="3">
        <f t="shared" si="89"/>
        <v>42137</v>
      </c>
      <c r="B4992" s="4" t="s">
        <v>99</v>
      </c>
      <c r="C4992" s="5"/>
      <c r="D4992" s="2">
        <v>64.209999999999994</v>
      </c>
      <c r="E4992" s="2">
        <v>66.81</v>
      </c>
      <c r="F4992" s="2">
        <v>60.5</v>
      </c>
      <c r="G4992" s="2">
        <v>64.39</v>
      </c>
    </row>
    <row r="4993" spans="1:7" x14ac:dyDescent="0.3">
      <c r="A4993" s="3">
        <f t="shared" si="89"/>
        <v>42138</v>
      </c>
      <c r="B4993" s="4" t="s">
        <v>100</v>
      </c>
      <c r="C4993" s="5"/>
      <c r="D4993" s="2">
        <v>63.61</v>
      </c>
      <c r="E4993" s="2">
        <v>66.59</v>
      </c>
      <c r="F4993" s="2">
        <v>59.88</v>
      </c>
      <c r="G4993" s="2">
        <v>63.84</v>
      </c>
    </row>
    <row r="4994" spans="1:7" x14ac:dyDescent="0.3">
      <c r="A4994" s="3">
        <f t="shared" si="89"/>
        <v>42139</v>
      </c>
      <c r="B4994" s="4" t="s">
        <v>101</v>
      </c>
      <c r="C4994" s="5"/>
      <c r="D4994" s="2">
        <v>63.49</v>
      </c>
      <c r="E4994" s="2">
        <v>66.81</v>
      </c>
      <c r="F4994" s="2">
        <v>59.69</v>
      </c>
      <c r="G4994" s="2">
        <v>63.7</v>
      </c>
    </row>
    <row r="4995" spans="1:7" x14ac:dyDescent="0.3">
      <c r="A4995" s="3">
        <f t="shared" si="89"/>
        <v>42142</v>
      </c>
      <c r="B4995" s="4" t="s">
        <v>335</v>
      </c>
      <c r="C4995" s="5"/>
      <c r="D4995" s="2">
        <v>63.58</v>
      </c>
      <c r="E4995" s="2">
        <v>66.27</v>
      </c>
      <c r="F4995" s="2">
        <v>59.43</v>
      </c>
      <c r="G4995" s="2">
        <v>63.71</v>
      </c>
    </row>
    <row r="4996" spans="1:7" x14ac:dyDescent="0.3">
      <c r="A4996" s="3">
        <f t="shared" si="89"/>
        <v>42143</v>
      </c>
      <c r="B4996" s="4" t="s">
        <v>291</v>
      </c>
      <c r="C4996" s="5"/>
      <c r="D4996" s="2">
        <v>62.79</v>
      </c>
      <c r="E4996" s="2">
        <v>64.02</v>
      </c>
      <c r="F4996" s="2">
        <v>57.26</v>
      </c>
      <c r="G4996" s="2">
        <v>62.93</v>
      </c>
    </row>
    <row r="4997" spans="1:7" x14ac:dyDescent="0.3">
      <c r="A4997" s="3">
        <f t="shared" si="89"/>
        <v>42144</v>
      </c>
      <c r="B4997" s="4" t="s">
        <v>104</v>
      </c>
      <c r="C4997" s="5"/>
      <c r="D4997" s="2">
        <v>61.75</v>
      </c>
      <c r="E4997" s="2">
        <v>65.03</v>
      </c>
      <c r="F4997" s="2">
        <v>58.98</v>
      </c>
      <c r="G4997" s="2">
        <v>61.78</v>
      </c>
    </row>
    <row r="4998" spans="1:7" x14ac:dyDescent="0.3">
      <c r="A4998" s="3">
        <f t="shared" si="89"/>
        <v>42145</v>
      </c>
      <c r="B4998" s="4" t="s">
        <v>105</v>
      </c>
      <c r="C4998" s="5"/>
      <c r="D4998" s="2">
        <v>62.68</v>
      </c>
      <c r="E4998" s="2">
        <v>66.540000000000006</v>
      </c>
      <c r="F4998" s="2">
        <v>60.72</v>
      </c>
      <c r="G4998" s="2">
        <v>62.69</v>
      </c>
    </row>
    <row r="4999" spans="1:7" x14ac:dyDescent="0.3">
      <c r="A4999" s="3">
        <f t="shared" si="89"/>
        <v>42146</v>
      </c>
      <c r="B4999" s="4" t="s">
        <v>106</v>
      </c>
      <c r="C4999" s="5"/>
      <c r="D4999" s="2">
        <v>64.03</v>
      </c>
      <c r="E4999" s="2">
        <v>65.37</v>
      </c>
      <c r="F4999" s="2">
        <v>59.72</v>
      </c>
      <c r="G4999" s="2">
        <v>64.180000000000007</v>
      </c>
    </row>
    <row r="5000" spans="1:7" x14ac:dyDescent="0.3">
      <c r="A5000" s="3">
        <f t="shared" si="89"/>
        <v>42149</v>
      </c>
      <c r="B5000" s="4" t="s">
        <v>370</v>
      </c>
      <c r="C5000" s="5"/>
      <c r="D5000" s="2">
        <v>62.98</v>
      </c>
      <c r="E5000" s="2">
        <v>65.52</v>
      </c>
      <c r="F5000" s="2" t="s">
        <v>323</v>
      </c>
      <c r="G5000" s="2">
        <v>63.17</v>
      </c>
    </row>
    <row r="5001" spans="1:7" x14ac:dyDescent="0.3">
      <c r="A5001" s="3">
        <f t="shared" si="89"/>
        <v>42150</v>
      </c>
      <c r="B5001" s="4" t="s">
        <v>336</v>
      </c>
      <c r="C5001" s="5"/>
      <c r="D5001" s="2">
        <v>63.07</v>
      </c>
      <c r="E5001" s="2">
        <v>63.72</v>
      </c>
      <c r="F5001" s="2">
        <v>58.03</v>
      </c>
      <c r="G5001" s="2">
        <v>63.18</v>
      </c>
    </row>
    <row r="5002" spans="1:7" x14ac:dyDescent="0.3">
      <c r="A5002" s="3">
        <f t="shared" si="89"/>
        <v>42151</v>
      </c>
      <c r="B5002" s="4" t="s">
        <v>292</v>
      </c>
      <c r="C5002" s="5"/>
      <c r="D5002" s="2">
        <v>62.11</v>
      </c>
      <c r="E5002" s="2">
        <v>62.06</v>
      </c>
      <c r="F5002" s="2">
        <v>57.51</v>
      </c>
      <c r="G5002" s="2">
        <v>62.13</v>
      </c>
    </row>
    <row r="5003" spans="1:7" x14ac:dyDescent="0.3">
      <c r="A5003" s="3">
        <f t="shared" si="89"/>
        <v>42152</v>
      </c>
      <c r="B5003" s="4" t="s">
        <v>109</v>
      </c>
      <c r="C5003" s="5"/>
      <c r="D5003" s="2">
        <v>60.64</v>
      </c>
      <c r="E5003" s="2">
        <v>62.58</v>
      </c>
      <c r="F5003" s="2">
        <v>57.68</v>
      </c>
      <c r="G5003" s="2">
        <v>60.72</v>
      </c>
    </row>
    <row r="5004" spans="1:7" x14ac:dyDescent="0.3">
      <c r="A5004" s="3">
        <f t="shared" si="89"/>
        <v>42153</v>
      </c>
      <c r="B5004" s="4" t="s">
        <v>110</v>
      </c>
      <c r="C5004" s="5"/>
      <c r="D5004" s="2">
        <v>61.11</v>
      </c>
      <c r="E5004" s="2">
        <v>65.56</v>
      </c>
      <c r="F5004" s="2">
        <v>60.3</v>
      </c>
      <c r="G5004" s="2">
        <v>61.3</v>
      </c>
    </row>
    <row r="5005" spans="1:7" x14ac:dyDescent="0.3">
      <c r="A5005" s="3">
        <f t="shared" si="89"/>
        <v>42156</v>
      </c>
      <c r="B5005" s="4" t="s">
        <v>337</v>
      </c>
      <c r="C5005" s="5"/>
      <c r="D5005" s="2" t="s">
        <v>323</v>
      </c>
      <c r="E5005" s="2">
        <v>64.88</v>
      </c>
      <c r="F5005" s="2">
        <v>60.2</v>
      </c>
      <c r="G5005" s="2" t="s">
        <v>323</v>
      </c>
    </row>
    <row r="5006" spans="1:7" x14ac:dyDescent="0.3">
      <c r="A5006" s="3">
        <f t="shared" si="89"/>
        <v>42157</v>
      </c>
      <c r="B5006" s="4" t="s">
        <v>293</v>
      </c>
      <c r="C5006" s="5"/>
      <c r="D5006" s="2">
        <v>62.49</v>
      </c>
      <c r="E5006" s="2">
        <v>65.489999999999995</v>
      </c>
      <c r="F5006" s="2">
        <v>61.26</v>
      </c>
      <c r="G5006" s="2">
        <v>62.72</v>
      </c>
    </row>
    <row r="5007" spans="1:7" x14ac:dyDescent="0.3">
      <c r="A5007" s="3">
        <f t="shared" si="89"/>
        <v>42158</v>
      </c>
      <c r="B5007" s="4" t="s">
        <v>113</v>
      </c>
      <c r="C5007" s="5"/>
      <c r="D5007" s="2">
        <v>62.3</v>
      </c>
      <c r="E5007" s="2">
        <v>63.8</v>
      </c>
      <c r="F5007" s="2">
        <v>59.64</v>
      </c>
      <c r="G5007" s="2">
        <v>62.58</v>
      </c>
    </row>
    <row r="5008" spans="1:7" x14ac:dyDescent="0.3">
      <c r="A5008" s="3">
        <f t="shared" si="89"/>
        <v>42159</v>
      </c>
      <c r="B5008" s="4" t="s">
        <v>114</v>
      </c>
      <c r="C5008" s="5"/>
      <c r="D5008" s="2">
        <v>60.71</v>
      </c>
      <c r="E5008" s="2">
        <v>62.03</v>
      </c>
      <c r="F5008" s="2">
        <v>58</v>
      </c>
      <c r="G5008" s="2">
        <v>60.97</v>
      </c>
    </row>
    <row r="5009" spans="1:7" x14ac:dyDescent="0.3">
      <c r="A5009" s="3">
        <f t="shared" si="89"/>
        <v>42160</v>
      </c>
      <c r="B5009" s="4" t="s">
        <v>115</v>
      </c>
      <c r="C5009" s="5"/>
      <c r="D5009" s="2">
        <v>59.03</v>
      </c>
      <c r="E5009" s="2">
        <v>63.31</v>
      </c>
      <c r="F5009" s="2">
        <v>59.13</v>
      </c>
      <c r="G5009" s="2">
        <v>59.26</v>
      </c>
    </row>
    <row r="5010" spans="1:7" x14ac:dyDescent="0.3">
      <c r="A5010" s="3">
        <f t="shared" si="89"/>
        <v>42163</v>
      </c>
      <c r="B5010" s="4" t="s">
        <v>338</v>
      </c>
      <c r="C5010" s="5"/>
      <c r="D5010" s="2">
        <v>60.23</v>
      </c>
      <c r="E5010" s="2">
        <v>62.69</v>
      </c>
      <c r="F5010" s="2">
        <v>58.14</v>
      </c>
      <c r="G5010" s="2">
        <v>60.49</v>
      </c>
    </row>
    <row r="5011" spans="1:7" x14ac:dyDescent="0.3">
      <c r="A5011" s="3">
        <f t="shared" si="89"/>
        <v>42164</v>
      </c>
      <c r="B5011" s="4" t="s">
        <v>294</v>
      </c>
      <c r="C5011" s="5"/>
      <c r="D5011" s="2">
        <v>59.64</v>
      </c>
      <c r="E5011" s="2">
        <v>64.88</v>
      </c>
      <c r="F5011" s="2">
        <v>60.14</v>
      </c>
      <c r="G5011" s="2">
        <v>59.86</v>
      </c>
    </row>
    <row r="5012" spans="1:7" x14ac:dyDescent="0.3">
      <c r="A5012" s="3">
        <f t="shared" si="89"/>
        <v>42165</v>
      </c>
      <c r="B5012" s="4" t="s">
        <v>118</v>
      </c>
      <c r="C5012" s="5"/>
      <c r="D5012" s="2">
        <v>62.66</v>
      </c>
      <c r="E5012" s="2">
        <v>65.7</v>
      </c>
      <c r="F5012" s="2">
        <v>61.43</v>
      </c>
      <c r="G5012" s="2">
        <v>62.8</v>
      </c>
    </row>
    <row r="5013" spans="1:7" x14ac:dyDescent="0.3">
      <c r="A5013" s="3">
        <f t="shared" si="89"/>
        <v>42166</v>
      </c>
      <c r="B5013" s="4" t="s">
        <v>119</v>
      </c>
      <c r="C5013" s="5"/>
      <c r="D5013" s="2">
        <v>63.44</v>
      </c>
      <c r="E5013" s="2">
        <v>65.11</v>
      </c>
      <c r="F5013" s="2">
        <v>60.77</v>
      </c>
      <c r="G5013" s="2">
        <v>63.59</v>
      </c>
    </row>
    <row r="5014" spans="1:7" x14ac:dyDescent="0.3">
      <c r="A5014" s="3">
        <f t="shared" si="89"/>
        <v>42167</v>
      </c>
      <c r="B5014" s="4" t="s">
        <v>120</v>
      </c>
      <c r="C5014" s="5"/>
      <c r="D5014" s="2">
        <v>62.42</v>
      </c>
      <c r="E5014" s="2">
        <v>63.87</v>
      </c>
      <c r="F5014" s="2">
        <v>59.96</v>
      </c>
      <c r="G5014" s="2">
        <v>62.64</v>
      </c>
    </row>
    <row r="5015" spans="1:7" x14ac:dyDescent="0.3">
      <c r="A5015" s="3">
        <f t="shared" si="89"/>
        <v>42170</v>
      </c>
      <c r="B5015" s="4" t="s">
        <v>339</v>
      </c>
      <c r="C5015" s="5"/>
      <c r="D5015" s="2">
        <v>61.29</v>
      </c>
      <c r="E5015" s="2">
        <v>62.61</v>
      </c>
      <c r="F5015" s="2">
        <v>59.52</v>
      </c>
      <c r="G5015" s="2">
        <v>61.49</v>
      </c>
    </row>
    <row r="5016" spans="1:7" x14ac:dyDescent="0.3">
      <c r="A5016" s="3">
        <f t="shared" si="89"/>
        <v>42171</v>
      </c>
      <c r="B5016" s="4" t="s">
        <v>295</v>
      </c>
      <c r="C5016" s="5"/>
      <c r="D5016" s="2">
        <v>60.46</v>
      </c>
      <c r="E5016" s="2">
        <v>63.7</v>
      </c>
      <c r="F5016" s="2">
        <v>59.97</v>
      </c>
      <c r="G5016" s="2">
        <v>60.67</v>
      </c>
    </row>
    <row r="5017" spans="1:7" x14ac:dyDescent="0.3">
      <c r="A5017" s="3">
        <f t="shared" si="89"/>
        <v>42172</v>
      </c>
      <c r="B5017" s="4" t="s">
        <v>123</v>
      </c>
      <c r="C5017" s="5"/>
      <c r="D5017" s="2">
        <v>60.81</v>
      </c>
      <c r="E5017" s="2">
        <v>63.87</v>
      </c>
      <c r="F5017" s="2">
        <v>59.92</v>
      </c>
      <c r="G5017" s="2">
        <v>60.99</v>
      </c>
    </row>
    <row r="5018" spans="1:7" x14ac:dyDescent="0.3">
      <c r="A5018" s="3">
        <f t="shared" si="89"/>
        <v>42173</v>
      </c>
      <c r="B5018" s="4" t="s">
        <v>124</v>
      </c>
      <c r="C5018" s="5"/>
      <c r="D5018" s="2">
        <v>60.98</v>
      </c>
      <c r="E5018" s="2">
        <v>64.260000000000005</v>
      </c>
      <c r="F5018" s="2">
        <v>60.45</v>
      </c>
      <c r="G5018" s="2">
        <v>61.16</v>
      </c>
    </row>
    <row r="5019" spans="1:7" x14ac:dyDescent="0.3">
      <c r="A5019" s="3">
        <f t="shared" si="89"/>
        <v>42174</v>
      </c>
      <c r="B5019" s="4" t="s">
        <v>125</v>
      </c>
      <c r="C5019" s="5"/>
      <c r="D5019" s="2">
        <v>60.93</v>
      </c>
      <c r="E5019" s="2">
        <v>63.02</v>
      </c>
      <c r="F5019" s="2">
        <v>59.61</v>
      </c>
      <c r="G5019" s="2">
        <v>61.15</v>
      </c>
    </row>
    <row r="5020" spans="1:7" x14ac:dyDescent="0.3">
      <c r="A5020" s="3">
        <f t="shared" si="89"/>
        <v>42177</v>
      </c>
      <c r="B5020" s="4" t="s">
        <v>340</v>
      </c>
      <c r="C5020" s="5"/>
      <c r="D5020" s="2">
        <v>59.82</v>
      </c>
      <c r="E5020" s="2">
        <v>63.34</v>
      </c>
      <c r="F5020" s="2">
        <v>59.68</v>
      </c>
      <c r="G5020" s="2">
        <v>60.04</v>
      </c>
    </row>
    <row r="5021" spans="1:7" x14ac:dyDescent="0.3">
      <c r="A5021" s="3">
        <f t="shared" si="89"/>
        <v>42178</v>
      </c>
      <c r="B5021" s="4" t="s">
        <v>296</v>
      </c>
      <c r="C5021" s="5"/>
      <c r="D5021" s="2">
        <v>60.11</v>
      </c>
      <c r="E5021" s="2">
        <v>64.45</v>
      </c>
      <c r="F5021" s="2">
        <v>61.01</v>
      </c>
      <c r="G5021" s="2">
        <v>60.33</v>
      </c>
    </row>
    <row r="5022" spans="1:7" x14ac:dyDescent="0.3">
      <c r="A5022" s="3">
        <f t="shared" si="89"/>
        <v>42179</v>
      </c>
      <c r="B5022" s="4" t="s">
        <v>128</v>
      </c>
      <c r="C5022" s="5"/>
      <c r="D5022" s="2">
        <v>61.09</v>
      </c>
      <c r="E5022" s="2">
        <v>63.49</v>
      </c>
      <c r="F5022" s="2">
        <v>60.27</v>
      </c>
      <c r="G5022" s="2">
        <v>61.35</v>
      </c>
    </row>
    <row r="5023" spans="1:7" x14ac:dyDescent="0.3">
      <c r="A5023" s="3">
        <f t="shared" si="89"/>
        <v>42180</v>
      </c>
      <c r="B5023" s="4" t="s">
        <v>129</v>
      </c>
      <c r="C5023" s="5"/>
      <c r="D5023" s="2">
        <v>60.26</v>
      </c>
      <c r="E5023" s="2">
        <v>63.2</v>
      </c>
      <c r="F5023" s="2">
        <v>59.7</v>
      </c>
      <c r="G5023" s="2">
        <v>60.5</v>
      </c>
    </row>
    <row r="5024" spans="1:7" x14ac:dyDescent="0.3">
      <c r="A5024" s="3">
        <f t="shared" si="89"/>
        <v>42181</v>
      </c>
      <c r="B5024" s="4" t="s">
        <v>130</v>
      </c>
      <c r="C5024" s="5"/>
      <c r="D5024" s="2">
        <v>60.01</v>
      </c>
      <c r="E5024" s="2">
        <v>63.26</v>
      </c>
      <c r="F5024" s="2">
        <v>59.63</v>
      </c>
      <c r="G5024" s="2">
        <v>60.27</v>
      </c>
    </row>
    <row r="5025" spans="1:7" x14ac:dyDescent="0.3">
      <c r="A5025" s="3">
        <f t="shared" si="89"/>
        <v>42184</v>
      </c>
      <c r="B5025" s="4" t="s">
        <v>341</v>
      </c>
      <c r="C5025" s="5"/>
      <c r="D5025" s="2">
        <v>59.36</v>
      </c>
      <c r="E5025" s="2">
        <v>62.01</v>
      </c>
      <c r="F5025" s="2">
        <v>58.33</v>
      </c>
      <c r="G5025" s="2">
        <v>59.65</v>
      </c>
    </row>
    <row r="5026" spans="1:7" x14ac:dyDescent="0.3">
      <c r="A5026" s="3">
        <f t="shared" si="89"/>
        <v>42185</v>
      </c>
      <c r="B5026" s="4" t="s">
        <v>297</v>
      </c>
      <c r="C5026" s="5"/>
      <c r="D5026" s="2">
        <v>59.56</v>
      </c>
      <c r="E5026" s="2">
        <v>63.59</v>
      </c>
      <c r="F5026" s="2">
        <v>59.47</v>
      </c>
      <c r="G5026" s="2">
        <v>59.7</v>
      </c>
    </row>
    <row r="5027" spans="1:7" x14ac:dyDescent="0.3">
      <c r="A5027" s="3">
        <f t="shared" si="89"/>
        <v>42186</v>
      </c>
      <c r="B5027" s="4" t="s">
        <v>133</v>
      </c>
      <c r="C5027" s="5"/>
      <c r="D5027" s="2">
        <v>60.93</v>
      </c>
      <c r="E5027" s="2">
        <v>62.01</v>
      </c>
      <c r="F5027" s="2">
        <v>56.96</v>
      </c>
      <c r="G5027" s="2">
        <v>60.97</v>
      </c>
    </row>
    <row r="5028" spans="1:7" x14ac:dyDescent="0.3">
      <c r="A5028" s="3">
        <f t="shared" si="89"/>
        <v>42187</v>
      </c>
      <c r="B5028" s="4" t="s">
        <v>134</v>
      </c>
      <c r="C5028" s="5"/>
      <c r="D5028" s="2">
        <v>59.51</v>
      </c>
      <c r="E5028" s="2">
        <v>62.07</v>
      </c>
      <c r="F5028" s="2">
        <v>56.93</v>
      </c>
      <c r="G5028" s="2">
        <v>59.78</v>
      </c>
    </row>
    <row r="5029" spans="1:7" x14ac:dyDescent="0.3">
      <c r="A5029" s="3">
        <f t="shared" ref="A5029:A5092" si="90">DATE(2015, LEFT(B5029, FIND("월", B5029)-1), MID(B5029, FIND("월", B5029)+2, FIND("일", B5029)-FIND("월", B5029)-2))</f>
        <v>42188</v>
      </c>
      <c r="B5029" s="4" t="s">
        <v>135</v>
      </c>
      <c r="C5029" s="5"/>
      <c r="D5029" s="2">
        <v>59.45</v>
      </c>
      <c r="E5029" s="2">
        <v>60.32</v>
      </c>
      <c r="F5029" s="2" t="s">
        <v>323</v>
      </c>
      <c r="G5029" s="2">
        <v>59.73</v>
      </c>
    </row>
    <row r="5030" spans="1:7" x14ac:dyDescent="0.3">
      <c r="A5030" s="3">
        <f t="shared" si="90"/>
        <v>42191</v>
      </c>
      <c r="B5030" s="4" t="s">
        <v>342</v>
      </c>
      <c r="C5030" s="5"/>
      <c r="D5030" s="2">
        <v>57.93</v>
      </c>
      <c r="E5030" s="2">
        <v>56.54</v>
      </c>
      <c r="F5030" s="2">
        <v>52.53</v>
      </c>
      <c r="G5030" s="2">
        <v>58.36</v>
      </c>
    </row>
    <row r="5031" spans="1:7" x14ac:dyDescent="0.3">
      <c r="A5031" s="3">
        <f t="shared" si="90"/>
        <v>42192</v>
      </c>
      <c r="B5031" s="4" t="s">
        <v>343</v>
      </c>
      <c r="C5031" s="5"/>
      <c r="D5031" s="2">
        <v>55.16</v>
      </c>
      <c r="E5031" s="2">
        <v>56.85</v>
      </c>
      <c r="F5031" s="2">
        <v>52.33</v>
      </c>
      <c r="G5031" s="2">
        <v>55.36</v>
      </c>
    </row>
    <row r="5032" spans="1:7" x14ac:dyDescent="0.3">
      <c r="A5032" s="3">
        <f t="shared" si="90"/>
        <v>42193</v>
      </c>
      <c r="B5032" s="4" t="s">
        <v>138</v>
      </c>
      <c r="C5032" s="5"/>
      <c r="D5032" s="2">
        <v>54.98</v>
      </c>
      <c r="E5032" s="2">
        <v>57.05</v>
      </c>
      <c r="F5032" s="2">
        <v>51.65</v>
      </c>
      <c r="G5032" s="2">
        <v>55.2</v>
      </c>
    </row>
    <row r="5033" spans="1:7" x14ac:dyDescent="0.3">
      <c r="A5033" s="3">
        <f t="shared" si="90"/>
        <v>42194</v>
      </c>
      <c r="B5033" s="4" t="s">
        <v>139</v>
      </c>
      <c r="C5033" s="5"/>
      <c r="D5033" s="2">
        <v>56.69</v>
      </c>
      <c r="E5033" s="2">
        <v>58.61</v>
      </c>
      <c r="F5033" s="2">
        <v>52.78</v>
      </c>
      <c r="G5033" s="2">
        <v>56.8</v>
      </c>
    </row>
    <row r="5034" spans="1:7" x14ac:dyDescent="0.3">
      <c r="A5034" s="3">
        <f t="shared" si="90"/>
        <v>42195</v>
      </c>
      <c r="B5034" s="4" t="s">
        <v>140</v>
      </c>
      <c r="C5034" s="5"/>
      <c r="D5034" s="2">
        <v>58.19</v>
      </c>
      <c r="E5034" s="2">
        <v>58.73</v>
      </c>
      <c r="F5034" s="2">
        <v>52.74</v>
      </c>
      <c r="G5034" s="2">
        <v>58.35</v>
      </c>
    </row>
    <row r="5035" spans="1:7" x14ac:dyDescent="0.3">
      <c r="A5035" s="3">
        <f t="shared" si="90"/>
        <v>42198</v>
      </c>
      <c r="B5035" s="4" t="s">
        <v>344</v>
      </c>
      <c r="C5035" s="5"/>
      <c r="D5035" s="2">
        <v>57.75</v>
      </c>
      <c r="E5035" s="2">
        <v>57.85</v>
      </c>
      <c r="F5035" s="2">
        <v>52.2</v>
      </c>
      <c r="G5035" s="2">
        <v>57.93</v>
      </c>
    </row>
    <row r="5036" spans="1:7" x14ac:dyDescent="0.3">
      <c r="A5036" s="3">
        <f t="shared" si="90"/>
        <v>42199</v>
      </c>
      <c r="B5036" s="4" t="s">
        <v>298</v>
      </c>
      <c r="C5036" s="5"/>
      <c r="D5036" s="2">
        <v>56.25</v>
      </c>
      <c r="E5036" s="2">
        <v>58.51</v>
      </c>
      <c r="F5036" s="2">
        <v>53.04</v>
      </c>
      <c r="G5036" s="2">
        <v>56.49</v>
      </c>
    </row>
    <row r="5037" spans="1:7" x14ac:dyDescent="0.3">
      <c r="A5037" s="3">
        <f t="shared" si="90"/>
        <v>42200</v>
      </c>
      <c r="B5037" s="4" t="s">
        <v>143</v>
      </c>
      <c r="C5037" s="5"/>
      <c r="D5037" s="2">
        <v>56.93</v>
      </c>
      <c r="E5037" s="2">
        <v>57.05</v>
      </c>
      <c r="F5037" s="2">
        <v>51.41</v>
      </c>
      <c r="G5037" s="2">
        <v>56.98</v>
      </c>
    </row>
    <row r="5038" spans="1:7" x14ac:dyDescent="0.3">
      <c r="A5038" s="3">
        <f t="shared" si="90"/>
        <v>42201</v>
      </c>
      <c r="B5038" s="4" t="s">
        <v>144</v>
      </c>
      <c r="C5038" s="5"/>
      <c r="D5038" s="2">
        <v>55.75</v>
      </c>
      <c r="E5038" s="2">
        <v>57.51</v>
      </c>
      <c r="F5038" s="2">
        <v>50.91</v>
      </c>
      <c r="G5038" s="2">
        <v>55.85</v>
      </c>
    </row>
    <row r="5039" spans="1:7" x14ac:dyDescent="0.3">
      <c r="A5039" s="3">
        <f t="shared" si="90"/>
        <v>42202</v>
      </c>
      <c r="B5039" s="4" t="s">
        <v>145</v>
      </c>
      <c r="C5039" s="5"/>
      <c r="D5039" s="2" t="s">
        <v>323</v>
      </c>
      <c r="E5039" s="2">
        <v>57.1</v>
      </c>
      <c r="F5039" s="2">
        <v>50.89</v>
      </c>
      <c r="G5039" s="2" t="s">
        <v>323</v>
      </c>
    </row>
    <row r="5040" spans="1:7" x14ac:dyDescent="0.3">
      <c r="A5040" s="3">
        <f t="shared" si="90"/>
        <v>42205</v>
      </c>
      <c r="B5040" s="4" t="s">
        <v>345</v>
      </c>
      <c r="C5040" s="5"/>
      <c r="D5040" s="2">
        <v>55.4</v>
      </c>
      <c r="E5040" s="2">
        <v>56.65</v>
      </c>
      <c r="F5040" s="2">
        <v>50.15</v>
      </c>
      <c r="G5040" s="2">
        <v>55.57</v>
      </c>
    </row>
    <row r="5041" spans="1:7" x14ac:dyDescent="0.3">
      <c r="A5041" s="3">
        <f t="shared" si="90"/>
        <v>42206</v>
      </c>
      <c r="B5041" s="4" t="s">
        <v>299</v>
      </c>
      <c r="C5041" s="5"/>
      <c r="D5041" s="2">
        <v>54.68</v>
      </c>
      <c r="E5041" s="2">
        <v>57.04</v>
      </c>
      <c r="F5041" s="2">
        <v>50.36</v>
      </c>
      <c r="G5041" s="2">
        <v>54.85</v>
      </c>
    </row>
    <row r="5042" spans="1:7" x14ac:dyDescent="0.3">
      <c r="A5042" s="3">
        <f t="shared" si="90"/>
        <v>42207</v>
      </c>
      <c r="B5042" s="4" t="s">
        <v>148</v>
      </c>
      <c r="C5042" s="5"/>
      <c r="D5042" s="2">
        <v>55.03</v>
      </c>
      <c r="E5042" s="2">
        <v>56.13</v>
      </c>
      <c r="F5042" s="2">
        <v>49.19</v>
      </c>
      <c r="G5042" s="2">
        <v>55.21</v>
      </c>
    </row>
    <row r="5043" spans="1:7" x14ac:dyDescent="0.3">
      <c r="A5043" s="3">
        <f t="shared" si="90"/>
        <v>42208</v>
      </c>
      <c r="B5043" s="4" t="s">
        <v>149</v>
      </c>
      <c r="C5043" s="5"/>
      <c r="D5043" s="2">
        <v>54.22</v>
      </c>
      <c r="E5043" s="2">
        <v>55.27</v>
      </c>
      <c r="F5043" s="2">
        <v>48.45</v>
      </c>
      <c r="G5043" s="2">
        <v>54.43</v>
      </c>
    </row>
    <row r="5044" spans="1:7" x14ac:dyDescent="0.3">
      <c r="A5044" s="3">
        <f t="shared" si="90"/>
        <v>42209</v>
      </c>
      <c r="B5044" s="4" t="s">
        <v>150</v>
      </c>
      <c r="C5044" s="5"/>
      <c r="D5044" s="2">
        <v>53.45</v>
      </c>
      <c r="E5044" s="2">
        <v>54.62</v>
      </c>
      <c r="F5044" s="2">
        <v>48.14</v>
      </c>
      <c r="G5044" s="2">
        <v>53.63</v>
      </c>
    </row>
    <row r="5045" spans="1:7" x14ac:dyDescent="0.3">
      <c r="A5045" s="3">
        <f t="shared" si="90"/>
        <v>42212</v>
      </c>
      <c r="B5045" s="4" t="s">
        <v>346</v>
      </c>
      <c r="C5045" s="5"/>
      <c r="D5045" s="2">
        <v>52.87</v>
      </c>
      <c r="E5045" s="2">
        <v>53.47</v>
      </c>
      <c r="F5045" s="2">
        <v>47.39</v>
      </c>
      <c r="G5045" s="2">
        <v>53.06</v>
      </c>
    </row>
    <row r="5046" spans="1:7" x14ac:dyDescent="0.3">
      <c r="A5046" s="3">
        <f t="shared" si="90"/>
        <v>42213</v>
      </c>
      <c r="B5046" s="4" t="s">
        <v>300</v>
      </c>
      <c r="C5046" s="5"/>
      <c r="D5046" s="2">
        <v>51.85</v>
      </c>
      <c r="E5046" s="2">
        <v>53.3</v>
      </c>
      <c r="F5046" s="2">
        <v>47.98</v>
      </c>
      <c r="G5046" s="2">
        <v>52.03</v>
      </c>
    </row>
    <row r="5047" spans="1:7" x14ac:dyDescent="0.3">
      <c r="A5047" s="3">
        <f t="shared" si="90"/>
        <v>42214</v>
      </c>
      <c r="B5047" s="4" t="s">
        <v>153</v>
      </c>
      <c r="C5047" s="5"/>
      <c r="D5047" s="2">
        <v>51.86</v>
      </c>
      <c r="E5047" s="2">
        <v>53.38</v>
      </c>
      <c r="F5047" s="2">
        <v>48.79</v>
      </c>
      <c r="G5047" s="2">
        <v>52.05</v>
      </c>
    </row>
    <row r="5048" spans="1:7" x14ac:dyDescent="0.3">
      <c r="A5048" s="3">
        <f t="shared" si="90"/>
        <v>42215</v>
      </c>
      <c r="B5048" s="4" t="s">
        <v>154</v>
      </c>
      <c r="C5048" s="5"/>
      <c r="D5048" s="2">
        <v>52.53</v>
      </c>
      <c r="E5048" s="2">
        <v>53.31</v>
      </c>
      <c r="F5048" s="2">
        <v>48.52</v>
      </c>
      <c r="G5048" s="2">
        <v>52.73</v>
      </c>
    </row>
    <row r="5049" spans="1:7" x14ac:dyDescent="0.3">
      <c r="A5049" s="3">
        <f t="shared" si="90"/>
        <v>42216</v>
      </c>
      <c r="B5049" s="4" t="s">
        <v>155</v>
      </c>
      <c r="C5049" s="5"/>
      <c r="D5049" s="2">
        <v>52.07</v>
      </c>
      <c r="E5049" s="2">
        <v>52.21</v>
      </c>
      <c r="F5049" s="2">
        <v>47.12</v>
      </c>
      <c r="G5049" s="2">
        <v>52.36</v>
      </c>
    </row>
    <row r="5050" spans="1:7" x14ac:dyDescent="0.3">
      <c r="A5050" s="3">
        <f t="shared" si="90"/>
        <v>42219</v>
      </c>
      <c r="B5050" s="4" t="s">
        <v>347</v>
      </c>
      <c r="C5050" s="5"/>
      <c r="D5050" s="2">
        <v>51.11</v>
      </c>
      <c r="E5050" s="2">
        <v>49.52</v>
      </c>
      <c r="F5050" s="2">
        <v>45.17</v>
      </c>
      <c r="G5050" s="2">
        <v>51.54</v>
      </c>
    </row>
    <row r="5051" spans="1:7" x14ac:dyDescent="0.3">
      <c r="A5051" s="3">
        <f t="shared" si="90"/>
        <v>42220</v>
      </c>
      <c r="B5051" s="4" t="s">
        <v>301</v>
      </c>
      <c r="C5051" s="5"/>
      <c r="D5051" s="2">
        <v>50.13</v>
      </c>
      <c r="E5051" s="2">
        <v>49.99</v>
      </c>
      <c r="F5051" s="2">
        <v>45.74</v>
      </c>
      <c r="G5051" s="2">
        <v>50.25</v>
      </c>
    </row>
    <row r="5052" spans="1:7" x14ac:dyDescent="0.3">
      <c r="A5052" s="3">
        <f t="shared" si="90"/>
        <v>42221</v>
      </c>
      <c r="B5052" s="4" t="s">
        <v>158</v>
      </c>
      <c r="C5052" s="5"/>
      <c r="D5052" s="2">
        <v>50.09</v>
      </c>
      <c r="E5052" s="2">
        <v>49.59</v>
      </c>
      <c r="F5052" s="2">
        <v>45.15</v>
      </c>
      <c r="G5052" s="2">
        <v>50.23</v>
      </c>
    </row>
    <row r="5053" spans="1:7" x14ac:dyDescent="0.3">
      <c r="A5053" s="3">
        <f t="shared" si="90"/>
        <v>42222</v>
      </c>
      <c r="B5053" s="4" t="s">
        <v>159</v>
      </c>
      <c r="C5053" s="5"/>
      <c r="D5053" s="2">
        <v>49.71</v>
      </c>
      <c r="E5053" s="2">
        <v>49.52</v>
      </c>
      <c r="F5053" s="2">
        <v>44.66</v>
      </c>
      <c r="G5053" s="2">
        <v>49.84</v>
      </c>
    </row>
    <row r="5054" spans="1:7" x14ac:dyDescent="0.3">
      <c r="A5054" s="3">
        <f t="shared" si="90"/>
        <v>42223</v>
      </c>
      <c r="B5054" s="4" t="s">
        <v>160</v>
      </c>
      <c r="C5054" s="5"/>
      <c r="D5054" s="2" t="s">
        <v>323</v>
      </c>
      <c r="E5054" s="2">
        <v>48.61</v>
      </c>
      <c r="F5054" s="2">
        <v>43.87</v>
      </c>
      <c r="G5054" s="2" t="s">
        <v>323</v>
      </c>
    </row>
    <row r="5055" spans="1:7" x14ac:dyDescent="0.3">
      <c r="A5055" s="3">
        <f t="shared" si="90"/>
        <v>42226</v>
      </c>
      <c r="B5055" s="4" t="s">
        <v>348</v>
      </c>
      <c r="C5055" s="5"/>
      <c r="D5055" s="2" t="s">
        <v>323</v>
      </c>
      <c r="E5055" s="2">
        <v>50.41</v>
      </c>
      <c r="F5055" s="2">
        <v>44.96</v>
      </c>
      <c r="G5055" s="2" t="s">
        <v>323</v>
      </c>
    </row>
    <row r="5056" spans="1:7" x14ac:dyDescent="0.3">
      <c r="A5056" s="3">
        <f t="shared" si="90"/>
        <v>42227</v>
      </c>
      <c r="B5056" s="4" t="s">
        <v>302</v>
      </c>
      <c r="C5056" s="5"/>
      <c r="D5056" s="2">
        <v>50.59</v>
      </c>
      <c r="E5056" s="2">
        <v>49.18</v>
      </c>
      <c r="F5056" s="2">
        <v>43.08</v>
      </c>
      <c r="G5056" s="2">
        <v>50.62</v>
      </c>
    </row>
    <row r="5057" spans="1:7" x14ac:dyDescent="0.3">
      <c r="A5057" s="3">
        <f t="shared" si="90"/>
        <v>42228</v>
      </c>
      <c r="B5057" s="4" t="s">
        <v>163</v>
      </c>
      <c r="C5057" s="5"/>
      <c r="D5057" s="2">
        <v>49.37</v>
      </c>
      <c r="E5057" s="2">
        <v>49.66</v>
      </c>
      <c r="F5057" s="2">
        <v>43.3</v>
      </c>
      <c r="G5057" s="2">
        <v>49.39</v>
      </c>
    </row>
    <row r="5058" spans="1:7" x14ac:dyDescent="0.3">
      <c r="A5058" s="3">
        <f t="shared" si="90"/>
        <v>42229</v>
      </c>
      <c r="B5058" s="4" t="s">
        <v>164</v>
      </c>
      <c r="C5058" s="5"/>
      <c r="D5058" s="2">
        <v>49.87</v>
      </c>
      <c r="E5058" s="2">
        <v>49.22</v>
      </c>
      <c r="F5058" s="2">
        <v>42.23</v>
      </c>
      <c r="G5058" s="2">
        <v>49.9</v>
      </c>
    </row>
    <row r="5059" spans="1:7" x14ac:dyDescent="0.3">
      <c r="A5059" s="3">
        <f t="shared" si="90"/>
        <v>42230</v>
      </c>
      <c r="B5059" s="4" t="s">
        <v>165</v>
      </c>
      <c r="C5059" s="5"/>
      <c r="D5059" s="2">
        <v>49.43</v>
      </c>
      <c r="E5059" s="2">
        <v>49.03</v>
      </c>
      <c r="F5059" s="2">
        <v>42.5</v>
      </c>
      <c r="G5059" s="2">
        <v>49.45</v>
      </c>
    </row>
    <row r="5060" spans="1:7" x14ac:dyDescent="0.3">
      <c r="A5060" s="3">
        <f t="shared" si="90"/>
        <v>42233</v>
      </c>
      <c r="B5060" s="4" t="s">
        <v>349</v>
      </c>
      <c r="C5060" s="5"/>
      <c r="D5060" s="2">
        <v>48.53</v>
      </c>
      <c r="E5060" s="2">
        <v>48.74</v>
      </c>
      <c r="F5060" s="2">
        <v>41.87</v>
      </c>
      <c r="G5060" s="2">
        <v>48.59</v>
      </c>
    </row>
    <row r="5061" spans="1:7" x14ac:dyDescent="0.3">
      <c r="A5061" s="3">
        <f t="shared" si="90"/>
        <v>42234</v>
      </c>
      <c r="B5061" s="4" t="s">
        <v>303</v>
      </c>
      <c r="C5061" s="5"/>
      <c r="D5061" s="2">
        <v>48.22</v>
      </c>
      <c r="E5061" s="2">
        <v>48.81</v>
      </c>
      <c r="F5061" s="2">
        <v>42.62</v>
      </c>
      <c r="G5061" s="2">
        <v>48.28</v>
      </c>
    </row>
    <row r="5062" spans="1:7" x14ac:dyDescent="0.3">
      <c r="A5062" s="3">
        <f t="shared" si="90"/>
        <v>42235</v>
      </c>
      <c r="B5062" s="4" t="s">
        <v>168</v>
      </c>
      <c r="C5062" s="5"/>
      <c r="D5062" s="2">
        <v>48.27</v>
      </c>
      <c r="E5062" s="2">
        <v>47.16</v>
      </c>
      <c r="F5062" s="2">
        <v>40.799999999999997</v>
      </c>
      <c r="G5062" s="2">
        <v>48.33</v>
      </c>
    </row>
    <row r="5063" spans="1:7" x14ac:dyDescent="0.3">
      <c r="A5063" s="3">
        <f t="shared" si="90"/>
        <v>42236</v>
      </c>
      <c r="B5063" s="4" t="s">
        <v>169</v>
      </c>
      <c r="C5063" s="5"/>
      <c r="D5063" s="2">
        <v>46.73</v>
      </c>
      <c r="E5063" s="2">
        <v>46.62</v>
      </c>
      <c r="F5063" s="2">
        <v>41.14</v>
      </c>
      <c r="G5063" s="2">
        <v>46.77</v>
      </c>
    </row>
    <row r="5064" spans="1:7" x14ac:dyDescent="0.3">
      <c r="A5064" s="3">
        <f t="shared" si="90"/>
        <v>42237</v>
      </c>
      <c r="B5064" s="4" t="s">
        <v>170</v>
      </c>
      <c r="C5064" s="5"/>
      <c r="D5064" s="2">
        <v>46.23</v>
      </c>
      <c r="E5064" s="2">
        <v>45.46</v>
      </c>
      <c r="F5064" s="2">
        <v>40.450000000000003</v>
      </c>
      <c r="G5064" s="2">
        <v>46.25</v>
      </c>
    </row>
    <row r="5065" spans="1:7" x14ac:dyDescent="0.3">
      <c r="A5065" s="3">
        <f t="shared" si="90"/>
        <v>42240</v>
      </c>
      <c r="B5065" s="4" t="s">
        <v>350</v>
      </c>
      <c r="C5065" s="5"/>
      <c r="D5065" s="2">
        <v>44.4</v>
      </c>
      <c r="E5065" s="2">
        <v>42.69</v>
      </c>
      <c r="F5065" s="2">
        <v>38.24</v>
      </c>
      <c r="G5065" s="2">
        <v>44.49</v>
      </c>
    </row>
    <row r="5066" spans="1:7" x14ac:dyDescent="0.3">
      <c r="A5066" s="3">
        <f t="shared" si="90"/>
        <v>42241</v>
      </c>
      <c r="B5066" s="4" t="s">
        <v>304</v>
      </c>
      <c r="C5066" s="5"/>
      <c r="D5066" s="2">
        <v>42.66</v>
      </c>
      <c r="E5066" s="2">
        <v>43.21</v>
      </c>
      <c r="F5066" s="2">
        <v>39.31</v>
      </c>
      <c r="G5066" s="2">
        <v>42.66</v>
      </c>
    </row>
    <row r="5067" spans="1:7" x14ac:dyDescent="0.3">
      <c r="A5067" s="3">
        <f t="shared" si="90"/>
        <v>42242</v>
      </c>
      <c r="B5067" s="4" t="s">
        <v>173</v>
      </c>
      <c r="C5067" s="5"/>
      <c r="D5067" s="2">
        <v>42.94</v>
      </c>
      <c r="E5067" s="2">
        <v>43.14</v>
      </c>
      <c r="F5067" s="2">
        <v>38.6</v>
      </c>
      <c r="G5067" s="2">
        <v>42.95</v>
      </c>
    </row>
    <row r="5068" spans="1:7" x14ac:dyDescent="0.3">
      <c r="A5068" s="3">
        <f t="shared" si="90"/>
        <v>42243</v>
      </c>
      <c r="B5068" s="4" t="s">
        <v>174</v>
      </c>
      <c r="C5068" s="5"/>
      <c r="D5068" s="2">
        <v>43.57</v>
      </c>
      <c r="E5068" s="2">
        <v>47.56</v>
      </c>
      <c r="F5068" s="2">
        <v>42.56</v>
      </c>
      <c r="G5068" s="2">
        <v>43.57</v>
      </c>
    </row>
    <row r="5069" spans="1:7" x14ac:dyDescent="0.3">
      <c r="A5069" s="3">
        <f t="shared" si="90"/>
        <v>42244</v>
      </c>
      <c r="B5069" s="4" t="s">
        <v>175</v>
      </c>
      <c r="C5069" s="5"/>
      <c r="D5069" s="2">
        <v>46.84</v>
      </c>
      <c r="E5069" s="2">
        <v>50.05</v>
      </c>
      <c r="F5069" s="2">
        <v>45.22</v>
      </c>
      <c r="G5069" s="2">
        <v>46.84</v>
      </c>
    </row>
    <row r="5070" spans="1:7" x14ac:dyDescent="0.3">
      <c r="A5070" s="3">
        <f t="shared" si="90"/>
        <v>42247</v>
      </c>
      <c r="B5070" s="4" t="s">
        <v>351</v>
      </c>
      <c r="C5070" s="5"/>
      <c r="D5070" s="2">
        <v>48.72</v>
      </c>
      <c r="E5070" s="2">
        <v>54.15</v>
      </c>
      <c r="F5070" s="2">
        <v>49.2</v>
      </c>
      <c r="G5070" s="2">
        <v>48.72</v>
      </c>
    </row>
    <row r="5071" spans="1:7" x14ac:dyDescent="0.3">
      <c r="A5071" s="3">
        <f t="shared" si="90"/>
        <v>42248</v>
      </c>
      <c r="B5071" s="4" t="s">
        <v>305</v>
      </c>
      <c r="C5071" s="5"/>
      <c r="D5071" s="2">
        <v>49.98</v>
      </c>
      <c r="E5071" s="2">
        <v>49.56</v>
      </c>
      <c r="F5071" s="2">
        <v>45.41</v>
      </c>
      <c r="G5071" s="2">
        <v>50.08</v>
      </c>
    </row>
    <row r="5072" spans="1:7" x14ac:dyDescent="0.3">
      <c r="A5072" s="3">
        <f t="shared" si="90"/>
        <v>42249</v>
      </c>
      <c r="B5072" s="4" t="s">
        <v>178</v>
      </c>
      <c r="C5072" s="5"/>
      <c r="D5072" s="2">
        <v>46.16</v>
      </c>
      <c r="E5072" s="2">
        <v>50.5</v>
      </c>
      <c r="F5072" s="2">
        <v>46.25</v>
      </c>
      <c r="G5072" s="2">
        <v>46.83</v>
      </c>
    </row>
    <row r="5073" spans="1:7" x14ac:dyDescent="0.3">
      <c r="A5073" s="3">
        <f t="shared" si="90"/>
        <v>42250</v>
      </c>
      <c r="B5073" s="4" t="s">
        <v>179</v>
      </c>
      <c r="C5073" s="5"/>
      <c r="D5073" s="2">
        <v>47.01</v>
      </c>
      <c r="E5073" s="2">
        <v>50.68</v>
      </c>
      <c r="F5073" s="2">
        <v>46.75</v>
      </c>
      <c r="G5073" s="2">
        <v>47.7</v>
      </c>
    </row>
    <row r="5074" spans="1:7" x14ac:dyDescent="0.3">
      <c r="A5074" s="3">
        <f t="shared" si="90"/>
        <v>42251</v>
      </c>
      <c r="B5074" s="4" t="s">
        <v>180</v>
      </c>
      <c r="C5074" s="5"/>
      <c r="D5074" s="2">
        <v>47.19</v>
      </c>
      <c r="E5074" s="2">
        <v>49.61</v>
      </c>
      <c r="F5074" s="2">
        <v>46.05</v>
      </c>
      <c r="G5074" s="2">
        <v>47.89</v>
      </c>
    </row>
    <row r="5075" spans="1:7" x14ac:dyDescent="0.3">
      <c r="A5075" s="3">
        <f t="shared" si="90"/>
        <v>42254</v>
      </c>
      <c r="B5075" s="4" t="s">
        <v>352</v>
      </c>
      <c r="C5075" s="5"/>
      <c r="D5075" s="2">
        <v>46.6</v>
      </c>
      <c r="E5075" s="2">
        <v>47.63</v>
      </c>
      <c r="F5075" s="2" t="s">
        <v>323</v>
      </c>
      <c r="G5075" s="2">
        <v>47.09</v>
      </c>
    </row>
    <row r="5076" spans="1:7" x14ac:dyDescent="0.3">
      <c r="A5076" s="3">
        <f t="shared" si="90"/>
        <v>42255</v>
      </c>
      <c r="B5076" s="4" t="s">
        <v>306</v>
      </c>
      <c r="C5076" s="5"/>
      <c r="D5076" s="2">
        <v>45.93</v>
      </c>
      <c r="E5076" s="2">
        <v>49.52</v>
      </c>
      <c r="F5076" s="2">
        <v>45.94</v>
      </c>
      <c r="G5076" s="2">
        <v>46.37</v>
      </c>
    </row>
    <row r="5077" spans="1:7" x14ac:dyDescent="0.3">
      <c r="A5077" s="3">
        <f t="shared" si="90"/>
        <v>42256</v>
      </c>
      <c r="B5077" s="4" t="s">
        <v>183</v>
      </c>
      <c r="C5077" s="5"/>
      <c r="D5077" s="2">
        <v>47.55</v>
      </c>
      <c r="E5077" s="2">
        <v>47.58</v>
      </c>
      <c r="F5077" s="2">
        <v>44.15</v>
      </c>
      <c r="G5077" s="2">
        <v>47.79</v>
      </c>
    </row>
    <row r="5078" spans="1:7" x14ac:dyDescent="0.3">
      <c r="A5078" s="3">
        <f t="shared" si="90"/>
        <v>42257</v>
      </c>
      <c r="B5078" s="4" t="s">
        <v>184</v>
      </c>
      <c r="C5078" s="5"/>
      <c r="D5078" s="2">
        <v>45.75</v>
      </c>
      <c r="E5078" s="2">
        <v>48.89</v>
      </c>
      <c r="F5078" s="2">
        <v>45.92</v>
      </c>
      <c r="G5078" s="2">
        <v>45.98</v>
      </c>
    </row>
    <row r="5079" spans="1:7" x14ac:dyDescent="0.3">
      <c r="A5079" s="3">
        <f t="shared" si="90"/>
        <v>42258</v>
      </c>
      <c r="B5079" s="4" t="s">
        <v>185</v>
      </c>
      <c r="C5079" s="5"/>
      <c r="D5079" s="2" t="s">
        <v>323</v>
      </c>
      <c r="E5079" s="2">
        <v>48.14</v>
      </c>
      <c r="F5079" s="2">
        <v>44.63</v>
      </c>
      <c r="G5079" s="2" t="s">
        <v>323</v>
      </c>
    </row>
    <row r="5080" spans="1:7" x14ac:dyDescent="0.3">
      <c r="A5080" s="3">
        <f t="shared" si="90"/>
        <v>42261</v>
      </c>
      <c r="B5080" s="4" t="s">
        <v>353</v>
      </c>
      <c r="C5080" s="5"/>
      <c r="D5080" s="2">
        <v>45.47</v>
      </c>
      <c r="E5080" s="2">
        <v>46.37</v>
      </c>
      <c r="F5080" s="2">
        <v>44</v>
      </c>
      <c r="G5080" s="2">
        <v>45.66</v>
      </c>
    </row>
    <row r="5081" spans="1:7" x14ac:dyDescent="0.3">
      <c r="A5081" s="3">
        <f t="shared" si="90"/>
        <v>42262</v>
      </c>
      <c r="B5081" s="4" t="s">
        <v>307</v>
      </c>
      <c r="C5081" s="5"/>
      <c r="D5081" s="2">
        <v>43.87</v>
      </c>
      <c r="E5081" s="2">
        <v>46.63</v>
      </c>
      <c r="F5081" s="2">
        <v>44.59</v>
      </c>
      <c r="G5081" s="2">
        <v>44.01</v>
      </c>
    </row>
    <row r="5082" spans="1:7" x14ac:dyDescent="0.3">
      <c r="A5082" s="3">
        <f t="shared" si="90"/>
        <v>42263</v>
      </c>
      <c r="B5082" s="4" t="s">
        <v>188</v>
      </c>
      <c r="C5082" s="5"/>
      <c r="D5082" s="2">
        <v>44.08</v>
      </c>
      <c r="E5082" s="2">
        <v>49.75</v>
      </c>
      <c r="F5082" s="2">
        <v>47.15</v>
      </c>
      <c r="G5082" s="2">
        <v>44.19</v>
      </c>
    </row>
    <row r="5083" spans="1:7" x14ac:dyDescent="0.3">
      <c r="A5083" s="3">
        <f t="shared" si="90"/>
        <v>42264</v>
      </c>
      <c r="B5083" s="4" t="s">
        <v>189</v>
      </c>
      <c r="C5083" s="5"/>
      <c r="D5083" s="2">
        <v>46.78</v>
      </c>
      <c r="E5083" s="2">
        <v>49.08</v>
      </c>
      <c r="F5083" s="2">
        <v>46.9</v>
      </c>
      <c r="G5083" s="2">
        <v>46.86</v>
      </c>
    </row>
    <row r="5084" spans="1:7" x14ac:dyDescent="0.3">
      <c r="A5084" s="3">
        <f t="shared" si="90"/>
        <v>42265</v>
      </c>
      <c r="B5084" s="4" t="s">
        <v>190</v>
      </c>
      <c r="C5084" s="5"/>
      <c r="D5084" s="2">
        <v>45.99</v>
      </c>
      <c r="E5084" s="2">
        <v>47.47</v>
      </c>
      <c r="F5084" s="2">
        <v>44.68</v>
      </c>
      <c r="G5084" s="2">
        <v>46.08</v>
      </c>
    </row>
    <row r="5085" spans="1:7" x14ac:dyDescent="0.3">
      <c r="A5085" s="3">
        <f t="shared" si="90"/>
        <v>42268</v>
      </c>
      <c r="B5085" s="4" t="s">
        <v>354</v>
      </c>
      <c r="C5085" s="5"/>
      <c r="D5085" s="2">
        <v>44.58</v>
      </c>
      <c r="E5085" s="2">
        <v>48.92</v>
      </c>
      <c r="F5085" s="2">
        <v>46.68</v>
      </c>
      <c r="G5085" s="2">
        <v>44.66</v>
      </c>
    </row>
    <row r="5086" spans="1:7" x14ac:dyDescent="0.3">
      <c r="A5086" s="3">
        <f t="shared" si="90"/>
        <v>42269</v>
      </c>
      <c r="B5086" s="4" t="s">
        <v>308</v>
      </c>
      <c r="C5086" s="5"/>
      <c r="D5086" s="2">
        <v>45</v>
      </c>
      <c r="E5086" s="2">
        <v>49.08</v>
      </c>
      <c r="F5086" s="2">
        <v>45.83</v>
      </c>
      <c r="G5086" s="2">
        <v>45.19</v>
      </c>
    </row>
    <row r="5087" spans="1:7" x14ac:dyDescent="0.3">
      <c r="A5087" s="3">
        <f t="shared" si="90"/>
        <v>42270</v>
      </c>
      <c r="B5087" s="4" t="s">
        <v>193</v>
      </c>
      <c r="C5087" s="5"/>
      <c r="D5087" s="2">
        <v>45.13</v>
      </c>
      <c r="E5087" s="2">
        <v>47.75</v>
      </c>
      <c r="F5087" s="2">
        <v>44.48</v>
      </c>
      <c r="G5087" s="2">
        <v>45.53</v>
      </c>
    </row>
    <row r="5088" spans="1:7" x14ac:dyDescent="0.3">
      <c r="A5088" s="3">
        <f t="shared" si="90"/>
        <v>42271</v>
      </c>
      <c r="B5088" s="4" t="s">
        <v>194</v>
      </c>
      <c r="C5088" s="5"/>
      <c r="D5088" s="2" t="s">
        <v>323</v>
      </c>
      <c r="E5088" s="2">
        <v>48.17</v>
      </c>
      <c r="F5088" s="2">
        <v>44.91</v>
      </c>
      <c r="G5088" s="2" t="s">
        <v>323</v>
      </c>
    </row>
    <row r="5089" spans="1:7" x14ac:dyDescent="0.3">
      <c r="A5089" s="3">
        <f t="shared" si="90"/>
        <v>42272</v>
      </c>
      <c r="B5089" s="4" t="s">
        <v>195</v>
      </c>
      <c r="C5089" s="5"/>
      <c r="D5089" s="2">
        <v>44.98</v>
      </c>
      <c r="E5089" s="2">
        <v>48.6</v>
      </c>
      <c r="F5089" s="2">
        <v>45.7</v>
      </c>
      <c r="G5089" s="2">
        <v>45.4</v>
      </c>
    </row>
    <row r="5090" spans="1:7" x14ac:dyDescent="0.3">
      <c r="A5090" s="3">
        <f t="shared" si="90"/>
        <v>42275</v>
      </c>
      <c r="B5090" s="4" t="s">
        <v>355</v>
      </c>
      <c r="C5090" s="5"/>
      <c r="D5090" s="2">
        <v>45.01</v>
      </c>
      <c r="E5090" s="2">
        <v>47.34</v>
      </c>
      <c r="F5090" s="2">
        <v>44.43</v>
      </c>
      <c r="G5090" s="2">
        <v>45.41</v>
      </c>
    </row>
    <row r="5091" spans="1:7" x14ac:dyDescent="0.3">
      <c r="A5091" s="3">
        <f t="shared" si="90"/>
        <v>42276</v>
      </c>
      <c r="B5091" s="4" t="s">
        <v>309</v>
      </c>
      <c r="C5091" s="5"/>
      <c r="D5091" s="2">
        <v>43.95</v>
      </c>
      <c r="E5091" s="2">
        <v>48.23</v>
      </c>
      <c r="F5091" s="2">
        <v>45.23</v>
      </c>
      <c r="G5091" s="2">
        <v>44.33</v>
      </c>
    </row>
    <row r="5092" spans="1:7" x14ac:dyDescent="0.3">
      <c r="A5092" s="3">
        <f t="shared" si="90"/>
        <v>42277</v>
      </c>
      <c r="B5092" s="4" t="s">
        <v>198</v>
      </c>
      <c r="C5092" s="5"/>
      <c r="D5092" s="2">
        <v>44.31</v>
      </c>
      <c r="E5092" s="2">
        <v>48.37</v>
      </c>
      <c r="F5092" s="2">
        <v>45.09</v>
      </c>
      <c r="G5092" s="2">
        <v>44.85</v>
      </c>
    </row>
    <row r="5093" spans="1:7" x14ac:dyDescent="0.3">
      <c r="A5093" s="3">
        <f t="shared" ref="A5093:A5156" si="91">DATE(2015, LEFT(B5093, FIND("월", B5093)-1), MID(B5093, FIND("월", B5093)+2, FIND("일", B5093)-FIND("월", B5093)-2))</f>
        <v>42278</v>
      </c>
      <c r="B5093" s="4" t="s">
        <v>199</v>
      </c>
      <c r="C5093" s="5"/>
      <c r="D5093" s="2">
        <v>45.92</v>
      </c>
      <c r="E5093" s="2">
        <v>47.69</v>
      </c>
      <c r="F5093" s="2">
        <v>44.74</v>
      </c>
      <c r="G5093" s="2">
        <v>46.29</v>
      </c>
    </row>
    <row r="5094" spans="1:7" x14ac:dyDescent="0.3">
      <c r="A5094" s="3">
        <f t="shared" si="91"/>
        <v>42279</v>
      </c>
      <c r="B5094" s="4" t="s">
        <v>200</v>
      </c>
      <c r="C5094" s="5"/>
      <c r="D5094" s="2">
        <v>45.38</v>
      </c>
      <c r="E5094" s="2">
        <v>48.13</v>
      </c>
      <c r="F5094" s="2">
        <v>45.54</v>
      </c>
      <c r="G5094" s="2">
        <v>45.77</v>
      </c>
    </row>
    <row r="5095" spans="1:7" x14ac:dyDescent="0.3">
      <c r="A5095" s="3">
        <f t="shared" si="91"/>
        <v>42282</v>
      </c>
      <c r="B5095" s="4" t="s">
        <v>356</v>
      </c>
      <c r="C5095" s="5"/>
      <c r="D5095" s="2">
        <v>45.91</v>
      </c>
      <c r="E5095" s="2">
        <v>49.25</v>
      </c>
      <c r="F5095" s="2">
        <v>46.26</v>
      </c>
      <c r="G5095" s="2">
        <v>46.12</v>
      </c>
    </row>
    <row r="5096" spans="1:7" x14ac:dyDescent="0.3">
      <c r="A5096" s="3">
        <f t="shared" si="91"/>
        <v>42283</v>
      </c>
      <c r="B5096" s="4" t="s">
        <v>310</v>
      </c>
      <c r="C5096" s="5"/>
      <c r="D5096" s="2">
        <v>46.48</v>
      </c>
      <c r="E5096" s="2">
        <v>51.92</v>
      </c>
      <c r="F5096" s="2">
        <v>48.53</v>
      </c>
      <c r="G5096" s="2">
        <v>46.75</v>
      </c>
    </row>
    <row r="5097" spans="1:7" x14ac:dyDescent="0.3">
      <c r="A5097" s="3">
        <f t="shared" si="91"/>
        <v>42284</v>
      </c>
      <c r="B5097" s="4" t="s">
        <v>203</v>
      </c>
      <c r="C5097" s="5"/>
      <c r="D5097" s="2">
        <v>48.97</v>
      </c>
      <c r="E5097" s="2">
        <v>51.33</v>
      </c>
      <c r="F5097" s="2">
        <v>47.81</v>
      </c>
      <c r="G5097" s="2">
        <v>49.31</v>
      </c>
    </row>
    <row r="5098" spans="1:7" x14ac:dyDescent="0.3">
      <c r="A5098" s="3">
        <f t="shared" si="91"/>
        <v>42285</v>
      </c>
      <c r="B5098" s="4" t="s">
        <v>204</v>
      </c>
      <c r="C5098" s="5"/>
      <c r="D5098" s="2">
        <v>48.41</v>
      </c>
      <c r="E5098" s="2">
        <v>53.05</v>
      </c>
      <c r="F5098" s="2">
        <v>49.43</v>
      </c>
      <c r="G5098" s="2">
        <v>48.74</v>
      </c>
    </row>
    <row r="5099" spans="1:7" x14ac:dyDescent="0.3">
      <c r="A5099" s="3">
        <f t="shared" si="91"/>
        <v>42286</v>
      </c>
      <c r="B5099" s="4" t="s">
        <v>205</v>
      </c>
      <c r="C5099" s="5"/>
      <c r="D5099" s="2">
        <v>49.99</v>
      </c>
      <c r="E5099" s="2">
        <v>52.65</v>
      </c>
      <c r="F5099" s="2">
        <v>49.63</v>
      </c>
      <c r="G5099" s="2">
        <v>50.32</v>
      </c>
    </row>
    <row r="5100" spans="1:7" x14ac:dyDescent="0.3">
      <c r="A5100" s="3">
        <f t="shared" si="91"/>
        <v>42289</v>
      </c>
      <c r="B5100" s="4" t="s">
        <v>357</v>
      </c>
      <c r="C5100" s="5"/>
      <c r="D5100" s="2">
        <v>49.61</v>
      </c>
      <c r="E5100" s="2">
        <v>49.86</v>
      </c>
      <c r="F5100" s="2">
        <v>47.1</v>
      </c>
      <c r="G5100" s="2">
        <v>49.75</v>
      </c>
    </row>
    <row r="5101" spans="1:7" x14ac:dyDescent="0.3">
      <c r="A5101" s="3">
        <f t="shared" si="91"/>
        <v>42290</v>
      </c>
      <c r="B5101" s="4" t="s">
        <v>311</v>
      </c>
      <c r="C5101" s="5"/>
      <c r="D5101" s="2">
        <v>47.08</v>
      </c>
      <c r="E5101" s="2">
        <v>49.24</v>
      </c>
      <c r="F5101" s="2">
        <v>46.66</v>
      </c>
      <c r="G5101" s="2">
        <v>47.17</v>
      </c>
    </row>
    <row r="5102" spans="1:7" x14ac:dyDescent="0.3">
      <c r="A5102" s="3">
        <f t="shared" si="91"/>
        <v>42291</v>
      </c>
      <c r="B5102" s="4" t="s">
        <v>208</v>
      </c>
      <c r="C5102" s="5"/>
      <c r="D5102" s="2">
        <v>46.52</v>
      </c>
      <c r="E5102" s="2">
        <v>49.15</v>
      </c>
      <c r="F5102" s="2">
        <v>46.64</v>
      </c>
      <c r="G5102" s="2">
        <v>46.63</v>
      </c>
    </row>
    <row r="5103" spans="1:7" x14ac:dyDescent="0.3">
      <c r="A5103" s="3">
        <f t="shared" si="91"/>
        <v>42292</v>
      </c>
      <c r="B5103" s="4" t="s">
        <v>209</v>
      </c>
      <c r="C5103" s="5"/>
      <c r="D5103" s="2">
        <v>46.44</v>
      </c>
      <c r="E5103" s="2">
        <v>48.71</v>
      </c>
      <c r="F5103" s="2">
        <v>46.38</v>
      </c>
      <c r="G5103" s="2">
        <v>46.58</v>
      </c>
    </row>
    <row r="5104" spans="1:7" x14ac:dyDescent="0.3">
      <c r="A5104" s="3">
        <f t="shared" si="91"/>
        <v>42293</v>
      </c>
      <c r="B5104" s="4" t="s">
        <v>210</v>
      </c>
      <c r="C5104" s="5"/>
      <c r="D5104" s="2">
        <v>46.58</v>
      </c>
      <c r="E5104" s="2">
        <v>50.46</v>
      </c>
      <c r="F5104" s="2">
        <v>47.26</v>
      </c>
      <c r="G5104" s="2">
        <v>46.76</v>
      </c>
    </row>
    <row r="5105" spans="1:7" x14ac:dyDescent="0.3">
      <c r="A5105" s="3">
        <f t="shared" si="91"/>
        <v>42296</v>
      </c>
      <c r="B5105" s="4" t="s">
        <v>358</v>
      </c>
      <c r="C5105" s="5"/>
      <c r="D5105" s="2">
        <v>46.22</v>
      </c>
      <c r="E5105" s="2">
        <v>48.61</v>
      </c>
      <c r="F5105" s="2">
        <v>45.89</v>
      </c>
      <c r="G5105" s="2">
        <v>46.48</v>
      </c>
    </row>
    <row r="5106" spans="1:7" x14ac:dyDescent="0.3">
      <c r="A5106" s="3">
        <f t="shared" si="91"/>
        <v>42297</v>
      </c>
      <c r="B5106" s="4" t="s">
        <v>312</v>
      </c>
      <c r="C5106" s="5"/>
      <c r="D5106" s="2">
        <v>44.61</v>
      </c>
      <c r="E5106" s="2">
        <v>48.71</v>
      </c>
      <c r="F5106" s="2">
        <v>45.55</v>
      </c>
      <c r="G5106" s="2">
        <v>44.81</v>
      </c>
    </row>
    <row r="5107" spans="1:7" x14ac:dyDescent="0.3">
      <c r="A5107" s="3">
        <f t="shared" si="91"/>
        <v>42298</v>
      </c>
      <c r="B5107" s="4" t="s">
        <v>213</v>
      </c>
      <c r="C5107" s="5"/>
      <c r="D5107" s="2">
        <v>44.43</v>
      </c>
      <c r="E5107" s="2">
        <v>47.85</v>
      </c>
      <c r="F5107" s="2">
        <v>45.2</v>
      </c>
      <c r="G5107" s="2">
        <v>44.66</v>
      </c>
    </row>
    <row r="5108" spans="1:7" x14ac:dyDescent="0.3">
      <c r="A5108" s="3">
        <f t="shared" si="91"/>
        <v>42299</v>
      </c>
      <c r="B5108" s="4" t="s">
        <v>214</v>
      </c>
      <c r="C5108" s="5"/>
      <c r="D5108" s="2">
        <v>43.71</v>
      </c>
      <c r="E5108" s="2">
        <v>48.08</v>
      </c>
      <c r="F5108" s="2">
        <v>45.38</v>
      </c>
      <c r="G5108" s="2">
        <v>43.92</v>
      </c>
    </row>
    <row r="5109" spans="1:7" x14ac:dyDescent="0.3">
      <c r="A5109" s="3">
        <f t="shared" si="91"/>
        <v>42300</v>
      </c>
      <c r="B5109" s="4" t="s">
        <v>215</v>
      </c>
      <c r="C5109" s="5"/>
      <c r="D5109" s="2">
        <v>43.9</v>
      </c>
      <c r="E5109" s="2">
        <v>47.99</v>
      </c>
      <c r="F5109" s="2">
        <v>44.6</v>
      </c>
      <c r="G5109" s="2">
        <v>44.11</v>
      </c>
    </row>
    <row r="5110" spans="1:7" x14ac:dyDescent="0.3">
      <c r="A5110" s="3">
        <f t="shared" si="91"/>
        <v>42303</v>
      </c>
      <c r="B5110" s="4" t="s">
        <v>359</v>
      </c>
      <c r="C5110" s="5"/>
      <c r="D5110" s="2">
        <v>43.48</v>
      </c>
      <c r="E5110" s="2">
        <v>47.54</v>
      </c>
      <c r="F5110" s="2">
        <v>43.98</v>
      </c>
      <c r="G5110" s="2">
        <v>43.7</v>
      </c>
    </row>
    <row r="5111" spans="1:7" x14ac:dyDescent="0.3">
      <c r="A5111" s="3">
        <f t="shared" si="91"/>
        <v>42304</v>
      </c>
      <c r="B5111" s="4" t="s">
        <v>313</v>
      </c>
      <c r="C5111" s="5"/>
      <c r="D5111" s="2">
        <v>43.01</v>
      </c>
      <c r="E5111" s="2">
        <v>46.81</v>
      </c>
      <c r="F5111" s="2">
        <v>43.2</v>
      </c>
      <c r="G5111" s="2">
        <v>43.22</v>
      </c>
    </row>
    <row r="5112" spans="1:7" x14ac:dyDescent="0.3">
      <c r="A5112" s="3">
        <f t="shared" si="91"/>
        <v>42305</v>
      </c>
      <c r="B5112" s="4" t="s">
        <v>218</v>
      </c>
      <c r="C5112" s="5"/>
      <c r="D5112" s="2">
        <v>43.11</v>
      </c>
      <c r="E5112" s="2">
        <v>49.05</v>
      </c>
      <c r="F5112" s="2">
        <v>45.94</v>
      </c>
      <c r="G5112" s="2">
        <v>43.28</v>
      </c>
    </row>
    <row r="5113" spans="1:7" x14ac:dyDescent="0.3">
      <c r="A5113" s="3">
        <f t="shared" si="91"/>
        <v>42306</v>
      </c>
      <c r="B5113" s="4" t="s">
        <v>219</v>
      </c>
      <c r="C5113" s="5"/>
      <c r="D5113" s="2">
        <v>44.45</v>
      </c>
      <c r="E5113" s="2">
        <v>48.8</v>
      </c>
      <c r="F5113" s="2">
        <v>46.06</v>
      </c>
      <c r="G5113" s="2">
        <v>44.72</v>
      </c>
    </row>
    <row r="5114" spans="1:7" x14ac:dyDescent="0.3">
      <c r="A5114" s="3">
        <f t="shared" si="91"/>
        <v>42307</v>
      </c>
      <c r="B5114" s="4" t="s">
        <v>220</v>
      </c>
      <c r="C5114" s="5"/>
      <c r="D5114" s="2">
        <v>43.94</v>
      </c>
      <c r="E5114" s="2">
        <v>49.56</v>
      </c>
      <c r="F5114" s="2">
        <v>46.59</v>
      </c>
      <c r="G5114" s="2">
        <v>44.22</v>
      </c>
    </row>
    <row r="5115" spans="1:7" x14ac:dyDescent="0.3">
      <c r="A5115" s="3">
        <f t="shared" si="91"/>
        <v>42310</v>
      </c>
      <c r="B5115" s="4" t="s">
        <v>360</v>
      </c>
      <c r="C5115" s="5"/>
      <c r="D5115" s="2">
        <v>44.55</v>
      </c>
      <c r="E5115" s="2">
        <v>48.79</v>
      </c>
      <c r="F5115" s="2">
        <v>46.14</v>
      </c>
      <c r="G5115" s="2">
        <v>44.49</v>
      </c>
    </row>
    <row r="5116" spans="1:7" x14ac:dyDescent="0.3">
      <c r="A5116" s="3">
        <f t="shared" si="91"/>
        <v>42311</v>
      </c>
      <c r="B5116" s="4" t="s">
        <v>314</v>
      </c>
      <c r="C5116" s="5"/>
      <c r="D5116" s="2">
        <v>43.89</v>
      </c>
      <c r="E5116" s="2">
        <v>50.54</v>
      </c>
      <c r="F5116" s="2">
        <v>47.9</v>
      </c>
      <c r="G5116" s="2">
        <v>44.24</v>
      </c>
    </row>
    <row r="5117" spans="1:7" x14ac:dyDescent="0.3">
      <c r="A5117" s="3">
        <f t="shared" si="91"/>
        <v>42312</v>
      </c>
      <c r="B5117" s="4" t="s">
        <v>223</v>
      </c>
      <c r="C5117" s="5"/>
      <c r="D5117" s="2">
        <v>45.45</v>
      </c>
      <c r="E5117" s="2">
        <v>48.58</v>
      </c>
      <c r="F5117" s="2">
        <v>46.32</v>
      </c>
      <c r="G5117" s="2">
        <v>45.8</v>
      </c>
    </row>
    <row r="5118" spans="1:7" x14ac:dyDescent="0.3">
      <c r="A5118" s="3">
        <f t="shared" si="91"/>
        <v>42313</v>
      </c>
      <c r="B5118" s="4" t="s">
        <v>224</v>
      </c>
      <c r="C5118" s="5"/>
      <c r="D5118" s="2">
        <v>43.7</v>
      </c>
      <c r="E5118" s="2">
        <v>47.98</v>
      </c>
      <c r="F5118" s="2">
        <v>45.2</v>
      </c>
      <c r="G5118" s="2">
        <v>44.03</v>
      </c>
    </row>
    <row r="5119" spans="1:7" x14ac:dyDescent="0.3">
      <c r="A5119" s="3">
        <f t="shared" si="91"/>
        <v>42314</v>
      </c>
      <c r="B5119" s="4" t="s">
        <v>225</v>
      </c>
      <c r="C5119" s="5"/>
      <c r="D5119" s="2">
        <v>43.16</v>
      </c>
      <c r="E5119" s="2">
        <v>47.42</v>
      </c>
      <c r="F5119" s="2">
        <v>44.29</v>
      </c>
      <c r="G5119" s="2">
        <v>43.48</v>
      </c>
    </row>
    <row r="5120" spans="1:7" x14ac:dyDescent="0.3">
      <c r="A5120" s="3">
        <f t="shared" si="91"/>
        <v>42317</v>
      </c>
      <c r="B5120" s="4" t="s">
        <v>361</v>
      </c>
      <c r="C5120" s="5"/>
      <c r="D5120" s="2">
        <v>42.88</v>
      </c>
      <c r="E5120" s="2">
        <v>47.19</v>
      </c>
      <c r="F5120" s="2">
        <v>43.87</v>
      </c>
      <c r="G5120" s="2">
        <v>43.19</v>
      </c>
    </row>
    <row r="5121" spans="1:7" x14ac:dyDescent="0.3">
      <c r="A5121" s="3">
        <f t="shared" si="91"/>
        <v>42318</v>
      </c>
      <c r="B5121" s="4" t="s">
        <v>315</v>
      </c>
      <c r="C5121" s="5"/>
      <c r="D5121" s="2" t="s">
        <v>323</v>
      </c>
      <c r="E5121" s="2">
        <v>47.44</v>
      </c>
      <c r="F5121" s="2">
        <v>44.21</v>
      </c>
      <c r="G5121" s="2" t="s">
        <v>323</v>
      </c>
    </row>
    <row r="5122" spans="1:7" x14ac:dyDescent="0.3">
      <c r="A5122" s="3">
        <f t="shared" si="91"/>
        <v>42319</v>
      </c>
      <c r="B5122" s="4" t="s">
        <v>228</v>
      </c>
      <c r="C5122" s="5"/>
      <c r="D5122" s="2">
        <v>42.59</v>
      </c>
      <c r="E5122" s="2">
        <v>45.81</v>
      </c>
      <c r="F5122" s="2">
        <v>42.93</v>
      </c>
      <c r="G5122" s="2">
        <v>42.92</v>
      </c>
    </row>
    <row r="5123" spans="1:7" x14ac:dyDescent="0.3">
      <c r="A5123" s="3">
        <f t="shared" si="91"/>
        <v>42320</v>
      </c>
      <c r="B5123" s="4" t="s">
        <v>229</v>
      </c>
      <c r="C5123" s="5"/>
      <c r="D5123" s="2">
        <v>41.68</v>
      </c>
      <c r="E5123" s="2">
        <v>44.06</v>
      </c>
      <c r="F5123" s="2">
        <v>41.75</v>
      </c>
      <c r="G5123" s="2">
        <v>41.93</v>
      </c>
    </row>
    <row r="5124" spans="1:7" x14ac:dyDescent="0.3">
      <c r="A5124" s="3">
        <f t="shared" si="91"/>
        <v>42321</v>
      </c>
      <c r="B5124" s="4" t="s">
        <v>230</v>
      </c>
      <c r="C5124" s="5"/>
      <c r="D5124" s="2">
        <v>40.770000000000003</v>
      </c>
      <c r="E5124" s="2">
        <v>43.61</v>
      </c>
      <c r="F5124" s="2">
        <v>40.74</v>
      </c>
      <c r="G5124" s="2">
        <v>40.98</v>
      </c>
    </row>
    <row r="5125" spans="1:7" x14ac:dyDescent="0.3">
      <c r="A5125" s="3">
        <f t="shared" si="91"/>
        <v>42324</v>
      </c>
      <c r="B5125" s="4" t="s">
        <v>362</v>
      </c>
      <c r="C5125" s="5"/>
      <c r="D5125" s="2">
        <v>40.35</v>
      </c>
      <c r="E5125" s="2">
        <v>44.56</v>
      </c>
      <c r="F5125" s="2">
        <v>41.74</v>
      </c>
      <c r="G5125" s="2">
        <v>40.5</v>
      </c>
    </row>
    <row r="5126" spans="1:7" x14ac:dyDescent="0.3">
      <c r="A5126" s="3">
        <f t="shared" si="91"/>
        <v>42325</v>
      </c>
      <c r="B5126" s="4" t="s">
        <v>316</v>
      </c>
      <c r="C5126" s="5"/>
      <c r="D5126" s="2">
        <v>40.39</v>
      </c>
      <c r="E5126" s="2">
        <v>43.57</v>
      </c>
      <c r="F5126" s="2">
        <v>40.67</v>
      </c>
      <c r="G5126" s="2">
        <v>40.53</v>
      </c>
    </row>
    <row r="5127" spans="1:7" x14ac:dyDescent="0.3">
      <c r="A5127" s="3">
        <f t="shared" si="91"/>
        <v>42326</v>
      </c>
      <c r="B5127" s="4" t="s">
        <v>233</v>
      </c>
      <c r="C5127" s="5"/>
      <c r="D5127" s="2">
        <v>39.64</v>
      </c>
      <c r="E5127" s="2">
        <v>44.14</v>
      </c>
      <c r="F5127" s="2">
        <v>40.75</v>
      </c>
      <c r="G5127" s="2">
        <v>39.79</v>
      </c>
    </row>
    <row r="5128" spans="1:7" x14ac:dyDescent="0.3">
      <c r="A5128" s="3">
        <f t="shared" si="91"/>
        <v>42327</v>
      </c>
      <c r="B5128" s="4" t="s">
        <v>234</v>
      </c>
      <c r="C5128" s="5"/>
      <c r="D5128" s="2">
        <v>40.130000000000003</v>
      </c>
      <c r="E5128" s="2">
        <v>44.18</v>
      </c>
      <c r="F5128" s="2">
        <v>40.54</v>
      </c>
      <c r="G5128" s="2">
        <v>40.270000000000003</v>
      </c>
    </row>
    <row r="5129" spans="1:7" x14ac:dyDescent="0.3">
      <c r="A5129" s="3">
        <f t="shared" si="91"/>
        <v>42328</v>
      </c>
      <c r="B5129" s="4" t="s">
        <v>235</v>
      </c>
      <c r="C5129" s="5"/>
      <c r="D5129" s="2">
        <v>40.07</v>
      </c>
      <c r="E5129" s="2">
        <v>44.66</v>
      </c>
      <c r="F5129" s="2">
        <v>40.39</v>
      </c>
      <c r="G5129" s="2">
        <v>40.229999999999997</v>
      </c>
    </row>
    <row r="5130" spans="1:7" x14ac:dyDescent="0.3">
      <c r="A5130" s="3">
        <f t="shared" si="91"/>
        <v>42331</v>
      </c>
      <c r="B5130" s="4" t="s">
        <v>363</v>
      </c>
      <c r="C5130" s="5"/>
      <c r="D5130" s="2">
        <v>39.57</v>
      </c>
      <c r="E5130" s="2">
        <v>44.83</v>
      </c>
      <c r="F5130" s="2">
        <v>41.75</v>
      </c>
      <c r="G5130" s="2">
        <v>39.82</v>
      </c>
    </row>
    <row r="5131" spans="1:7" x14ac:dyDescent="0.3">
      <c r="A5131" s="3">
        <f t="shared" si="91"/>
        <v>42332</v>
      </c>
      <c r="B5131" s="4" t="s">
        <v>317</v>
      </c>
      <c r="C5131" s="5"/>
      <c r="D5131" s="2">
        <v>40.700000000000003</v>
      </c>
      <c r="E5131" s="2">
        <v>46.12</v>
      </c>
      <c r="F5131" s="2">
        <v>42.87</v>
      </c>
      <c r="G5131" s="2">
        <v>40.840000000000003</v>
      </c>
    </row>
    <row r="5132" spans="1:7" x14ac:dyDescent="0.3">
      <c r="A5132" s="3">
        <f t="shared" si="91"/>
        <v>42333</v>
      </c>
      <c r="B5132" s="4" t="s">
        <v>238</v>
      </c>
      <c r="C5132" s="5"/>
      <c r="D5132" s="2">
        <v>41.4</v>
      </c>
      <c r="E5132" s="2">
        <v>46.17</v>
      </c>
      <c r="F5132" s="2">
        <v>43.04</v>
      </c>
      <c r="G5132" s="2">
        <v>41.6</v>
      </c>
    </row>
    <row r="5133" spans="1:7" x14ac:dyDescent="0.3">
      <c r="A5133" s="3">
        <f t="shared" si="91"/>
        <v>42334</v>
      </c>
      <c r="B5133" s="4" t="s">
        <v>239</v>
      </c>
      <c r="C5133" s="5"/>
      <c r="D5133" s="2">
        <v>40.94</v>
      </c>
      <c r="E5133" s="2">
        <v>45.46</v>
      </c>
      <c r="F5133" s="2" t="s">
        <v>323</v>
      </c>
      <c r="G5133" s="2">
        <v>41.17</v>
      </c>
    </row>
    <row r="5134" spans="1:7" x14ac:dyDescent="0.3">
      <c r="A5134" s="3">
        <f t="shared" si="91"/>
        <v>42335</v>
      </c>
      <c r="B5134" s="4" t="s">
        <v>240</v>
      </c>
      <c r="C5134" s="5"/>
      <c r="D5134" s="2">
        <v>40.369999999999997</v>
      </c>
      <c r="E5134" s="2">
        <v>44.86</v>
      </c>
      <c r="F5134" s="2">
        <v>41.71</v>
      </c>
      <c r="G5134" s="2">
        <v>40.58</v>
      </c>
    </row>
    <row r="5135" spans="1:7" x14ac:dyDescent="0.3">
      <c r="A5135" s="3">
        <f t="shared" si="91"/>
        <v>42338</v>
      </c>
      <c r="B5135" s="4" t="s">
        <v>364</v>
      </c>
      <c r="C5135" s="5"/>
      <c r="D5135" s="2">
        <v>39.869999999999997</v>
      </c>
      <c r="E5135" s="2">
        <v>44.61</v>
      </c>
      <c r="F5135" s="2">
        <v>41.65</v>
      </c>
      <c r="G5135" s="2">
        <v>40.07</v>
      </c>
    </row>
    <row r="5136" spans="1:7" x14ac:dyDescent="0.3">
      <c r="A5136" s="3">
        <f t="shared" si="91"/>
        <v>42339</v>
      </c>
      <c r="B5136" s="4" t="s">
        <v>318</v>
      </c>
      <c r="C5136" s="5"/>
      <c r="D5136" s="2">
        <v>39.799999999999997</v>
      </c>
      <c r="E5136" s="2">
        <v>44.44</v>
      </c>
      <c r="F5136" s="2">
        <v>41.85</v>
      </c>
      <c r="G5136" s="2">
        <v>39.950000000000003</v>
      </c>
    </row>
    <row r="5137" spans="1:7" x14ac:dyDescent="0.3">
      <c r="A5137" s="3">
        <f t="shared" si="91"/>
        <v>42340</v>
      </c>
      <c r="B5137" s="4" t="s">
        <v>243</v>
      </c>
      <c r="C5137" s="5"/>
      <c r="D5137" s="2">
        <v>39.75</v>
      </c>
      <c r="E5137" s="2">
        <v>42.49</v>
      </c>
      <c r="F5137" s="2">
        <v>39.94</v>
      </c>
      <c r="G5137" s="2">
        <v>39.93</v>
      </c>
    </row>
    <row r="5138" spans="1:7" x14ac:dyDescent="0.3">
      <c r="A5138" s="3">
        <f t="shared" si="91"/>
        <v>42341</v>
      </c>
      <c r="B5138" s="4" t="s">
        <v>244</v>
      </c>
      <c r="C5138" s="5"/>
      <c r="D5138" s="2">
        <v>38.29</v>
      </c>
      <c r="E5138" s="2">
        <v>43.84</v>
      </c>
      <c r="F5138" s="2">
        <v>41.08</v>
      </c>
      <c r="G5138" s="2">
        <v>38.42</v>
      </c>
    </row>
    <row r="5139" spans="1:7" x14ac:dyDescent="0.3">
      <c r="A5139" s="3">
        <f t="shared" si="91"/>
        <v>42342</v>
      </c>
      <c r="B5139" s="4" t="s">
        <v>245</v>
      </c>
      <c r="C5139" s="5"/>
      <c r="D5139" s="2">
        <v>39.11</v>
      </c>
      <c r="E5139" s="2">
        <v>43</v>
      </c>
      <c r="F5139" s="2">
        <v>39.97</v>
      </c>
      <c r="G5139" s="2">
        <v>39.31</v>
      </c>
    </row>
    <row r="5140" spans="1:7" x14ac:dyDescent="0.3">
      <c r="A5140" s="3">
        <f t="shared" si="91"/>
        <v>42345</v>
      </c>
      <c r="B5140" s="4" t="s">
        <v>365</v>
      </c>
      <c r="C5140" s="5"/>
      <c r="D5140" s="2">
        <v>38.35</v>
      </c>
      <c r="E5140" s="2">
        <v>40.729999999999997</v>
      </c>
      <c r="F5140" s="2">
        <v>37.65</v>
      </c>
      <c r="G5140" s="2">
        <v>38.520000000000003</v>
      </c>
    </row>
    <row r="5141" spans="1:7" x14ac:dyDescent="0.3">
      <c r="A5141" s="3">
        <f t="shared" si="91"/>
        <v>42346</v>
      </c>
      <c r="B5141" s="4" t="s">
        <v>319</v>
      </c>
      <c r="C5141" s="5"/>
      <c r="D5141" s="2">
        <v>36.909999999999997</v>
      </c>
      <c r="E5141" s="2">
        <v>40.26</v>
      </c>
      <c r="F5141" s="2">
        <v>37.51</v>
      </c>
      <c r="G5141" s="2">
        <v>36.94</v>
      </c>
    </row>
    <row r="5142" spans="1:7" x14ac:dyDescent="0.3">
      <c r="A5142" s="3">
        <f t="shared" si="91"/>
        <v>42347</v>
      </c>
      <c r="B5142" s="4" t="s">
        <v>248</v>
      </c>
      <c r="C5142" s="5"/>
      <c r="D5142" s="2">
        <v>36.49</v>
      </c>
      <c r="E5142" s="2">
        <v>40.11</v>
      </c>
      <c r="F5142" s="2">
        <v>37.159999999999997</v>
      </c>
      <c r="G5142" s="2">
        <v>36.51</v>
      </c>
    </row>
    <row r="5143" spans="1:7" x14ac:dyDescent="0.3">
      <c r="A5143" s="3">
        <f t="shared" si="91"/>
        <v>42348</v>
      </c>
      <c r="B5143" s="4" t="s">
        <v>249</v>
      </c>
      <c r="C5143" s="5"/>
      <c r="D5143" s="2">
        <v>36.51</v>
      </c>
      <c r="E5143" s="2">
        <v>39.729999999999997</v>
      </c>
      <c r="F5143" s="2">
        <v>36.76</v>
      </c>
      <c r="G5143" s="2">
        <v>36.54</v>
      </c>
    </row>
    <row r="5144" spans="1:7" x14ac:dyDescent="0.3">
      <c r="A5144" s="3">
        <f t="shared" si="91"/>
        <v>42349</v>
      </c>
      <c r="B5144" s="4" t="s">
        <v>250</v>
      </c>
      <c r="C5144" s="5"/>
      <c r="D5144" s="2">
        <v>36.200000000000003</v>
      </c>
      <c r="E5144" s="2">
        <v>37.93</v>
      </c>
      <c r="F5144" s="2">
        <v>35.619999999999997</v>
      </c>
      <c r="G5144" s="2">
        <v>36.26</v>
      </c>
    </row>
    <row r="5145" spans="1:7" x14ac:dyDescent="0.3">
      <c r="A5145" s="3">
        <f t="shared" si="91"/>
        <v>42352</v>
      </c>
      <c r="B5145" s="4" t="s">
        <v>366</v>
      </c>
      <c r="C5145" s="5"/>
      <c r="D5145" s="2">
        <v>34.64</v>
      </c>
      <c r="E5145" s="2">
        <v>37.92</v>
      </c>
      <c r="F5145" s="2">
        <v>36.31</v>
      </c>
      <c r="G5145" s="2">
        <v>34.700000000000003</v>
      </c>
    </row>
    <row r="5146" spans="1:7" x14ac:dyDescent="0.3">
      <c r="A5146" s="3">
        <f t="shared" si="91"/>
        <v>42353</v>
      </c>
      <c r="B5146" s="4" t="s">
        <v>320</v>
      </c>
      <c r="C5146" s="5"/>
      <c r="D5146" s="2">
        <v>33.82</v>
      </c>
      <c r="E5146" s="2">
        <v>38.450000000000003</v>
      </c>
      <c r="F5146" s="2">
        <v>37.35</v>
      </c>
      <c r="G5146" s="2">
        <v>33.94</v>
      </c>
    </row>
    <row r="5147" spans="1:7" x14ac:dyDescent="0.3">
      <c r="A5147" s="3">
        <f t="shared" si="91"/>
        <v>42354</v>
      </c>
      <c r="B5147" s="4" t="s">
        <v>253</v>
      </c>
      <c r="C5147" s="5"/>
      <c r="D5147" s="2">
        <v>34.24</v>
      </c>
      <c r="E5147" s="2">
        <v>37.19</v>
      </c>
      <c r="F5147" s="2">
        <v>35.520000000000003</v>
      </c>
      <c r="G5147" s="2">
        <v>34.369999999999997</v>
      </c>
    </row>
    <row r="5148" spans="1:7" x14ac:dyDescent="0.3">
      <c r="A5148" s="3">
        <f t="shared" si="91"/>
        <v>42355</v>
      </c>
      <c r="B5148" s="4" t="s">
        <v>254</v>
      </c>
      <c r="C5148" s="5"/>
      <c r="D5148" s="2">
        <v>32.86</v>
      </c>
      <c r="E5148" s="2">
        <v>37.06</v>
      </c>
      <c r="F5148" s="2">
        <v>34.950000000000003</v>
      </c>
      <c r="G5148" s="2">
        <v>32.979999999999997</v>
      </c>
    </row>
    <row r="5149" spans="1:7" x14ac:dyDescent="0.3">
      <c r="A5149" s="3">
        <f t="shared" si="91"/>
        <v>42356</v>
      </c>
      <c r="B5149" s="4" t="s">
        <v>255</v>
      </c>
      <c r="C5149" s="5"/>
      <c r="D5149" s="2">
        <v>32.979999999999997</v>
      </c>
      <c r="E5149" s="2">
        <v>36.880000000000003</v>
      </c>
      <c r="F5149" s="2">
        <v>34.729999999999997</v>
      </c>
      <c r="G5149" s="2">
        <v>33.07</v>
      </c>
    </row>
    <row r="5150" spans="1:7" x14ac:dyDescent="0.3">
      <c r="A5150" s="3">
        <f t="shared" si="91"/>
        <v>42359</v>
      </c>
      <c r="B5150" s="4" t="s">
        <v>367</v>
      </c>
      <c r="C5150" s="5"/>
      <c r="D5150" s="2">
        <v>31.98</v>
      </c>
      <c r="E5150" s="2">
        <v>36.35</v>
      </c>
      <c r="F5150" s="2">
        <v>34.74</v>
      </c>
      <c r="G5150" s="2">
        <v>32.15</v>
      </c>
    </row>
    <row r="5151" spans="1:7" x14ac:dyDescent="0.3">
      <c r="A5151" s="3">
        <f t="shared" si="91"/>
        <v>42360</v>
      </c>
      <c r="B5151" s="4" t="s">
        <v>321</v>
      </c>
      <c r="C5151" s="5"/>
      <c r="D5151" s="2">
        <v>32</v>
      </c>
      <c r="E5151" s="2">
        <v>36.11</v>
      </c>
      <c r="F5151" s="2">
        <v>36.14</v>
      </c>
      <c r="G5151" s="2">
        <v>32.159999999999997</v>
      </c>
    </row>
    <row r="5152" spans="1:7" x14ac:dyDescent="0.3">
      <c r="A5152" s="3">
        <f t="shared" si="91"/>
        <v>42361</v>
      </c>
      <c r="B5152" s="4" t="s">
        <v>258</v>
      </c>
      <c r="C5152" s="5"/>
      <c r="D5152" s="2">
        <v>31.82</v>
      </c>
      <c r="E5152" s="2">
        <v>37.36</v>
      </c>
      <c r="F5152" s="2">
        <v>37.5</v>
      </c>
      <c r="G5152" s="2">
        <v>32</v>
      </c>
    </row>
    <row r="5153" spans="1:7" x14ac:dyDescent="0.3">
      <c r="A5153" s="3">
        <f t="shared" si="91"/>
        <v>42362</v>
      </c>
      <c r="B5153" s="4" t="s">
        <v>259</v>
      </c>
      <c r="C5153" s="5"/>
      <c r="D5153" s="2">
        <v>32.83</v>
      </c>
      <c r="E5153" s="2">
        <v>37.89</v>
      </c>
      <c r="F5153" s="2">
        <v>38.1</v>
      </c>
      <c r="G5153" s="2">
        <v>33.03</v>
      </c>
    </row>
    <row r="5154" spans="1:7" x14ac:dyDescent="0.3">
      <c r="A5154" s="3">
        <f t="shared" si="91"/>
        <v>42366</v>
      </c>
      <c r="B5154" s="4" t="s">
        <v>368</v>
      </c>
      <c r="C5154" s="5"/>
      <c r="D5154" s="2">
        <v>32.61</v>
      </c>
      <c r="E5154" s="2">
        <v>36.619999999999997</v>
      </c>
      <c r="F5154" s="2">
        <v>36.81</v>
      </c>
      <c r="G5154" s="2">
        <v>32.729999999999997</v>
      </c>
    </row>
    <row r="5155" spans="1:7" x14ac:dyDescent="0.3">
      <c r="A5155" s="3">
        <f t="shared" si="91"/>
        <v>42367</v>
      </c>
      <c r="B5155" s="4" t="s">
        <v>322</v>
      </c>
      <c r="C5155" s="5"/>
      <c r="D5155" s="2">
        <v>32.11</v>
      </c>
      <c r="E5155" s="2">
        <v>37.79</v>
      </c>
      <c r="F5155" s="2">
        <v>37.869999999999997</v>
      </c>
      <c r="G5155" s="2">
        <v>32.200000000000003</v>
      </c>
    </row>
    <row r="5156" spans="1:7" x14ac:dyDescent="0.3">
      <c r="A5156" s="3">
        <f t="shared" si="91"/>
        <v>42368</v>
      </c>
      <c r="B5156" s="4" t="s">
        <v>262</v>
      </c>
      <c r="C5156" s="5"/>
      <c r="D5156" s="2">
        <v>32.74</v>
      </c>
      <c r="E5156" s="2">
        <v>36.46</v>
      </c>
      <c r="F5156" s="2">
        <v>36.6</v>
      </c>
      <c r="G5156" s="2">
        <v>32.880000000000003</v>
      </c>
    </row>
    <row r="5157" spans="1:7" x14ac:dyDescent="0.3">
      <c r="A5157" s="3">
        <f t="shared" ref="A5157" si="92">DATE(2015, LEFT(B5157, FIND("월", B5157)-1), MID(B5157, FIND("월", B5157)+2, FIND("일", B5157)-FIND("월", B5157)-2))</f>
        <v>42369</v>
      </c>
      <c r="B5157" s="4" t="s">
        <v>263</v>
      </c>
      <c r="C5157" s="5"/>
      <c r="D5157" s="2">
        <v>32.19</v>
      </c>
      <c r="E5157" s="2">
        <v>37.28</v>
      </c>
      <c r="F5157" s="2">
        <v>37.04</v>
      </c>
      <c r="G5157" s="2">
        <v>32.26</v>
      </c>
    </row>
    <row r="5158" spans="1:7" x14ac:dyDescent="0.3">
      <c r="A5158" s="3">
        <f>DATE(2016, LEFT(B5158, FIND("월", B5158)-1), MID(B5158, FIND("월", B5158)+2, FIND("일", B5158)-FIND("월", B5158)-2))</f>
        <v>42373</v>
      </c>
      <c r="B5158" s="4" t="s">
        <v>8</v>
      </c>
      <c r="C5158" s="5"/>
      <c r="D5158" s="2">
        <v>32.54</v>
      </c>
      <c r="E5158" s="2">
        <v>37.22</v>
      </c>
      <c r="F5158" s="2">
        <v>36.76</v>
      </c>
      <c r="G5158" s="2">
        <v>32.53</v>
      </c>
    </row>
    <row r="5159" spans="1:7" x14ac:dyDescent="0.3">
      <c r="A5159" s="3">
        <f t="shared" ref="A5159:A5222" si="93">DATE(2016, LEFT(B5159, FIND("월", B5159)-1), MID(B5159, FIND("월", B5159)+2, FIND("일", B5159)-FIND("월", B5159)-2))</f>
        <v>42374</v>
      </c>
      <c r="B5159" s="4" t="s">
        <v>9</v>
      </c>
      <c r="C5159" s="5"/>
      <c r="D5159" s="2">
        <v>31.66</v>
      </c>
      <c r="E5159" s="2">
        <v>36.42</v>
      </c>
      <c r="F5159" s="2">
        <v>35.97</v>
      </c>
      <c r="G5159" s="2">
        <v>31.89</v>
      </c>
    </row>
    <row r="5160" spans="1:7" x14ac:dyDescent="0.3">
      <c r="A5160" s="3">
        <f t="shared" si="93"/>
        <v>42375</v>
      </c>
      <c r="B5160" s="4" t="s">
        <v>264</v>
      </c>
      <c r="C5160" s="5"/>
      <c r="D5160" s="2">
        <v>30.76</v>
      </c>
      <c r="E5160" s="2">
        <v>34.229999999999997</v>
      </c>
      <c r="F5160" s="2">
        <v>33.97</v>
      </c>
      <c r="G5160" s="2">
        <v>30.95</v>
      </c>
    </row>
    <row r="5161" spans="1:7" x14ac:dyDescent="0.3">
      <c r="A5161" s="3">
        <f t="shared" si="93"/>
        <v>42376</v>
      </c>
      <c r="B5161" s="4" t="s">
        <v>265</v>
      </c>
      <c r="C5161" s="5"/>
      <c r="D5161" s="2">
        <v>27.96</v>
      </c>
      <c r="E5161" s="2">
        <v>33.75</v>
      </c>
      <c r="F5161" s="2">
        <v>33.270000000000003</v>
      </c>
      <c r="G5161" s="2">
        <v>28.21</v>
      </c>
    </row>
    <row r="5162" spans="1:7" x14ac:dyDescent="0.3">
      <c r="A5162" s="3">
        <f t="shared" si="93"/>
        <v>42377</v>
      </c>
      <c r="B5162" s="4" t="s">
        <v>10</v>
      </c>
      <c r="C5162" s="5"/>
      <c r="D5162" s="2">
        <v>29.11</v>
      </c>
      <c r="E5162" s="2">
        <v>33.549999999999997</v>
      </c>
      <c r="F5162" s="2">
        <v>33.159999999999997</v>
      </c>
      <c r="G5162" s="2">
        <v>29.32</v>
      </c>
    </row>
    <row r="5163" spans="1:7" x14ac:dyDescent="0.3">
      <c r="A5163" s="3">
        <f t="shared" si="93"/>
        <v>42380</v>
      </c>
      <c r="B5163" s="4" t="s">
        <v>13</v>
      </c>
      <c r="C5163" s="5"/>
      <c r="D5163" s="2">
        <v>28.07</v>
      </c>
      <c r="E5163" s="2">
        <v>31.55</v>
      </c>
      <c r="F5163" s="2">
        <v>31.41</v>
      </c>
      <c r="G5163" s="2">
        <v>28.37</v>
      </c>
    </row>
    <row r="5164" spans="1:7" x14ac:dyDescent="0.3">
      <c r="A5164" s="3">
        <f t="shared" si="93"/>
        <v>42381</v>
      </c>
      <c r="B5164" s="4" t="s">
        <v>14</v>
      </c>
      <c r="C5164" s="5"/>
      <c r="D5164" s="2">
        <v>26.44</v>
      </c>
      <c r="E5164" s="2">
        <v>30.86</v>
      </c>
      <c r="F5164" s="2">
        <v>30.44</v>
      </c>
      <c r="G5164" s="2">
        <v>26.69</v>
      </c>
    </row>
    <row r="5165" spans="1:7" x14ac:dyDescent="0.3">
      <c r="A5165" s="3">
        <f t="shared" si="93"/>
        <v>42382</v>
      </c>
      <c r="B5165" s="4" t="s">
        <v>266</v>
      </c>
      <c r="C5165" s="5"/>
      <c r="D5165" s="2">
        <v>26.49</v>
      </c>
      <c r="E5165" s="2">
        <v>30.31</v>
      </c>
      <c r="F5165" s="2">
        <v>30.48</v>
      </c>
      <c r="G5165" s="2">
        <v>26.7</v>
      </c>
    </row>
    <row r="5166" spans="1:7" x14ac:dyDescent="0.3">
      <c r="A5166" s="3">
        <f t="shared" si="93"/>
        <v>42383</v>
      </c>
      <c r="B5166" s="4" t="s">
        <v>267</v>
      </c>
      <c r="C5166" s="5"/>
      <c r="D5166" s="2">
        <v>26.04</v>
      </c>
      <c r="E5166" s="2">
        <v>31.03</v>
      </c>
      <c r="F5166" s="2">
        <v>31.2</v>
      </c>
      <c r="G5166" s="2">
        <v>26.21</v>
      </c>
    </row>
    <row r="5167" spans="1:7" x14ac:dyDescent="0.3">
      <c r="A5167" s="3">
        <f t="shared" si="93"/>
        <v>42384</v>
      </c>
      <c r="B5167" s="4" t="s">
        <v>15</v>
      </c>
      <c r="C5167" s="5"/>
      <c r="D5167" s="2">
        <v>26.22</v>
      </c>
      <c r="E5167" s="2">
        <v>28.94</v>
      </c>
      <c r="F5167" s="2">
        <v>29.42</v>
      </c>
      <c r="G5167" s="2">
        <v>26.43</v>
      </c>
    </row>
    <row r="5168" spans="1:7" x14ac:dyDescent="0.3">
      <c r="A5168" s="3">
        <f t="shared" si="93"/>
        <v>42387</v>
      </c>
      <c r="B5168" s="4" t="s">
        <v>18</v>
      </c>
      <c r="C5168" s="5"/>
      <c r="D5168" s="2">
        <v>24.65</v>
      </c>
      <c r="E5168" s="2">
        <v>28.55</v>
      </c>
      <c r="F5168" s="2" t="s">
        <v>323</v>
      </c>
      <c r="G5168" s="2">
        <v>24.83</v>
      </c>
    </row>
    <row r="5169" spans="1:7" x14ac:dyDescent="0.3">
      <c r="A5169" s="3">
        <f t="shared" si="93"/>
        <v>42388</v>
      </c>
      <c r="B5169" s="4" t="s">
        <v>19</v>
      </c>
      <c r="C5169" s="5"/>
      <c r="D5169" s="2">
        <v>24.72</v>
      </c>
      <c r="E5169" s="2">
        <v>28.76</v>
      </c>
      <c r="F5169" s="2">
        <v>28.46</v>
      </c>
      <c r="G5169" s="2">
        <v>24.91</v>
      </c>
    </row>
    <row r="5170" spans="1:7" x14ac:dyDescent="0.3">
      <c r="A5170" s="3">
        <f t="shared" si="93"/>
        <v>42389</v>
      </c>
      <c r="B5170" s="4" t="s">
        <v>268</v>
      </c>
      <c r="C5170" s="5"/>
      <c r="D5170" s="2">
        <v>23.36</v>
      </c>
      <c r="E5170" s="2">
        <v>27.88</v>
      </c>
      <c r="F5170" s="2">
        <v>26.55</v>
      </c>
      <c r="G5170" s="2">
        <v>23.68</v>
      </c>
    </row>
    <row r="5171" spans="1:7" x14ac:dyDescent="0.3">
      <c r="A5171" s="3">
        <f t="shared" si="93"/>
        <v>42390</v>
      </c>
      <c r="B5171" s="4" t="s">
        <v>269</v>
      </c>
      <c r="C5171" s="5"/>
      <c r="D5171" s="2">
        <v>22.83</v>
      </c>
      <c r="E5171" s="2">
        <v>29.25</v>
      </c>
      <c r="F5171" s="2">
        <v>29.53</v>
      </c>
      <c r="G5171" s="2">
        <v>23.09</v>
      </c>
    </row>
    <row r="5172" spans="1:7" x14ac:dyDescent="0.3">
      <c r="A5172" s="3">
        <f t="shared" si="93"/>
        <v>42391</v>
      </c>
      <c r="B5172" s="4" t="s">
        <v>20</v>
      </c>
      <c r="C5172" s="5"/>
      <c r="D5172" s="2">
        <v>23.88</v>
      </c>
      <c r="E5172" s="2">
        <v>32.18</v>
      </c>
      <c r="F5172" s="2">
        <v>32.19</v>
      </c>
      <c r="G5172" s="2">
        <v>24.18</v>
      </c>
    </row>
    <row r="5173" spans="1:7" x14ac:dyDescent="0.3">
      <c r="A5173" s="3">
        <f t="shared" si="93"/>
        <v>42394</v>
      </c>
      <c r="B5173" s="4" t="s">
        <v>23</v>
      </c>
      <c r="C5173" s="5"/>
      <c r="D5173" s="2">
        <v>26.1</v>
      </c>
      <c r="E5173" s="2">
        <v>30.5</v>
      </c>
      <c r="F5173" s="2">
        <v>30.34</v>
      </c>
      <c r="G5173" s="2">
        <v>26.44</v>
      </c>
    </row>
    <row r="5174" spans="1:7" x14ac:dyDescent="0.3">
      <c r="A5174" s="3">
        <f t="shared" si="93"/>
        <v>42395</v>
      </c>
      <c r="B5174" s="4" t="s">
        <v>24</v>
      </c>
      <c r="C5174" s="5"/>
      <c r="D5174" s="2">
        <v>24.84</v>
      </c>
      <c r="E5174" s="2">
        <v>31.8</v>
      </c>
      <c r="F5174" s="2">
        <v>31.45</v>
      </c>
      <c r="G5174" s="2">
        <v>25.17</v>
      </c>
    </row>
    <row r="5175" spans="1:7" x14ac:dyDescent="0.3">
      <c r="A5175" s="3">
        <f t="shared" si="93"/>
        <v>42396</v>
      </c>
      <c r="B5175" s="4" t="s">
        <v>270</v>
      </c>
      <c r="C5175" s="5"/>
      <c r="D5175" s="2">
        <v>26.11</v>
      </c>
      <c r="E5175" s="2">
        <v>33.1</v>
      </c>
      <c r="F5175" s="2">
        <v>32.299999999999997</v>
      </c>
      <c r="G5175" s="2">
        <v>26.47</v>
      </c>
    </row>
    <row r="5176" spans="1:7" x14ac:dyDescent="0.3">
      <c r="A5176" s="3">
        <f t="shared" si="93"/>
        <v>42397</v>
      </c>
      <c r="B5176" s="4" t="s">
        <v>271</v>
      </c>
      <c r="C5176" s="5"/>
      <c r="D5176" s="2">
        <v>27.08</v>
      </c>
      <c r="E5176" s="2">
        <v>33.89</v>
      </c>
      <c r="F5176" s="2">
        <v>33.22</v>
      </c>
      <c r="G5176" s="2">
        <v>27.48</v>
      </c>
    </row>
    <row r="5177" spans="1:7" x14ac:dyDescent="0.3">
      <c r="A5177" s="3">
        <f t="shared" si="93"/>
        <v>42398</v>
      </c>
      <c r="B5177" s="4" t="s">
        <v>25</v>
      </c>
      <c r="C5177" s="5"/>
      <c r="D5177" s="2">
        <v>28.37</v>
      </c>
      <c r="E5177" s="2">
        <v>34.74</v>
      </c>
      <c r="F5177" s="2">
        <v>33.619999999999997</v>
      </c>
      <c r="G5177" s="2">
        <v>28.77</v>
      </c>
    </row>
    <row r="5178" spans="1:7" x14ac:dyDescent="0.3">
      <c r="A5178" s="3">
        <f t="shared" si="93"/>
        <v>42401</v>
      </c>
      <c r="B5178" s="4" t="s">
        <v>28</v>
      </c>
      <c r="C5178" s="5"/>
      <c r="D5178" s="2">
        <v>29.01</v>
      </c>
      <c r="E5178" s="2">
        <v>34.24</v>
      </c>
      <c r="F5178" s="2">
        <v>31.62</v>
      </c>
      <c r="G5178" s="2">
        <v>29.3</v>
      </c>
    </row>
    <row r="5179" spans="1:7" x14ac:dyDescent="0.3">
      <c r="A5179" s="3">
        <f t="shared" si="93"/>
        <v>42402</v>
      </c>
      <c r="B5179" s="4" t="s">
        <v>29</v>
      </c>
      <c r="C5179" s="5"/>
      <c r="D5179" s="2">
        <v>28.08</v>
      </c>
      <c r="E5179" s="2">
        <v>32.72</v>
      </c>
      <c r="F5179" s="2">
        <v>29.88</v>
      </c>
      <c r="G5179" s="2">
        <v>28.58</v>
      </c>
    </row>
    <row r="5180" spans="1:7" x14ac:dyDescent="0.3">
      <c r="A5180" s="3">
        <f t="shared" si="93"/>
        <v>42403</v>
      </c>
      <c r="B5180" s="4" t="s">
        <v>272</v>
      </c>
      <c r="C5180" s="5"/>
      <c r="D5180" s="2">
        <v>27.52</v>
      </c>
      <c r="E5180" s="2">
        <v>35.04</v>
      </c>
      <c r="F5180" s="2">
        <v>32.28</v>
      </c>
      <c r="G5180" s="2">
        <v>27.95</v>
      </c>
    </row>
    <row r="5181" spans="1:7" x14ac:dyDescent="0.3">
      <c r="A5181" s="3">
        <f t="shared" si="93"/>
        <v>42404</v>
      </c>
      <c r="B5181" s="4" t="s">
        <v>273</v>
      </c>
      <c r="C5181" s="5"/>
      <c r="D5181" s="2">
        <v>29.51</v>
      </c>
      <c r="E5181" s="2">
        <v>34.46</v>
      </c>
      <c r="F5181" s="2">
        <v>31.72</v>
      </c>
      <c r="G5181" s="2">
        <v>29.99</v>
      </c>
    </row>
    <row r="5182" spans="1:7" x14ac:dyDescent="0.3">
      <c r="A5182" s="3">
        <f t="shared" si="93"/>
        <v>42405</v>
      </c>
      <c r="B5182" s="4" t="s">
        <v>30</v>
      </c>
      <c r="C5182" s="5"/>
      <c r="D5182" s="2">
        <v>29.22</v>
      </c>
      <c r="E5182" s="2">
        <v>34.06</v>
      </c>
      <c r="F5182" s="2">
        <v>30.89</v>
      </c>
      <c r="G5182" s="2">
        <v>29.62</v>
      </c>
    </row>
    <row r="5183" spans="1:7" x14ac:dyDescent="0.3">
      <c r="A5183" s="3">
        <f t="shared" si="93"/>
        <v>42408</v>
      </c>
      <c r="B5183" s="4" t="s">
        <v>33</v>
      </c>
      <c r="C5183" s="5"/>
      <c r="D5183" s="2" t="s">
        <v>323</v>
      </c>
      <c r="E5183" s="2">
        <v>32.880000000000003</v>
      </c>
      <c r="F5183" s="2">
        <v>29.69</v>
      </c>
      <c r="G5183" s="2" t="s">
        <v>323</v>
      </c>
    </row>
    <row r="5184" spans="1:7" x14ac:dyDescent="0.3">
      <c r="A5184" s="3">
        <f t="shared" si="93"/>
        <v>42409</v>
      </c>
      <c r="B5184" s="4" t="s">
        <v>34</v>
      </c>
      <c r="C5184" s="5"/>
      <c r="D5184" s="2" t="s">
        <v>323</v>
      </c>
      <c r="E5184" s="2">
        <v>30.32</v>
      </c>
      <c r="F5184" s="2">
        <v>27.94</v>
      </c>
      <c r="G5184" s="2" t="s">
        <v>323</v>
      </c>
    </row>
    <row r="5185" spans="1:7" x14ac:dyDescent="0.3">
      <c r="A5185" s="3">
        <f t="shared" si="93"/>
        <v>42410</v>
      </c>
      <c r="B5185" s="4" t="s">
        <v>274</v>
      </c>
      <c r="C5185" s="5"/>
      <c r="D5185" s="2">
        <v>26.2</v>
      </c>
      <c r="E5185" s="2">
        <v>30.84</v>
      </c>
      <c r="F5185" s="2">
        <v>27.45</v>
      </c>
      <c r="G5185" s="2">
        <v>26.62</v>
      </c>
    </row>
    <row r="5186" spans="1:7" x14ac:dyDescent="0.3">
      <c r="A5186" s="3">
        <f t="shared" si="93"/>
        <v>42411</v>
      </c>
      <c r="B5186" s="4" t="s">
        <v>275</v>
      </c>
      <c r="C5186" s="5"/>
      <c r="D5186" s="2">
        <v>26.08</v>
      </c>
      <c r="E5186" s="2">
        <v>30.06</v>
      </c>
      <c r="F5186" s="2">
        <v>26.21</v>
      </c>
      <c r="G5186" s="2">
        <v>26.55</v>
      </c>
    </row>
    <row r="5187" spans="1:7" x14ac:dyDescent="0.3">
      <c r="A5187" s="3">
        <f t="shared" si="93"/>
        <v>42412</v>
      </c>
      <c r="B5187" s="4" t="s">
        <v>35</v>
      </c>
      <c r="C5187" s="5"/>
      <c r="D5187" s="2">
        <v>26.86</v>
      </c>
      <c r="E5187" s="2">
        <v>33.36</v>
      </c>
      <c r="F5187" s="2">
        <v>29.44</v>
      </c>
      <c r="G5187" s="2">
        <v>27.46</v>
      </c>
    </row>
    <row r="5188" spans="1:7" x14ac:dyDescent="0.3">
      <c r="A5188" s="3">
        <f t="shared" si="93"/>
        <v>42415</v>
      </c>
      <c r="B5188" s="4" t="s">
        <v>38</v>
      </c>
      <c r="C5188" s="5"/>
      <c r="D5188" s="2">
        <v>29.22</v>
      </c>
      <c r="E5188" s="2">
        <v>33.39</v>
      </c>
      <c r="F5188" s="2" t="s">
        <v>323</v>
      </c>
      <c r="G5188" s="2">
        <v>30.01</v>
      </c>
    </row>
    <row r="5189" spans="1:7" x14ac:dyDescent="0.3">
      <c r="A5189" s="3">
        <f t="shared" si="93"/>
        <v>42416</v>
      </c>
      <c r="B5189" s="4" t="s">
        <v>39</v>
      </c>
      <c r="C5189" s="5"/>
      <c r="D5189" s="2">
        <v>30.66</v>
      </c>
      <c r="E5189" s="2">
        <v>32.18</v>
      </c>
      <c r="F5189" s="2">
        <v>29.04</v>
      </c>
      <c r="G5189" s="2">
        <v>31.33</v>
      </c>
    </row>
    <row r="5190" spans="1:7" x14ac:dyDescent="0.3">
      <c r="A5190" s="3">
        <f t="shared" si="93"/>
        <v>42417</v>
      </c>
      <c r="B5190" s="4" t="s">
        <v>276</v>
      </c>
      <c r="C5190" s="5"/>
      <c r="D5190" s="2">
        <v>28.31</v>
      </c>
      <c r="E5190" s="2">
        <v>34.5</v>
      </c>
      <c r="F5190" s="2">
        <v>30.66</v>
      </c>
      <c r="G5190" s="2">
        <v>29.07</v>
      </c>
    </row>
    <row r="5191" spans="1:7" x14ac:dyDescent="0.3">
      <c r="A5191" s="3">
        <f t="shared" si="93"/>
        <v>42418</v>
      </c>
      <c r="B5191" s="4" t="s">
        <v>277</v>
      </c>
      <c r="C5191" s="5"/>
      <c r="D5191" s="2">
        <v>30.25</v>
      </c>
      <c r="E5191" s="2">
        <v>34.28</v>
      </c>
      <c r="F5191" s="2">
        <v>30.77</v>
      </c>
      <c r="G5191" s="2">
        <v>31.12</v>
      </c>
    </row>
    <row r="5192" spans="1:7" x14ac:dyDescent="0.3">
      <c r="A5192" s="3">
        <f t="shared" si="93"/>
        <v>42419</v>
      </c>
      <c r="B5192" s="4" t="s">
        <v>40</v>
      </c>
      <c r="C5192" s="5"/>
      <c r="D5192" s="2">
        <v>30.07</v>
      </c>
      <c r="E5192" s="2">
        <v>33.01</v>
      </c>
      <c r="F5192" s="2">
        <v>29.64</v>
      </c>
      <c r="G5192" s="2">
        <v>30.95</v>
      </c>
    </row>
    <row r="5193" spans="1:7" x14ac:dyDescent="0.3">
      <c r="A5193" s="3">
        <f t="shared" si="93"/>
        <v>42422</v>
      </c>
      <c r="B5193" s="4" t="s">
        <v>43</v>
      </c>
      <c r="C5193" s="5"/>
      <c r="D5193" s="2">
        <v>29.33</v>
      </c>
      <c r="E5193" s="2">
        <v>34.69</v>
      </c>
      <c r="F5193" s="2">
        <v>31.48</v>
      </c>
      <c r="G5193" s="2">
        <v>30.14</v>
      </c>
    </row>
    <row r="5194" spans="1:7" x14ac:dyDescent="0.3">
      <c r="A5194" s="3">
        <f t="shared" si="93"/>
        <v>42423</v>
      </c>
      <c r="B5194" s="4" t="s">
        <v>44</v>
      </c>
      <c r="C5194" s="5"/>
      <c r="D5194" s="2">
        <v>29.69</v>
      </c>
      <c r="E5194" s="2">
        <v>33.270000000000003</v>
      </c>
      <c r="F5194" s="2">
        <v>31.87</v>
      </c>
      <c r="G5194" s="2">
        <v>30.64</v>
      </c>
    </row>
    <row r="5195" spans="1:7" x14ac:dyDescent="0.3">
      <c r="A5195" s="3">
        <f t="shared" si="93"/>
        <v>42424</v>
      </c>
      <c r="B5195" s="4" t="s">
        <v>278</v>
      </c>
      <c r="C5195" s="5"/>
      <c r="D5195" s="2">
        <v>28.57</v>
      </c>
      <c r="E5195" s="2">
        <v>34.409999999999997</v>
      </c>
      <c r="F5195" s="2">
        <v>32.15</v>
      </c>
      <c r="G5195" s="2">
        <v>29.46</v>
      </c>
    </row>
    <row r="5196" spans="1:7" x14ac:dyDescent="0.3">
      <c r="A5196" s="3">
        <f t="shared" si="93"/>
        <v>42425</v>
      </c>
      <c r="B5196" s="4" t="s">
        <v>279</v>
      </c>
      <c r="C5196" s="5"/>
      <c r="D5196" s="2">
        <v>29.46</v>
      </c>
      <c r="E5196" s="2">
        <v>35.29</v>
      </c>
      <c r="F5196" s="2">
        <v>33.07</v>
      </c>
      <c r="G5196" s="2">
        <v>30.35</v>
      </c>
    </row>
    <row r="5197" spans="1:7" x14ac:dyDescent="0.3">
      <c r="A5197" s="3">
        <f t="shared" si="93"/>
        <v>42426</v>
      </c>
      <c r="B5197" s="4" t="s">
        <v>45</v>
      </c>
      <c r="C5197" s="5"/>
      <c r="D5197" s="2">
        <v>30.43</v>
      </c>
      <c r="E5197" s="2">
        <v>35.1</v>
      </c>
      <c r="F5197" s="2">
        <v>32.78</v>
      </c>
      <c r="G5197" s="2">
        <v>31.36</v>
      </c>
    </row>
    <row r="5198" spans="1:7" x14ac:dyDescent="0.3">
      <c r="A5198" s="3">
        <f t="shared" si="93"/>
        <v>42429</v>
      </c>
      <c r="B5198" s="4" t="s">
        <v>48</v>
      </c>
      <c r="C5198" s="5"/>
      <c r="D5198" s="2">
        <v>29.99</v>
      </c>
      <c r="E5198" s="2">
        <v>35.97</v>
      </c>
      <c r="F5198" s="2">
        <v>33.75</v>
      </c>
      <c r="G5198" s="2">
        <v>30.93</v>
      </c>
    </row>
    <row r="5199" spans="1:7" x14ac:dyDescent="0.3">
      <c r="A5199" s="3">
        <f t="shared" si="93"/>
        <v>42430</v>
      </c>
      <c r="B5199" s="4" t="s">
        <v>49</v>
      </c>
      <c r="C5199" s="5"/>
      <c r="D5199" s="2">
        <v>31.65</v>
      </c>
      <c r="E5199" s="2">
        <v>36.81</v>
      </c>
      <c r="F5199" s="2">
        <v>34.4</v>
      </c>
      <c r="G5199" s="2">
        <v>32.369999999999997</v>
      </c>
    </row>
    <row r="5200" spans="1:7" x14ac:dyDescent="0.3">
      <c r="A5200" s="3">
        <f t="shared" si="93"/>
        <v>42431</v>
      </c>
      <c r="B5200" s="4" t="s">
        <v>324</v>
      </c>
      <c r="C5200" s="5"/>
      <c r="D5200" s="2">
        <v>31.95</v>
      </c>
      <c r="E5200" s="2">
        <v>36.93</v>
      </c>
      <c r="F5200" s="2">
        <v>34.659999999999997</v>
      </c>
      <c r="G5200" s="2">
        <v>33</v>
      </c>
    </row>
    <row r="5201" spans="1:7" x14ac:dyDescent="0.3">
      <c r="A5201" s="3">
        <f t="shared" si="93"/>
        <v>42432</v>
      </c>
      <c r="B5201" s="4" t="s">
        <v>280</v>
      </c>
      <c r="C5201" s="5"/>
      <c r="D5201" s="2">
        <v>32.04</v>
      </c>
      <c r="E5201" s="2">
        <v>37.07</v>
      </c>
      <c r="F5201" s="2">
        <v>34.57</v>
      </c>
      <c r="G5201" s="2">
        <v>33.130000000000003</v>
      </c>
    </row>
    <row r="5202" spans="1:7" x14ac:dyDescent="0.3">
      <c r="A5202" s="3">
        <f t="shared" si="93"/>
        <v>42433</v>
      </c>
      <c r="B5202" s="4" t="s">
        <v>50</v>
      </c>
      <c r="C5202" s="5"/>
      <c r="D5202" s="2">
        <v>32.17</v>
      </c>
      <c r="E5202" s="2">
        <v>38.72</v>
      </c>
      <c r="F5202" s="2">
        <v>35.92</v>
      </c>
      <c r="G5202" s="2">
        <v>33.28</v>
      </c>
    </row>
    <row r="5203" spans="1:7" x14ac:dyDescent="0.3">
      <c r="A5203" s="3">
        <f t="shared" si="93"/>
        <v>42436</v>
      </c>
      <c r="B5203" s="4" t="s">
        <v>53</v>
      </c>
      <c r="C5203" s="5"/>
      <c r="D5203" s="2">
        <v>34.39</v>
      </c>
      <c r="E5203" s="2">
        <v>40.840000000000003</v>
      </c>
      <c r="F5203" s="2">
        <v>37.9</v>
      </c>
      <c r="G5203" s="2">
        <v>35.520000000000003</v>
      </c>
    </row>
    <row r="5204" spans="1:7" x14ac:dyDescent="0.3">
      <c r="A5204" s="3">
        <f t="shared" si="93"/>
        <v>42437</v>
      </c>
      <c r="B5204" s="4" t="s">
        <v>54</v>
      </c>
      <c r="C5204" s="5"/>
      <c r="D5204" s="2">
        <v>35.56</v>
      </c>
      <c r="E5204" s="2">
        <v>39.65</v>
      </c>
      <c r="F5204" s="2">
        <v>36.5</v>
      </c>
      <c r="G5204" s="2">
        <v>36.81</v>
      </c>
    </row>
    <row r="5205" spans="1:7" x14ac:dyDescent="0.3">
      <c r="A5205" s="3">
        <f t="shared" si="93"/>
        <v>42438</v>
      </c>
      <c r="B5205" s="4" t="s">
        <v>325</v>
      </c>
      <c r="C5205" s="5"/>
      <c r="D5205" s="2">
        <v>35.03</v>
      </c>
      <c r="E5205" s="2">
        <v>41.07</v>
      </c>
      <c r="F5205" s="2">
        <v>38.29</v>
      </c>
      <c r="G5205" s="2">
        <v>36.18</v>
      </c>
    </row>
    <row r="5206" spans="1:7" x14ac:dyDescent="0.3">
      <c r="A5206" s="3">
        <f t="shared" si="93"/>
        <v>42439</v>
      </c>
      <c r="B5206" s="4" t="s">
        <v>281</v>
      </c>
      <c r="C5206" s="5"/>
      <c r="D5206" s="2">
        <v>36.25</v>
      </c>
      <c r="E5206" s="2">
        <v>40.049999999999997</v>
      </c>
      <c r="F5206" s="2">
        <v>37.840000000000003</v>
      </c>
      <c r="G5206" s="2">
        <v>37.450000000000003</v>
      </c>
    </row>
    <row r="5207" spans="1:7" x14ac:dyDescent="0.3">
      <c r="A5207" s="3">
        <f t="shared" si="93"/>
        <v>42440</v>
      </c>
      <c r="B5207" s="4" t="s">
        <v>55</v>
      </c>
      <c r="C5207" s="5"/>
      <c r="D5207" s="2">
        <v>36.369999999999997</v>
      </c>
      <c r="E5207" s="2">
        <v>40.39</v>
      </c>
      <c r="F5207" s="2">
        <v>38.5</v>
      </c>
      <c r="G5207" s="2">
        <v>37.47</v>
      </c>
    </row>
    <row r="5208" spans="1:7" x14ac:dyDescent="0.3">
      <c r="A5208" s="3">
        <f t="shared" si="93"/>
        <v>42443</v>
      </c>
      <c r="B5208" s="4" t="s">
        <v>58</v>
      </c>
      <c r="C5208" s="5"/>
      <c r="D5208" s="2">
        <v>35.69</v>
      </c>
      <c r="E5208" s="2">
        <v>39.53</v>
      </c>
      <c r="F5208" s="2">
        <v>37.18</v>
      </c>
      <c r="G5208" s="2">
        <v>36.89</v>
      </c>
    </row>
    <row r="5209" spans="1:7" x14ac:dyDescent="0.3">
      <c r="A5209" s="3">
        <f t="shared" si="93"/>
        <v>42444</v>
      </c>
      <c r="B5209" s="4" t="s">
        <v>59</v>
      </c>
      <c r="C5209" s="5"/>
      <c r="D5209" s="2">
        <v>34.659999999999997</v>
      </c>
      <c r="E5209" s="2">
        <v>38.74</v>
      </c>
      <c r="F5209" s="2">
        <v>36.340000000000003</v>
      </c>
      <c r="G5209" s="2">
        <v>35.85</v>
      </c>
    </row>
    <row r="5210" spans="1:7" x14ac:dyDescent="0.3">
      <c r="A5210" s="3">
        <f t="shared" si="93"/>
        <v>42445</v>
      </c>
      <c r="B5210" s="4" t="s">
        <v>326</v>
      </c>
      <c r="C5210" s="5"/>
      <c r="D5210" s="2">
        <v>34.799999999999997</v>
      </c>
      <c r="E5210" s="2">
        <v>40.33</v>
      </c>
      <c r="F5210" s="2">
        <v>38.46</v>
      </c>
      <c r="G5210" s="2">
        <v>35.9</v>
      </c>
    </row>
    <row r="5211" spans="1:7" x14ac:dyDescent="0.3">
      <c r="A5211" s="3">
        <f t="shared" si="93"/>
        <v>42446</v>
      </c>
      <c r="B5211" s="4" t="s">
        <v>282</v>
      </c>
      <c r="C5211" s="5"/>
      <c r="D5211" s="2">
        <v>36.67</v>
      </c>
      <c r="E5211" s="2">
        <v>41.54</v>
      </c>
      <c r="F5211" s="2">
        <v>40.200000000000003</v>
      </c>
      <c r="G5211" s="2">
        <v>37.799999999999997</v>
      </c>
    </row>
    <row r="5212" spans="1:7" x14ac:dyDescent="0.3">
      <c r="A5212" s="3">
        <f t="shared" si="93"/>
        <v>42447</v>
      </c>
      <c r="B5212" s="4" t="s">
        <v>60</v>
      </c>
      <c r="C5212" s="5"/>
      <c r="D5212" s="2">
        <v>37.42</v>
      </c>
      <c r="E5212" s="2">
        <v>41.2</v>
      </c>
      <c r="F5212" s="2">
        <v>39.44</v>
      </c>
      <c r="G5212" s="2">
        <v>38.64</v>
      </c>
    </row>
    <row r="5213" spans="1:7" x14ac:dyDescent="0.3">
      <c r="A5213" s="3">
        <f t="shared" si="93"/>
        <v>42450</v>
      </c>
      <c r="B5213" s="4" t="s">
        <v>63</v>
      </c>
      <c r="C5213" s="5"/>
      <c r="D5213" s="2">
        <v>37.14</v>
      </c>
      <c r="E5213" s="2">
        <v>41.54</v>
      </c>
      <c r="F5213" s="2">
        <v>39.909999999999997</v>
      </c>
      <c r="G5213" s="2">
        <v>38.369999999999997</v>
      </c>
    </row>
    <row r="5214" spans="1:7" x14ac:dyDescent="0.3">
      <c r="A5214" s="3">
        <f t="shared" si="93"/>
        <v>42451</v>
      </c>
      <c r="B5214" s="4" t="s">
        <v>64</v>
      </c>
      <c r="C5214" s="5"/>
      <c r="D5214" s="2">
        <v>37.43</v>
      </c>
      <c r="E5214" s="2">
        <v>41.79</v>
      </c>
      <c r="F5214" s="2">
        <v>41.45</v>
      </c>
      <c r="G5214" s="2">
        <v>38.68</v>
      </c>
    </row>
    <row r="5215" spans="1:7" x14ac:dyDescent="0.3">
      <c r="A5215" s="3">
        <f t="shared" si="93"/>
        <v>42452</v>
      </c>
      <c r="B5215" s="4" t="s">
        <v>327</v>
      </c>
      <c r="C5215" s="5"/>
      <c r="D5215" s="2">
        <v>37.14</v>
      </c>
      <c r="E5215" s="2">
        <v>40.47</v>
      </c>
      <c r="F5215" s="2">
        <v>39.79</v>
      </c>
      <c r="G5215" s="2">
        <v>38.44</v>
      </c>
    </row>
    <row r="5216" spans="1:7" x14ac:dyDescent="0.3">
      <c r="A5216" s="3">
        <f t="shared" si="93"/>
        <v>42453</v>
      </c>
      <c r="B5216" s="4" t="s">
        <v>283</v>
      </c>
      <c r="C5216" s="5"/>
      <c r="D5216" s="2">
        <v>36.04</v>
      </c>
      <c r="E5216" s="2">
        <v>40.44</v>
      </c>
      <c r="F5216" s="2">
        <v>39.46</v>
      </c>
      <c r="G5216" s="2">
        <v>37.26</v>
      </c>
    </row>
    <row r="5217" spans="1:7" x14ac:dyDescent="0.3">
      <c r="A5217" s="3">
        <f t="shared" si="93"/>
        <v>42457</v>
      </c>
      <c r="B5217" s="4" t="s">
        <v>68</v>
      </c>
      <c r="C5217" s="5"/>
      <c r="D5217" s="2">
        <v>36.31</v>
      </c>
      <c r="E5217" s="2">
        <v>40.270000000000003</v>
      </c>
      <c r="F5217" s="2">
        <v>39.39</v>
      </c>
      <c r="G5217" s="2">
        <v>37.5</v>
      </c>
    </row>
    <row r="5218" spans="1:7" x14ac:dyDescent="0.3">
      <c r="A5218" s="3">
        <f t="shared" si="93"/>
        <v>42458</v>
      </c>
      <c r="B5218" s="4" t="s">
        <v>69</v>
      </c>
      <c r="C5218" s="5"/>
      <c r="D5218" s="2">
        <v>36.17</v>
      </c>
      <c r="E5218" s="2">
        <v>39.14</v>
      </c>
      <c r="F5218" s="2">
        <v>38.28</v>
      </c>
      <c r="G5218" s="2">
        <v>37.369999999999997</v>
      </c>
    </row>
    <row r="5219" spans="1:7" x14ac:dyDescent="0.3">
      <c r="A5219" s="3">
        <f t="shared" si="93"/>
        <v>42459</v>
      </c>
      <c r="B5219" s="4" t="s">
        <v>328</v>
      </c>
      <c r="C5219" s="5"/>
      <c r="D5219" s="2">
        <v>35.450000000000003</v>
      </c>
      <c r="E5219" s="2">
        <v>39.26</v>
      </c>
      <c r="F5219" s="2">
        <v>38.32</v>
      </c>
      <c r="G5219" s="2">
        <v>36.58</v>
      </c>
    </row>
    <row r="5220" spans="1:7" x14ac:dyDescent="0.3">
      <c r="A5220" s="3">
        <f t="shared" si="93"/>
        <v>42460</v>
      </c>
      <c r="B5220" s="4" t="s">
        <v>284</v>
      </c>
      <c r="C5220" s="5"/>
      <c r="D5220" s="2">
        <v>35.049999999999997</v>
      </c>
      <c r="E5220" s="2">
        <v>39.6</v>
      </c>
      <c r="F5220" s="2">
        <v>38.340000000000003</v>
      </c>
      <c r="G5220" s="2">
        <v>36.340000000000003</v>
      </c>
    </row>
    <row r="5221" spans="1:7" x14ac:dyDescent="0.3">
      <c r="A5221" s="3">
        <f t="shared" si="93"/>
        <v>42461</v>
      </c>
      <c r="B5221" s="4" t="s">
        <v>70</v>
      </c>
      <c r="C5221" s="5"/>
      <c r="D5221" s="2">
        <v>36.22</v>
      </c>
      <c r="E5221" s="2">
        <v>38.67</v>
      </c>
      <c r="F5221" s="2">
        <v>36.79</v>
      </c>
      <c r="G5221" s="2">
        <v>37.29</v>
      </c>
    </row>
    <row r="5222" spans="1:7" x14ac:dyDescent="0.3">
      <c r="A5222" s="3">
        <f t="shared" si="93"/>
        <v>42464</v>
      </c>
      <c r="B5222" s="4" t="s">
        <v>73</v>
      </c>
      <c r="C5222" s="5"/>
      <c r="D5222" s="2">
        <v>34.840000000000003</v>
      </c>
      <c r="E5222" s="2">
        <v>37.69</v>
      </c>
      <c r="F5222" s="2">
        <v>35.700000000000003</v>
      </c>
      <c r="G5222" s="2">
        <v>35.96</v>
      </c>
    </row>
    <row r="5223" spans="1:7" x14ac:dyDescent="0.3">
      <c r="A5223" s="3">
        <f t="shared" ref="A5223:A5286" si="94">DATE(2016, LEFT(B5223, FIND("월", B5223)-1), MID(B5223, FIND("월", B5223)+2, FIND("일", B5223)-FIND("월", B5223)-2))</f>
        <v>42465</v>
      </c>
      <c r="B5223" s="4" t="s">
        <v>369</v>
      </c>
      <c r="C5223" s="5"/>
      <c r="D5223" s="2">
        <v>33.83</v>
      </c>
      <c r="E5223" s="2">
        <v>37.869999999999997</v>
      </c>
      <c r="F5223" s="2">
        <v>35.89</v>
      </c>
      <c r="G5223" s="2">
        <v>34.94</v>
      </c>
    </row>
    <row r="5224" spans="1:7" x14ac:dyDescent="0.3">
      <c r="A5224" s="3">
        <f t="shared" si="94"/>
        <v>42466</v>
      </c>
      <c r="B5224" s="4" t="s">
        <v>329</v>
      </c>
      <c r="C5224" s="5"/>
      <c r="D5224" s="2">
        <v>34.69</v>
      </c>
      <c r="E5224" s="2">
        <v>39.840000000000003</v>
      </c>
      <c r="F5224" s="2">
        <v>37.75</v>
      </c>
      <c r="G5224" s="2">
        <v>35.72</v>
      </c>
    </row>
    <row r="5225" spans="1:7" x14ac:dyDescent="0.3">
      <c r="A5225" s="3">
        <f t="shared" si="94"/>
        <v>42467</v>
      </c>
      <c r="B5225" s="4" t="s">
        <v>285</v>
      </c>
      <c r="C5225" s="5"/>
      <c r="D5225" s="2">
        <v>36.479999999999997</v>
      </c>
      <c r="E5225" s="2">
        <v>39.43</v>
      </c>
      <c r="F5225" s="2">
        <v>37.26</v>
      </c>
      <c r="G5225" s="2">
        <v>37.56</v>
      </c>
    </row>
    <row r="5226" spans="1:7" x14ac:dyDescent="0.3">
      <c r="A5226" s="3">
        <f t="shared" si="94"/>
        <v>42468</v>
      </c>
      <c r="B5226" s="4" t="s">
        <v>74</v>
      </c>
      <c r="C5226" s="5"/>
      <c r="D5226" s="2">
        <v>36.71</v>
      </c>
      <c r="E5226" s="2">
        <v>41.94</v>
      </c>
      <c r="F5226" s="2">
        <v>39.72</v>
      </c>
      <c r="G5226" s="2">
        <v>37.75</v>
      </c>
    </row>
    <row r="5227" spans="1:7" x14ac:dyDescent="0.3">
      <c r="A5227" s="3">
        <f t="shared" si="94"/>
        <v>42471</v>
      </c>
      <c r="B5227" s="4" t="s">
        <v>77</v>
      </c>
      <c r="C5227" s="5"/>
      <c r="D5227" s="2">
        <v>37.79</v>
      </c>
      <c r="E5227" s="2">
        <v>42.83</v>
      </c>
      <c r="F5227" s="2">
        <v>40.36</v>
      </c>
      <c r="G5227" s="2">
        <v>38.979999999999997</v>
      </c>
    </row>
    <row r="5228" spans="1:7" x14ac:dyDescent="0.3">
      <c r="A5228" s="3">
        <f t="shared" si="94"/>
        <v>42472</v>
      </c>
      <c r="B5228" s="4" t="s">
        <v>78</v>
      </c>
      <c r="C5228" s="5"/>
      <c r="D5228" s="2">
        <v>38.67</v>
      </c>
      <c r="E5228" s="2">
        <v>44.69</v>
      </c>
      <c r="F5228" s="2">
        <v>42.17</v>
      </c>
      <c r="G5228" s="2">
        <v>39.880000000000003</v>
      </c>
    </row>
    <row r="5229" spans="1:7" x14ac:dyDescent="0.3">
      <c r="A5229" s="3">
        <f t="shared" si="94"/>
        <v>42473</v>
      </c>
      <c r="B5229" s="4" t="s">
        <v>330</v>
      </c>
      <c r="C5229" s="5"/>
      <c r="D5229" s="2">
        <v>40.11</v>
      </c>
      <c r="E5229" s="2">
        <v>44.18</v>
      </c>
      <c r="F5229" s="2">
        <v>41.76</v>
      </c>
      <c r="G5229" s="2">
        <v>41.4</v>
      </c>
    </row>
    <row r="5230" spans="1:7" x14ac:dyDescent="0.3">
      <c r="A5230" s="3">
        <f t="shared" si="94"/>
        <v>42474</v>
      </c>
      <c r="B5230" s="4" t="s">
        <v>286</v>
      </c>
      <c r="C5230" s="5"/>
      <c r="D5230" s="2">
        <v>39.659999999999997</v>
      </c>
      <c r="E5230" s="2">
        <v>43.84</v>
      </c>
      <c r="F5230" s="2">
        <v>41.5</v>
      </c>
      <c r="G5230" s="2">
        <v>40.909999999999997</v>
      </c>
    </row>
    <row r="5231" spans="1:7" x14ac:dyDescent="0.3">
      <c r="A5231" s="3">
        <f t="shared" si="94"/>
        <v>42475</v>
      </c>
      <c r="B5231" s="4" t="s">
        <v>79</v>
      </c>
      <c r="C5231" s="5"/>
      <c r="D5231" s="2">
        <v>39.369999999999997</v>
      </c>
      <c r="E5231" s="2">
        <v>43.1</v>
      </c>
      <c r="F5231" s="2">
        <v>40.36</v>
      </c>
      <c r="G5231" s="2">
        <v>40.61</v>
      </c>
    </row>
    <row r="5232" spans="1:7" x14ac:dyDescent="0.3">
      <c r="A5232" s="3">
        <f t="shared" si="94"/>
        <v>42478</v>
      </c>
      <c r="B5232" s="4" t="s">
        <v>82</v>
      </c>
      <c r="C5232" s="5"/>
      <c r="D5232" s="2">
        <v>37.729999999999997</v>
      </c>
      <c r="E5232" s="2">
        <v>42.91</v>
      </c>
      <c r="F5232" s="2">
        <v>39.78</v>
      </c>
      <c r="G5232" s="2">
        <v>38.520000000000003</v>
      </c>
    </row>
    <row r="5233" spans="1:7" x14ac:dyDescent="0.3">
      <c r="A5233" s="3">
        <f t="shared" si="94"/>
        <v>42479</v>
      </c>
      <c r="B5233" s="4" t="s">
        <v>83</v>
      </c>
      <c r="C5233" s="5"/>
      <c r="D5233" s="2">
        <v>39.17</v>
      </c>
      <c r="E5233" s="2">
        <v>44.03</v>
      </c>
      <c r="F5233" s="2">
        <v>41.08</v>
      </c>
      <c r="G5233" s="2">
        <v>39.82</v>
      </c>
    </row>
    <row r="5234" spans="1:7" x14ac:dyDescent="0.3">
      <c r="A5234" s="3">
        <f t="shared" si="94"/>
        <v>42480</v>
      </c>
      <c r="B5234" s="4" t="s">
        <v>331</v>
      </c>
      <c r="C5234" s="5"/>
      <c r="D5234" s="2">
        <v>39.03</v>
      </c>
      <c r="E5234" s="2">
        <v>45.8</v>
      </c>
      <c r="F5234" s="2">
        <v>42.63</v>
      </c>
      <c r="G5234" s="2">
        <v>39.79</v>
      </c>
    </row>
    <row r="5235" spans="1:7" x14ac:dyDescent="0.3">
      <c r="A5235" s="3">
        <f t="shared" si="94"/>
        <v>42481</v>
      </c>
      <c r="B5235" s="4" t="s">
        <v>287</v>
      </c>
      <c r="C5235" s="5"/>
      <c r="D5235" s="2">
        <v>41.7</v>
      </c>
      <c r="E5235" s="2">
        <v>44.53</v>
      </c>
      <c r="F5235" s="2">
        <v>43.18</v>
      </c>
      <c r="G5235" s="2">
        <v>42.42</v>
      </c>
    </row>
    <row r="5236" spans="1:7" x14ac:dyDescent="0.3">
      <c r="A5236" s="3">
        <f t="shared" si="94"/>
        <v>42482</v>
      </c>
      <c r="B5236" s="4" t="s">
        <v>84</v>
      </c>
      <c r="C5236" s="5"/>
      <c r="D5236" s="2">
        <v>41.01</v>
      </c>
      <c r="E5236" s="2">
        <v>45.11</v>
      </c>
      <c r="F5236" s="2">
        <v>43.73</v>
      </c>
      <c r="G5236" s="2">
        <v>41.7</v>
      </c>
    </row>
    <row r="5237" spans="1:7" x14ac:dyDescent="0.3">
      <c r="A5237" s="3">
        <f t="shared" si="94"/>
        <v>42485</v>
      </c>
      <c r="B5237" s="4" t="s">
        <v>87</v>
      </c>
      <c r="C5237" s="5"/>
      <c r="D5237" s="2">
        <v>40.86</v>
      </c>
      <c r="E5237" s="2">
        <v>44.48</v>
      </c>
      <c r="F5237" s="2">
        <v>42.64</v>
      </c>
      <c r="G5237" s="2">
        <v>41.63</v>
      </c>
    </row>
    <row r="5238" spans="1:7" x14ac:dyDescent="0.3">
      <c r="A5238" s="3">
        <f t="shared" si="94"/>
        <v>42486</v>
      </c>
      <c r="B5238" s="4" t="s">
        <v>88</v>
      </c>
      <c r="C5238" s="5"/>
      <c r="D5238" s="2">
        <v>40.83</v>
      </c>
      <c r="E5238" s="2">
        <v>45.74</v>
      </c>
      <c r="F5238" s="2">
        <v>44.04</v>
      </c>
      <c r="G5238" s="2">
        <v>41.54</v>
      </c>
    </row>
    <row r="5239" spans="1:7" x14ac:dyDescent="0.3">
      <c r="A5239" s="3">
        <f t="shared" si="94"/>
        <v>42487</v>
      </c>
      <c r="B5239" s="4" t="s">
        <v>332</v>
      </c>
      <c r="C5239" s="5"/>
      <c r="D5239" s="2">
        <v>42.59</v>
      </c>
      <c r="E5239" s="2">
        <v>47.18</v>
      </c>
      <c r="F5239" s="2">
        <v>45.33</v>
      </c>
      <c r="G5239" s="2">
        <v>43.25</v>
      </c>
    </row>
    <row r="5240" spans="1:7" x14ac:dyDescent="0.3">
      <c r="A5240" s="3">
        <f t="shared" si="94"/>
        <v>42488</v>
      </c>
      <c r="B5240" s="4" t="s">
        <v>288</v>
      </c>
      <c r="C5240" s="5"/>
      <c r="D5240" s="2">
        <v>43.22</v>
      </c>
      <c r="E5240" s="2">
        <v>48.14</v>
      </c>
      <c r="F5240" s="2">
        <v>46.03</v>
      </c>
      <c r="G5240" s="2">
        <v>43.93</v>
      </c>
    </row>
    <row r="5241" spans="1:7" x14ac:dyDescent="0.3">
      <c r="A5241" s="3">
        <f t="shared" si="94"/>
        <v>42489</v>
      </c>
      <c r="B5241" s="4" t="s">
        <v>89</v>
      </c>
      <c r="C5241" s="5"/>
      <c r="D5241" s="2">
        <v>44.26</v>
      </c>
      <c r="E5241" s="2">
        <v>48.13</v>
      </c>
      <c r="F5241" s="2">
        <v>45.92</v>
      </c>
      <c r="G5241" s="2">
        <v>44.91</v>
      </c>
    </row>
    <row r="5242" spans="1:7" x14ac:dyDescent="0.3">
      <c r="A5242" s="3">
        <f t="shared" si="94"/>
        <v>42492</v>
      </c>
      <c r="B5242" s="4" t="s">
        <v>92</v>
      </c>
      <c r="C5242" s="5"/>
      <c r="D5242" s="2" t="s">
        <v>323</v>
      </c>
      <c r="E5242" s="2">
        <v>45.83</v>
      </c>
      <c r="F5242" s="2">
        <v>44.78</v>
      </c>
      <c r="G5242" s="2" t="s">
        <v>323</v>
      </c>
    </row>
    <row r="5243" spans="1:7" x14ac:dyDescent="0.3">
      <c r="A5243" s="3">
        <f t="shared" si="94"/>
        <v>42493</v>
      </c>
      <c r="B5243" s="4" t="s">
        <v>93</v>
      </c>
      <c r="C5243" s="5"/>
      <c r="D5243" s="2">
        <v>43.03</v>
      </c>
      <c r="E5243" s="2">
        <v>44.97</v>
      </c>
      <c r="F5243" s="2">
        <v>43.65</v>
      </c>
      <c r="G5243" s="2">
        <v>43.72</v>
      </c>
    </row>
    <row r="5244" spans="1:7" x14ac:dyDescent="0.3">
      <c r="A5244" s="3">
        <f t="shared" si="94"/>
        <v>42494</v>
      </c>
      <c r="B5244" s="4" t="s">
        <v>333</v>
      </c>
      <c r="C5244" s="5"/>
      <c r="D5244" s="2">
        <v>42.05</v>
      </c>
      <c r="E5244" s="2">
        <v>44.62</v>
      </c>
      <c r="F5244" s="2">
        <v>43.78</v>
      </c>
      <c r="G5244" s="2">
        <v>42.77</v>
      </c>
    </row>
    <row r="5245" spans="1:7" x14ac:dyDescent="0.3">
      <c r="A5245" s="3">
        <f t="shared" si="94"/>
        <v>42495</v>
      </c>
      <c r="B5245" s="4" t="s">
        <v>289</v>
      </c>
      <c r="C5245" s="5"/>
      <c r="D5245" s="2">
        <v>42.45</v>
      </c>
      <c r="E5245" s="2">
        <v>45.01</v>
      </c>
      <c r="F5245" s="2">
        <v>44.32</v>
      </c>
      <c r="G5245" s="2">
        <v>43.1</v>
      </c>
    </row>
    <row r="5246" spans="1:7" x14ac:dyDescent="0.3">
      <c r="A5246" s="3">
        <f t="shared" si="94"/>
        <v>42496</v>
      </c>
      <c r="B5246" s="4" t="s">
        <v>94</v>
      </c>
      <c r="C5246" s="5"/>
      <c r="D5246" s="2">
        <v>42.2</v>
      </c>
      <c r="E5246" s="2">
        <v>45.37</v>
      </c>
      <c r="F5246" s="2">
        <v>44.66</v>
      </c>
      <c r="G5246" s="2">
        <v>42.88</v>
      </c>
    </row>
    <row r="5247" spans="1:7" x14ac:dyDescent="0.3">
      <c r="A5247" s="3">
        <f t="shared" si="94"/>
        <v>42499</v>
      </c>
      <c r="B5247" s="4" t="s">
        <v>97</v>
      </c>
      <c r="C5247" s="5"/>
      <c r="D5247" s="2">
        <v>42.84</v>
      </c>
      <c r="E5247" s="2">
        <v>43.63</v>
      </c>
      <c r="F5247" s="2">
        <v>43.44</v>
      </c>
      <c r="G5247" s="2">
        <v>43.5</v>
      </c>
    </row>
    <row r="5248" spans="1:7" x14ac:dyDescent="0.3">
      <c r="A5248" s="3">
        <f t="shared" si="94"/>
        <v>42500</v>
      </c>
      <c r="B5248" s="4" t="s">
        <v>98</v>
      </c>
      <c r="C5248" s="5"/>
      <c r="D5248" s="2">
        <v>41.23</v>
      </c>
      <c r="E5248" s="2">
        <v>45.52</v>
      </c>
      <c r="F5248" s="2">
        <v>44.66</v>
      </c>
      <c r="G5248" s="2">
        <v>41.86</v>
      </c>
    </row>
    <row r="5249" spans="1:7" x14ac:dyDescent="0.3">
      <c r="A5249" s="3">
        <f t="shared" si="94"/>
        <v>42501</v>
      </c>
      <c r="B5249" s="4" t="s">
        <v>334</v>
      </c>
      <c r="C5249" s="5"/>
      <c r="D5249" s="2">
        <v>42.18</v>
      </c>
      <c r="E5249" s="2">
        <v>47.6</v>
      </c>
      <c r="F5249" s="2">
        <v>46.23</v>
      </c>
      <c r="G5249" s="2">
        <v>42.91</v>
      </c>
    </row>
    <row r="5250" spans="1:7" x14ac:dyDescent="0.3">
      <c r="A5250" s="3">
        <f t="shared" si="94"/>
        <v>42502</v>
      </c>
      <c r="B5250" s="4" t="s">
        <v>290</v>
      </c>
      <c r="C5250" s="5"/>
      <c r="D5250" s="2">
        <v>44.65</v>
      </c>
      <c r="E5250" s="2">
        <v>48.08</v>
      </c>
      <c r="F5250" s="2">
        <v>46.7</v>
      </c>
      <c r="G5250" s="2">
        <v>45.38</v>
      </c>
    </row>
    <row r="5251" spans="1:7" x14ac:dyDescent="0.3">
      <c r="A5251" s="3">
        <f t="shared" si="94"/>
        <v>42503</v>
      </c>
      <c r="B5251" s="4" t="s">
        <v>99</v>
      </c>
      <c r="C5251" s="5"/>
      <c r="D5251" s="2">
        <v>44.39</v>
      </c>
      <c r="E5251" s="2">
        <v>47.83</v>
      </c>
      <c r="F5251" s="2">
        <v>46.21</v>
      </c>
      <c r="G5251" s="2">
        <v>45.17</v>
      </c>
    </row>
    <row r="5252" spans="1:7" x14ac:dyDescent="0.3">
      <c r="A5252" s="3">
        <f t="shared" si="94"/>
        <v>42506</v>
      </c>
      <c r="B5252" s="4" t="s">
        <v>102</v>
      </c>
      <c r="C5252" s="5"/>
      <c r="D5252" s="2">
        <v>45.35</v>
      </c>
      <c r="E5252" s="2">
        <v>48.97</v>
      </c>
      <c r="F5252" s="2">
        <v>47.72</v>
      </c>
      <c r="G5252" s="2">
        <v>46.02</v>
      </c>
    </row>
    <row r="5253" spans="1:7" x14ac:dyDescent="0.3">
      <c r="A5253" s="3">
        <f t="shared" si="94"/>
        <v>42507</v>
      </c>
      <c r="B5253" s="4" t="s">
        <v>103</v>
      </c>
      <c r="C5253" s="5"/>
      <c r="D5253" s="2">
        <v>45.68</v>
      </c>
      <c r="E5253" s="2">
        <v>49.28</v>
      </c>
      <c r="F5253" s="2">
        <v>48.31</v>
      </c>
      <c r="G5253" s="2">
        <v>46.44</v>
      </c>
    </row>
    <row r="5254" spans="1:7" x14ac:dyDescent="0.3">
      <c r="A5254" s="3">
        <f t="shared" si="94"/>
        <v>42508</v>
      </c>
      <c r="B5254" s="4" t="s">
        <v>335</v>
      </c>
      <c r="C5254" s="5"/>
      <c r="D5254" s="2">
        <v>45.76</v>
      </c>
      <c r="E5254" s="2">
        <v>48.93</v>
      </c>
      <c r="F5254" s="2">
        <v>48.19</v>
      </c>
      <c r="G5254" s="2">
        <v>46.56</v>
      </c>
    </row>
    <row r="5255" spans="1:7" x14ac:dyDescent="0.3">
      <c r="A5255" s="3">
        <f t="shared" si="94"/>
        <v>42509</v>
      </c>
      <c r="B5255" s="4" t="s">
        <v>291</v>
      </c>
      <c r="C5255" s="5"/>
      <c r="D5255" s="2">
        <v>44.75</v>
      </c>
      <c r="E5255" s="2">
        <v>48.81</v>
      </c>
      <c r="F5255" s="2">
        <v>48.16</v>
      </c>
      <c r="G5255" s="2">
        <v>45.6</v>
      </c>
    </row>
    <row r="5256" spans="1:7" x14ac:dyDescent="0.3">
      <c r="A5256" s="3">
        <f t="shared" si="94"/>
        <v>42510</v>
      </c>
      <c r="B5256" s="4" t="s">
        <v>104</v>
      </c>
      <c r="C5256" s="5"/>
      <c r="D5256" s="2">
        <v>45.65</v>
      </c>
      <c r="E5256" s="2">
        <v>48.72</v>
      </c>
      <c r="F5256" s="2">
        <v>47.75</v>
      </c>
      <c r="G5256" s="2">
        <v>46.43</v>
      </c>
    </row>
    <row r="5257" spans="1:7" x14ac:dyDescent="0.3">
      <c r="A5257" s="3">
        <f t="shared" si="94"/>
        <v>42513</v>
      </c>
      <c r="B5257" s="4" t="s">
        <v>107</v>
      </c>
      <c r="C5257" s="5"/>
      <c r="D5257" s="2">
        <v>44.87</v>
      </c>
      <c r="E5257" s="2">
        <v>48.35</v>
      </c>
      <c r="F5257" s="2">
        <v>48.08</v>
      </c>
      <c r="G5257" s="2">
        <v>45.7</v>
      </c>
    </row>
    <row r="5258" spans="1:7" x14ac:dyDescent="0.3">
      <c r="A5258" s="3">
        <f t="shared" si="94"/>
        <v>42514</v>
      </c>
      <c r="B5258" s="4" t="s">
        <v>108</v>
      </c>
      <c r="C5258" s="5"/>
      <c r="D5258" s="2">
        <v>44.55</v>
      </c>
      <c r="E5258" s="2">
        <v>48.61</v>
      </c>
      <c r="F5258" s="2">
        <v>48.62</v>
      </c>
      <c r="G5258" s="2">
        <v>45.36</v>
      </c>
    </row>
    <row r="5259" spans="1:7" x14ac:dyDescent="0.3">
      <c r="A5259" s="3">
        <f t="shared" si="94"/>
        <v>42515</v>
      </c>
      <c r="B5259" s="4" t="s">
        <v>370</v>
      </c>
      <c r="C5259" s="5"/>
      <c r="D5259" s="2">
        <v>45.27</v>
      </c>
      <c r="E5259" s="2">
        <v>49.74</v>
      </c>
      <c r="F5259" s="2">
        <v>49.56</v>
      </c>
      <c r="G5259" s="2">
        <v>46.05</v>
      </c>
    </row>
    <row r="5260" spans="1:7" x14ac:dyDescent="0.3">
      <c r="A5260" s="3">
        <f t="shared" si="94"/>
        <v>42516</v>
      </c>
      <c r="B5260" s="4" t="s">
        <v>336</v>
      </c>
      <c r="C5260" s="5"/>
      <c r="D5260" s="2">
        <v>45.74</v>
      </c>
      <c r="E5260" s="2">
        <v>49.59</v>
      </c>
      <c r="F5260" s="2">
        <v>49.48</v>
      </c>
      <c r="G5260" s="2">
        <v>46.58</v>
      </c>
    </row>
    <row r="5261" spans="1:7" x14ac:dyDescent="0.3">
      <c r="A5261" s="3">
        <f t="shared" si="94"/>
        <v>42517</v>
      </c>
      <c r="B5261" s="4" t="s">
        <v>292</v>
      </c>
      <c r="C5261" s="5"/>
      <c r="D5261" s="2">
        <v>45.31</v>
      </c>
      <c r="E5261" s="2">
        <v>49.32</v>
      </c>
      <c r="F5261" s="2">
        <v>49.33</v>
      </c>
      <c r="G5261" s="2">
        <v>45.72</v>
      </c>
    </row>
    <row r="5262" spans="1:7" x14ac:dyDescent="0.3">
      <c r="A5262" s="3">
        <f t="shared" si="94"/>
        <v>42520</v>
      </c>
      <c r="B5262" s="4" t="s">
        <v>111</v>
      </c>
      <c r="C5262" s="5"/>
      <c r="D5262" s="2">
        <v>45.54</v>
      </c>
      <c r="E5262" s="2">
        <v>49.76</v>
      </c>
      <c r="F5262" s="2" t="s">
        <v>323</v>
      </c>
      <c r="G5262" s="2">
        <v>45.93</v>
      </c>
    </row>
    <row r="5263" spans="1:7" x14ac:dyDescent="0.3">
      <c r="A5263" s="3">
        <f t="shared" si="94"/>
        <v>42521</v>
      </c>
      <c r="B5263" s="4" t="s">
        <v>112</v>
      </c>
      <c r="C5263" s="5"/>
      <c r="D5263" s="2">
        <v>45.9</v>
      </c>
      <c r="E5263" s="2">
        <v>49.69</v>
      </c>
      <c r="F5263" s="2">
        <v>49.1</v>
      </c>
      <c r="G5263" s="2">
        <v>46.27</v>
      </c>
    </row>
    <row r="5264" spans="1:7" x14ac:dyDescent="0.3">
      <c r="A5264" s="3">
        <f t="shared" si="94"/>
        <v>42522</v>
      </c>
      <c r="B5264" s="4" t="s">
        <v>337</v>
      </c>
      <c r="C5264" s="5"/>
      <c r="D5264" s="2">
        <v>45.44</v>
      </c>
      <c r="E5264" s="2">
        <v>49.72</v>
      </c>
      <c r="F5264" s="2">
        <v>49.01</v>
      </c>
      <c r="G5264" s="2">
        <v>45.87</v>
      </c>
    </row>
    <row r="5265" spans="1:7" x14ac:dyDescent="0.3">
      <c r="A5265" s="3">
        <f t="shared" si="94"/>
        <v>42523</v>
      </c>
      <c r="B5265" s="4" t="s">
        <v>293</v>
      </c>
      <c r="C5265" s="5"/>
      <c r="D5265" s="2">
        <v>46.17</v>
      </c>
      <c r="E5265" s="2">
        <v>50.04</v>
      </c>
      <c r="F5265" s="2">
        <v>49.17</v>
      </c>
      <c r="G5265" s="2">
        <v>46.52</v>
      </c>
    </row>
    <row r="5266" spans="1:7" x14ac:dyDescent="0.3">
      <c r="A5266" s="3">
        <f t="shared" si="94"/>
        <v>42524</v>
      </c>
      <c r="B5266" s="4" t="s">
        <v>113</v>
      </c>
      <c r="C5266" s="5"/>
      <c r="D5266" s="2">
        <v>46.28</v>
      </c>
      <c r="E5266" s="2">
        <v>49.64</v>
      </c>
      <c r="F5266" s="2">
        <v>48.62</v>
      </c>
      <c r="G5266" s="2">
        <v>46.66</v>
      </c>
    </row>
    <row r="5267" spans="1:7" x14ac:dyDescent="0.3">
      <c r="A5267" s="3">
        <f t="shared" si="94"/>
        <v>42527</v>
      </c>
      <c r="B5267" s="4" t="s">
        <v>116</v>
      </c>
      <c r="C5267" s="5"/>
      <c r="D5267" s="2">
        <v>45.91</v>
      </c>
      <c r="E5267" s="2">
        <v>50.55</v>
      </c>
      <c r="F5267" s="2">
        <v>49.69</v>
      </c>
      <c r="G5267" s="2">
        <v>46.29</v>
      </c>
    </row>
    <row r="5268" spans="1:7" x14ac:dyDescent="0.3">
      <c r="A5268" s="3">
        <f t="shared" si="94"/>
        <v>42528</v>
      </c>
      <c r="B5268" s="4" t="s">
        <v>117</v>
      </c>
      <c r="C5268" s="5"/>
      <c r="D5268" s="2">
        <v>46.82</v>
      </c>
      <c r="E5268" s="2">
        <v>51.44</v>
      </c>
      <c r="F5268" s="2">
        <v>50.36</v>
      </c>
      <c r="G5268" s="2">
        <v>47.21</v>
      </c>
    </row>
    <row r="5269" spans="1:7" x14ac:dyDescent="0.3">
      <c r="A5269" s="3">
        <f t="shared" si="94"/>
        <v>42529</v>
      </c>
      <c r="B5269" s="4" t="s">
        <v>338</v>
      </c>
      <c r="C5269" s="5"/>
      <c r="D5269" s="2">
        <v>47.99</v>
      </c>
      <c r="E5269" s="2">
        <v>52.51</v>
      </c>
      <c r="F5269" s="2">
        <v>51.23</v>
      </c>
      <c r="G5269" s="2">
        <v>48.36</v>
      </c>
    </row>
    <row r="5270" spans="1:7" x14ac:dyDescent="0.3">
      <c r="A5270" s="3">
        <f t="shared" si="94"/>
        <v>42530</v>
      </c>
      <c r="B5270" s="4" t="s">
        <v>294</v>
      </c>
      <c r="C5270" s="5"/>
      <c r="D5270" s="2">
        <v>48.98</v>
      </c>
      <c r="E5270" s="2">
        <v>51.95</v>
      </c>
      <c r="F5270" s="2">
        <v>50.56</v>
      </c>
      <c r="G5270" s="2">
        <v>49.36</v>
      </c>
    </row>
    <row r="5271" spans="1:7" x14ac:dyDescent="0.3">
      <c r="A5271" s="3">
        <f t="shared" si="94"/>
        <v>42531</v>
      </c>
      <c r="B5271" s="4" t="s">
        <v>118</v>
      </c>
      <c r="C5271" s="5"/>
      <c r="D5271" s="2">
        <v>48.23</v>
      </c>
      <c r="E5271" s="2">
        <v>50.54</v>
      </c>
      <c r="F5271" s="2">
        <v>49.07</v>
      </c>
      <c r="G5271" s="2">
        <v>48.63</v>
      </c>
    </row>
    <row r="5272" spans="1:7" x14ac:dyDescent="0.3">
      <c r="A5272" s="3">
        <f t="shared" si="94"/>
        <v>42534</v>
      </c>
      <c r="B5272" s="4" t="s">
        <v>121</v>
      </c>
      <c r="C5272" s="5"/>
      <c r="D5272" s="2">
        <v>47.06</v>
      </c>
      <c r="E5272" s="2">
        <v>50.35</v>
      </c>
      <c r="F5272" s="2">
        <v>48.88</v>
      </c>
      <c r="G5272" s="2">
        <v>47.45</v>
      </c>
    </row>
    <row r="5273" spans="1:7" x14ac:dyDescent="0.3">
      <c r="A5273" s="3">
        <f t="shared" si="94"/>
        <v>42535</v>
      </c>
      <c r="B5273" s="4" t="s">
        <v>122</v>
      </c>
      <c r="C5273" s="5"/>
      <c r="D5273" s="2">
        <v>46.3</v>
      </c>
      <c r="E5273" s="2">
        <v>49.83</v>
      </c>
      <c r="F5273" s="2">
        <v>48.49</v>
      </c>
      <c r="G5273" s="2">
        <v>46.73</v>
      </c>
    </row>
    <row r="5274" spans="1:7" x14ac:dyDescent="0.3">
      <c r="A5274" s="3">
        <f t="shared" si="94"/>
        <v>42536</v>
      </c>
      <c r="B5274" s="4" t="s">
        <v>339</v>
      </c>
      <c r="C5274" s="5"/>
      <c r="D5274" s="2">
        <v>46.09</v>
      </c>
      <c r="E5274" s="2">
        <v>48.97</v>
      </c>
      <c r="F5274" s="2">
        <v>48.01</v>
      </c>
      <c r="G5274" s="2">
        <v>46.47</v>
      </c>
    </row>
    <row r="5275" spans="1:7" x14ac:dyDescent="0.3">
      <c r="A5275" s="3">
        <f t="shared" si="94"/>
        <v>42537</v>
      </c>
      <c r="B5275" s="4" t="s">
        <v>295</v>
      </c>
      <c r="C5275" s="5"/>
      <c r="D5275" s="2">
        <v>44.93</v>
      </c>
      <c r="E5275" s="2">
        <v>47.19</v>
      </c>
      <c r="F5275" s="2">
        <v>46.21</v>
      </c>
      <c r="G5275" s="2">
        <v>45.32</v>
      </c>
    </row>
    <row r="5276" spans="1:7" x14ac:dyDescent="0.3">
      <c r="A5276" s="3">
        <f t="shared" si="94"/>
        <v>42538</v>
      </c>
      <c r="B5276" s="4" t="s">
        <v>123</v>
      </c>
      <c r="C5276" s="5"/>
      <c r="D5276" s="2">
        <v>44.48</v>
      </c>
      <c r="E5276" s="2">
        <v>49.17</v>
      </c>
      <c r="F5276" s="2">
        <v>47.98</v>
      </c>
      <c r="G5276" s="2">
        <v>44.77</v>
      </c>
    </row>
    <row r="5277" spans="1:7" x14ac:dyDescent="0.3">
      <c r="A5277" s="3">
        <f t="shared" si="94"/>
        <v>42541</v>
      </c>
      <c r="B5277" s="4" t="s">
        <v>126</v>
      </c>
      <c r="C5277" s="5"/>
      <c r="D5277" s="2">
        <v>46.53</v>
      </c>
      <c r="E5277" s="2">
        <v>50.65</v>
      </c>
      <c r="F5277" s="2">
        <v>49.37</v>
      </c>
      <c r="G5277" s="2">
        <v>46.81</v>
      </c>
    </row>
    <row r="5278" spans="1:7" x14ac:dyDescent="0.3">
      <c r="A5278" s="3">
        <f t="shared" si="94"/>
        <v>42542</v>
      </c>
      <c r="B5278" s="4" t="s">
        <v>127</v>
      </c>
      <c r="C5278" s="5"/>
      <c r="D5278" s="2">
        <v>46.4</v>
      </c>
      <c r="E5278" s="2">
        <v>50.62</v>
      </c>
      <c r="F5278" s="2">
        <v>48.85</v>
      </c>
      <c r="G5278" s="2">
        <v>46.83</v>
      </c>
    </row>
    <row r="5279" spans="1:7" x14ac:dyDescent="0.3">
      <c r="A5279" s="3">
        <f t="shared" si="94"/>
        <v>42543</v>
      </c>
      <c r="B5279" s="4" t="s">
        <v>340</v>
      </c>
      <c r="C5279" s="5"/>
      <c r="D5279" s="2">
        <v>47.12</v>
      </c>
      <c r="E5279" s="2">
        <v>49.88</v>
      </c>
      <c r="F5279" s="2">
        <v>49.13</v>
      </c>
      <c r="G5279" s="2">
        <v>47.46</v>
      </c>
    </row>
    <row r="5280" spans="1:7" x14ac:dyDescent="0.3">
      <c r="A5280" s="3">
        <f t="shared" si="94"/>
        <v>42544</v>
      </c>
      <c r="B5280" s="4" t="s">
        <v>296</v>
      </c>
      <c r="C5280" s="5"/>
      <c r="D5280" s="2">
        <v>46.48</v>
      </c>
      <c r="E5280" s="2">
        <v>50.91</v>
      </c>
      <c r="F5280" s="2">
        <v>50.11</v>
      </c>
      <c r="G5280" s="2">
        <v>46.77</v>
      </c>
    </row>
    <row r="5281" spans="1:7" x14ac:dyDescent="0.3">
      <c r="A5281" s="3">
        <f t="shared" si="94"/>
        <v>42545</v>
      </c>
      <c r="B5281" s="4" t="s">
        <v>128</v>
      </c>
      <c r="C5281" s="5"/>
      <c r="D5281" s="2">
        <v>45.47</v>
      </c>
      <c r="E5281" s="2">
        <v>48.41</v>
      </c>
      <c r="F5281" s="2">
        <v>47.64</v>
      </c>
      <c r="G5281" s="2">
        <v>46</v>
      </c>
    </row>
    <row r="5282" spans="1:7" x14ac:dyDescent="0.3">
      <c r="A5282" s="3">
        <f t="shared" si="94"/>
        <v>42548</v>
      </c>
      <c r="B5282" s="4" t="s">
        <v>131</v>
      </c>
      <c r="C5282" s="5"/>
      <c r="D5282" s="2">
        <v>45.11</v>
      </c>
      <c r="E5282" s="2">
        <v>47.16</v>
      </c>
      <c r="F5282" s="2">
        <v>46.33</v>
      </c>
      <c r="G5282" s="2">
        <v>45.46</v>
      </c>
    </row>
    <row r="5283" spans="1:7" x14ac:dyDescent="0.3">
      <c r="A5283" s="3">
        <f t="shared" si="94"/>
        <v>42549</v>
      </c>
      <c r="B5283" s="4" t="s">
        <v>132</v>
      </c>
      <c r="C5283" s="5"/>
      <c r="D5283" s="2">
        <v>44.55</v>
      </c>
      <c r="E5283" s="2">
        <v>48.58</v>
      </c>
      <c r="F5283" s="2">
        <v>47.85</v>
      </c>
      <c r="G5283" s="2">
        <v>44.85</v>
      </c>
    </row>
    <row r="5284" spans="1:7" x14ac:dyDescent="0.3">
      <c r="A5284" s="3">
        <f t="shared" si="94"/>
        <v>42550</v>
      </c>
      <c r="B5284" s="4" t="s">
        <v>341</v>
      </c>
      <c r="C5284" s="5"/>
      <c r="D5284" s="2">
        <v>45.73</v>
      </c>
      <c r="E5284" s="2">
        <v>50.61</v>
      </c>
      <c r="F5284" s="2">
        <v>49.88</v>
      </c>
      <c r="G5284" s="2">
        <v>46.06</v>
      </c>
    </row>
    <row r="5285" spans="1:7" x14ac:dyDescent="0.3">
      <c r="A5285" s="3">
        <f t="shared" si="94"/>
        <v>42551</v>
      </c>
      <c r="B5285" s="4" t="s">
        <v>297</v>
      </c>
      <c r="C5285" s="5"/>
      <c r="D5285" s="2">
        <v>46.46</v>
      </c>
      <c r="E5285" s="2">
        <v>49.68</v>
      </c>
      <c r="F5285" s="2">
        <v>48.33</v>
      </c>
      <c r="G5285" s="2">
        <v>46.94</v>
      </c>
    </row>
    <row r="5286" spans="1:7" x14ac:dyDescent="0.3">
      <c r="A5286" s="3">
        <f t="shared" si="94"/>
        <v>42552</v>
      </c>
      <c r="B5286" s="4" t="s">
        <v>133</v>
      </c>
      <c r="C5286" s="5"/>
      <c r="D5286" s="2">
        <v>45.19</v>
      </c>
      <c r="E5286" s="2">
        <v>50.35</v>
      </c>
      <c r="F5286" s="2">
        <v>48.99</v>
      </c>
      <c r="G5286" s="2">
        <v>45.79</v>
      </c>
    </row>
    <row r="5287" spans="1:7" x14ac:dyDescent="0.3">
      <c r="A5287" s="3">
        <f t="shared" ref="A5287:A5350" si="95">DATE(2016, LEFT(B5287, FIND("월", B5287)-1), MID(B5287, FIND("월", B5287)+2, FIND("일", B5287)-FIND("월", B5287)-2))</f>
        <v>42555</v>
      </c>
      <c r="B5287" s="4" t="s">
        <v>136</v>
      </c>
      <c r="C5287" s="5"/>
      <c r="D5287" s="2">
        <v>46.97</v>
      </c>
      <c r="E5287" s="2">
        <v>50.1</v>
      </c>
      <c r="F5287" s="2" t="s">
        <v>323</v>
      </c>
      <c r="G5287" s="2">
        <v>47.27</v>
      </c>
    </row>
    <row r="5288" spans="1:7" x14ac:dyDescent="0.3">
      <c r="A5288" s="3">
        <f t="shared" si="95"/>
        <v>42556</v>
      </c>
      <c r="B5288" s="4" t="s">
        <v>137</v>
      </c>
      <c r="C5288" s="5"/>
      <c r="D5288" s="2">
        <v>45.01</v>
      </c>
      <c r="E5288" s="2">
        <v>47.96</v>
      </c>
      <c r="F5288" s="2">
        <v>46.6</v>
      </c>
      <c r="G5288" s="2">
        <v>45.5</v>
      </c>
    </row>
    <row r="5289" spans="1:7" x14ac:dyDescent="0.3">
      <c r="A5289" s="3">
        <f t="shared" si="95"/>
        <v>42557</v>
      </c>
      <c r="B5289" s="4" t="s">
        <v>342</v>
      </c>
      <c r="C5289" s="5"/>
      <c r="D5289" s="2" t="s">
        <v>323</v>
      </c>
      <c r="E5289" s="2">
        <v>48.8</v>
      </c>
      <c r="F5289" s="2">
        <v>47.43</v>
      </c>
      <c r="G5289" s="2" t="s">
        <v>323</v>
      </c>
    </row>
    <row r="5290" spans="1:7" x14ac:dyDescent="0.3">
      <c r="A5290" s="3">
        <f t="shared" si="95"/>
        <v>42558</v>
      </c>
      <c r="B5290" s="4" t="s">
        <v>343</v>
      </c>
      <c r="C5290" s="5"/>
      <c r="D5290" s="2">
        <v>44.99</v>
      </c>
      <c r="E5290" s="2">
        <v>46.4</v>
      </c>
      <c r="F5290" s="2">
        <v>45.14</v>
      </c>
      <c r="G5290" s="2">
        <v>45.56</v>
      </c>
    </row>
    <row r="5291" spans="1:7" x14ac:dyDescent="0.3">
      <c r="A5291" s="3">
        <f t="shared" si="95"/>
        <v>42559</v>
      </c>
      <c r="B5291" s="4" t="s">
        <v>138</v>
      </c>
      <c r="C5291" s="5"/>
      <c r="D5291" s="2">
        <v>42.5</v>
      </c>
      <c r="E5291" s="2">
        <v>46.76</v>
      </c>
      <c r="F5291" s="2">
        <v>45.41</v>
      </c>
      <c r="G5291" s="2">
        <v>43.06</v>
      </c>
    </row>
    <row r="5292" spans="1:7" x14ac:dyDescent="0.3">
      <c r="A5292" s="3">
        <f t="shared" si="95"/>
        <v>42562</v>
      </c>
      <c r="B5292" s="4" t="s">
        <v>141</v>
      </c>
      <c r="C5292" s="5"/>
      <c r="D5292" s="2">
        <v>41.97</v>
      </c>
      <c r="E5292" s="2">
        <v>46.25</v>
      </c>
      <c r="F5292" s="2">
        <v>44.76</v>
      </c>
      <c r="G5292" s="2">
        <v>42.63</v>
      </c>
    </row>
    <row r="5293" spans="1:7" x14ac:dyDescent="0.3">
      <c r="A5293" s="3">
        <f t="shared" si="95"/>
        <v>42563</v>
      </c>
      <c r="B5293" s="4" t="s">
        <v>142</v>
      </c>
      <c r="C5293" s="5"/>
      <c r="D5293" s="2">
        <v>42.58</v>
      </c>
      <c r="E5293" s="2">
        <v>48.47</v>
      </c>
      <c r="F5293" s="2">
        <v>46.8</v>
      </c>
      <c r="G5293" s="2">
        <v>43.15</v>
      </c>
    </row>
    <row r="5294" spans="1:7" x14ac:dyDescent="0.3">
      <c r="A5294" s="3">
        <f t="shared" si="95"/>
        <v>42564</v>
      </c>
      <c r="B5294" s="4" t="s">
        <v>344</v>
      </c>
      <c r="C5294" s="5"/>
      <c r="D5294" s="2">
        <v>43.41</v>
      </c>
      <c r="E5294" s="2">
        <v>46.26</v>
      </c>
      <c r="F5294" s="2">
        <v>44.75</v>
      </c>
      <c r="G5294" s="2">
        <v>44.14</v>
      </c>
    </row>
    <row r="5295" spans="1:7" x14ac:dyDescent="0.3">
      <c r="A5295" s="3">
        <f t="shared" si="95"/>
        <v>42565</v>
      </c>
      <c r="B5295" s="4" t="s">
        <v>298</v>
      </c>
      <c r="C5295" s="5"/>
      <c r="D5295" s="2">
        <v>42.31</v>
      </c>
      <c r="E5295" s="2">
        <v>47.37</v>
      </c>
      <c r="F5295" s="2">
        <v>45.68</v>
      </c>
      <c r="G5295" s="2">
        <v>42.97</v>
      </c>
    </row>
    <row r="5296" spans="1:7" x14ac:dyDescent="0.3">
      <c r="A5296" s="3">
        <f t="shared" si="95"/>
        <v>42566</v>
      </c>
      <c r="B5296" s="4" t="s">
        <v>143</v>
      </c>
      <c r="C5296" s="5"/>
      <c r="D5296" s="2">
        <v>42.59</v>
      </c>
      <c r="E5296" s="2">
        <v>47.61</v>
      </c>
      <c r="F5296" s="2">
        <v>45.95</v>
      </c>
      <c r="G5296" s="2">
        <v>43.31</v>
      </c>
    </row>
    <row r="5297" spans="1:7" x14ac:dyDescent="0.3">
      <c r="A5297" s="3">
        <f t="shared" si="95"/>
        <v>42569</v>
      </c>
      <c r="B5297" s="4" t="s">
        <v>146</v>
      </c>
      <c r="C5297" s="5"/>
      <c r="D5297" s="2">
        <v>43.38</v>
      </c>
      <c r="E5297" s="2">
        <v>46.96</v>
      </c>
      <c r="F5297" s="2">
        <v>45.24</v>
      </c>
      <c r="G5297" s="2">
        <v>44.06</v>
      </c>
    </row>
    <row r="5298" spans="1:7" x14ac:dyDescent="0.3">
      <c r="A5298" s="3">
        <f t="shared" si="95"/>
        <v>42570</v>
      </c>
      <c r="B5298" s="4" t="s">
        <v>147</v>
      </c>
      <c r="C5298" s="5"/>
      <c r="D5298" s="2">
        <v>42.21</v>
      </c>
      <c r="E5298" s="2">
        <v>46.66</v>
      </c>
      <c r="F5298" s="2">
        <v>44.65</v>
      </c>
      <c r="G5298" s="2">
        <v>42.95</v>
      </c>
    </row>
    <row r="5299" spans="1:7" x14ac:dyDescent="0.3">
      <c r="A5299" s="3">
        <f t="shared" si="95"/>
        <v>42571</v>
      </c>
      <c r="B5299" s="4" t="s">
        <v>345</v>
      </c>
      <c r="C5299" s="5"/>
      <c r="D5299" s="2">
        <v>42.24</v>
      </c>
      <c r="E5299" s="2">
        <v>47.17</v>
      </c>
      <c r="F5299" s="2">
        <v>44.94</v>
      </c>
      <c r="G5299" s="2">
        <v>42.93</v>
      </c>
    </row>
    <row r="5300" spans="1:7" x14ac:dyDescent="0.3">
      <c r="A5300" s="3">
        <f t="shared" si="95"/>
        <v>42572</v>
      </c>
      <c r="B5300" s="4" t="s">
        <v>299</v>
      </c>
      <c r="C5300" s="5"/>
      <c r="D5300" s="2">
        <v>42.73</v>
      </c>
      <c r="E5300" s="2">
        <v>46.2</v>
      </c>
      <c r="F5300" s="2">
        <v>44.75</v>
      </c>
      <c r="G5300" s="2">
        <v>43.41</v>
      </c>
    </row>
    <row r="5301" spans="1:7" x14ac:dyDescent="0.3">
      <c r="A5301" s="3">
        <f t="shared" si="95"/>
        <v>42573</v>
      </c>
      <c r="B5301" s="4" t="s">
        <v>148</v>
      </c>
      <c r="C5301" s="5"/>
      <c r="D5301" s="2">
        <v>41.63</v>
      </c>
      <c r="E5301" s="2">
        <v>45.69</v>
      </c>
      <c r="F5301" s="2">
        <v>44.19</v>
      </c>
      <c r="G5301" s="2">
        <v>42.31</v>
      </c>
    </row>
    <row r="5302" spans="1:7" x14ac:dyDescent="0.3">
      <c r="A5302" s="3">
        <f t="shared" si="95"/>
        <v>42576</v>
      </c>
      <c r="B5302" s="4" t="s">
        <v>151</v>
      </c>
      <c r="C5302" s="5"/>
      <c r="D5302" s="2">
        <v>41.38</v>
      </c>
      <c r="E5302" s="2">
        <v>44.72</v>
      </c>
      <c r="F5302" s="2">
        <v>43.13</v>
      </c>
      <c r="G5302" s="2">
        <v>42.35</v>
      </c>
    </row>
    <row r="5303" spans="1:7" x14ac:dyDescent="0.3">
      <c r="A5303" s="3">
        <f t="shared" si="95"/>
        <v>42577</v>
      </c>
      <c r="B5303" s="4" t="s">
        <v>152</v>
      </c>
      <c r="C5303" s="5"/>
      <c r="D5303" s="2">
        <v>40.369999999999997</v>
      </c>
      <c r="E5303" s="2">
        <v>44.87</v>
      </c>
      <c r="F5303" s="2">
        <v>42.92</v>
      </c>
      <c r="G5303" s="2">
        <v>41.31</v>
      </c>
    </row>
    <row r="5304" spans="1:7" x14ac:dyDescent="0.3">
      <c r="A5304" s="3">
        <f t="shared" si="95"/>
        <v>42578</v>
      </c>
      <c r="B5304" s="4" t="s">
        <v>346</v>
      </c>
      <c r="C5304" s="5"/>
      <c r="D5304" s="2">
        <v>40.590000000000003</v>
      </c>
      <c r="E5304" s="2">
        <v>43.47</v>
      </c>
      <c r="F5304" s="2">
        <v>41.92</v>
      </c>
      <c r="G5304" s="2">
        <v>41.5</v>
      </c>
    </row>
    <row r="5305" spans="1:7" x14ac:dyDescent="0.3">
      <c r="A5305" s="3">
        <f t="shared" si="95"/>
        <v>42579</v>
      </c>
      <c r="B5305" s="4" t="s">
        <v>300</v>
      </c>
      <c r="C5305" s="5"/>
      <c r="D5305" s="2">
        <v>39.880000000000003</v>
      </c>
      <c r="E5305" s="2">
        <v>42.7</v>
      </c>
      <c r="F5305" s="2">
        <v>41.14</v>
      </c>
      <c r="G5305" s="2">
        <v>40.72</v>
      </c>
    </row>
    <row r="5306" spans="1:7" x14ac:dyDescent="0.3">
      <c r="A5306" s="3">
        <f t="shared" si="95"/>
        <v>42580</v>
      </c>
      <c r="B5306" s="4" t="s">
        <v>153</v>
      </c>
      <c r="C5306" s="5"/>
      <c r="D5306" s="2">
        <v>38.64</v>
      </c>
      <c r="E5306" s="2">
        <v>42.46</v>
      </c>
      <c r="F5306" s="2">
        <v>41.6</v>
      </c>
      <c r="G5306" s="2">
        <v>39.54</v>
      </c>
    </row>
    <row r="5307" spans="1:7" x14ac:dyDescent="0.3">
      <c r="A5307" s="3">
        <f t="shared" si="95"/>
        <v>42583</v>
      </c>
      <c r="B5307" s="4" t="s">
        <v>156</v>
      </c>
      <c r="C5307" s="5"/>
      <c r="D5307" s="2">
        <v>40.04</v>
      </c>
      <c r="E5307" s="2">
        <v>42.14</v>
      </c>
      <c r="F5307" s="2">
        <v>40.06</v>
      </c>
      <c r="G5307" s="2">
        <v>40.799999999999997</v>
      </c>
    </row>
    <row r="5308" spans="1:7" x14ac:dyDescent="0.3">
      <c r="A5308" s="3">
        <f t="shared" si="95"/>
        <v>42584</v>
      </c>
      <c r="B5308" s="4" t="s">
        <v>157</v>
      </c>
      <c r="C5308" s="5"/>
      <c r="D5308" s="2">
        <v>38.85</v>
      </c>
      <c r="E5308" s="2">
        <v>41.8</v>
      </c>
      <c r="F5308" s="2">
        <v>39.51</v>
      </c>
      <c r="G5308" s="2">
        <v>39.65</v>
      </c>
    </row>
    <row r="5309" spans="1:7" x14ac:dyDescent="0.3">
      <c r="A5309" s="3">
        <f t="shared" si="95"/>
        <v>42585</v>
      </c>
      <c r="B5309" s="4" t="s">
        <v>347</v>
      </c>
      <c r="C5309" s="5"/>
      <c r="D5309" s="2">
        <v>38.54</v>
      </c>
      <c r="E5309" s="2">
        <v>43.1</v>
      </c>
      <c r="F5309" s="2">
        <v>40.83</v>
      </c>
      <c r="G5309" s="2">
        <v>39.36</v>
      </c>
    </row>
    <row r="5310" spans="1:7" x14ac:dyDescent="0.3">
      <c r="A5310" s="3">
        <f t="shared" si="95"/>
        <v>42586</v>
      </c>
      <c r="B5310" s="4" t="s">
        <v>301</v>
      </c>
      <c r="C5310" s="5"/>
      <c r="D5310" s="2">
        <v>39.99</v>
      </c>
      <c r="E5310" s="2">
        <v>44.29</v>
      </c>
      <c r="F5310" s="2">
        <v>41.93</v>
      </c>
      <c r="G5310" s="2">
        <v>40.82</v>
      </c>
    </row>
    <row r="5311" spans="1:7" x14ac:dyDescent="0.3">
      <c r="A5311" s="3">
        <f t="shared" si="95"/>
        <v>42587</v>
      </c>
      <c r="B5311" s="4" t="s">
        <v>158</v>
      </c>
      <c r="C5311" s="5"/>
      <c r="D5311" s="2">
        <v>41.22</v>
      </c>
      <c r="E5311" s="2">
        <v>44.27</v>
      </c>
      <c r="F5311" s="2">
        <v>41.8</v>
      </c>
      <c r="G5311" s="2">
        <v>42.1</v>
      </c>
    </row>
    <row r="5312" spans="1:7" x14ac:dyDescent="0.3">
      <c r="A5312" s="3">
        <f t="shared" si="95"/>
        <v>42590</v>
      </c>
      <c r="B5312" s="4" t="s">
        <v>161</v>
      </c>
      <c r="C5312" s="5"/>
      <c r="D5312" s="2">
        <v>41.59</v>
      </c>
      <c r="E5312" s="2">
        <v>45.39</v>
      </c>
      <c r="F5312" s="2">
        <v>43.02</v>
      </c>
      <c r="G5312" s="2">
        <v>42.43</v>
      </c>
    </row>
    <row r="5313" spans="1:7" x14ac:dyDescent="0.3">
      <c r="A5313" s="3">
        <f t="shared" si="95"/>
        <v>42591</v>
      </c>
      <c r="B5313" s="4" t="s">
        <v>162</v>
      </c>
      <c r="C5313" s="5"/>
      <c r="D5313" s="2" t="s">
        <v>323</v>
      </c>
      <c r="E5313" s="2">
        <v>44.98</v>
      </c>
      <c r="F5313" s="2">
        <v>42.77</v>
      </c>
      <c r="G5313" s="2" t="s">
        <v>323</v>
      </c>
    </row>
    <row r="5314" spans="1:7" x14ac:dyDescent="0.3">
      <c r="A5314" s="3">
        <f t="shared" si="95"/>
        <v>42592</v>
      </c>
      <c r="B5314" s="4" t="s">
        <v>348</v>
      </c>
      <c r="C5314" s="5"/>
      <c r="D5314" s="2">
        <v>41.34</v>
      </c>
      <c r="E5314" s="2">
        <v>44.05</v>
      </c>
      <c r="F5314" s="2">
        <v>41.71</v>
      </c>
      <c r="G5314" s="2">
        <v>42.26</v>
      </c>
    </row>
    <row r="5315" spans="1:7" x14ac:dyDescent="0.3">
      <c r="A5315" s="3">
        <f t="shared" si="95"/>
        <v>42593</v>
      </c>
      <c r="B5315" s="4" t="s">
        <v>302</v>
      </c>
      <c r="C5315" s="5"/>
      <c r="D5315" s="2">
        <v>40.49</v>
      </c>
      <c r="E5315" s="2">
        <v>46.04</v>
      </c>
      <c r="F5315" s="2">
        <v>43.49</v>
      </c>
      <c r="G5315" s="2">
        <v>41.29</v>
      </c>
    </row>
    <row r="5316" spans="1:7" x14ac:dyDescent="0.3">
      <c r="A5316" s="3">
        <f t="shared" si="95"/>
        <v>42594</v>
      </c>
      <c r="B5316" s="4" t="s">
        <v>163</v>
      </c>
      <c r="C5316" s="5"/>
      <c r="D5316" s="2">
        <v>42.89</v>
      </c>
      <c r="E5316" s="2">
        <v>46.97</v>
      </c>
      <c r="F5316" s="2">
        <v>44.49</v>
      </c>
      <c r="G5316" s="2">
        <v>43.67</v>
      </c>
    </row>
    <row r="5317" spans="1:7" x14ac:dyDescent="0.3">
      <c r="A5317" s="3">
        <f t="shared" si="95"/>
        <v>42597</v>
      </c>
      <c r="B5317" s="4" t="s">
        <v>166</v>
      </c>
      <c r="C5317" s="5"/>
      <c r="D5317" s="2">
        <v>44.43</v>
      </c>
      <c r="E5317" s="2">
        <v>48.35</v>
      </c>
      <c r="F5317" s="2">
        <v>45.74</v>
      </c>
      <c r="G5317" s="2">
        <v>45.16</v>
      </c>
    </row>
    <row r="5318" spans="1:7" x14ac:dyDescent="0.3">
      <c r="A5318" s="3">
        <f t="shared" si="95"/>
        <v>42598</v>
      </c>
      <c r="B5318" s="4" t="s">
        <v>167</v>
      </c>
      <c r="C5318" s="5"/>
      <c r="D5318" s="2">
        <v>45.74</v>
      </c>
      <c r="E5318" s="2">
        <v>49.23</v>
      </c>
      <c r="F5318" s="2">
        <v>46.58</v>
      </c>
      <c r="G5318" s="2">
        <v>46.5</v>
      </c>
    </row>
    <row r="5319" spans="1:7" x14ac:dyDescent="0.3">
      <c r="A5319" s="3">
        <f t="shared" si="95"/>
        <v>42599</v>
      </c>
      <c r="B5319" s="4" t="s">
        <v>349</v>
      </c>
      <c r="C5319" s="5"/>
      <c r="D5319" s="2">
        <v>45.85</v>
      </c>
      <c r="E5319" s="2">
        <v>49.85</v>
      </c>
      <c r="F5319" s="2">
        <v>46.79</v>
      </c>
      <c r="G5319" s="2">
        <v>46.68</v>
      </c>
    </row>
    <row r="5320" spans="1:7" x14ac:dyDescent="0.3">
      <c r="A5320" s="3">
        <f t="shared" si="95"/>
        <v>42600</v>
      </c>
      <c r="B5320" s="4" t="s">
        <v>303</v>
      </c>
      <c r="C5320" s="5"/>
      <c r="D5320" s="2">
        <v>46.65</v>
      </c>
      <c r="E5320" s="2">
        <v>50.89</v>
      </c>
      <c r="F5320" s="2">
        <v>48.22</v>
      </c>
      <c r="G5320" s="2">
        <v>47.49</v>
      </c>
    </row>
    <row r="5321" spans="1:7" x14ac:dyDescent="0.3">
      <c r="A5321" s="3">
        <f t="shared" si="95"/>
        <v>42601</v>
      </c>
      <c r="B5321" s="4" t="s">
        <v>168</v>
      </c>
      <c r="C5321" s="5"/>
      <c r="D5321" s="2">
        <v>47.26</v>
      </c>
      <c r="E5321" s="2">
        <v>50.88</v>
      </c>
      <c r="F5321" s="2">
        <v>48.52</v>
      </c>
      <c r="G5321" s="2">
        <v>48.13</v>
      </c>
    </row>
    <row r="5322" spans="1:7" x14ac:dyDescent="0.3">
      <c r="A5322" s="3">
        <f t="shared" si="95"/>
        <v>42604</v>
      </c>
      <c r="B5322" s="4" t="s">
        <v>171</v>
      </c>
      <c r="C5322" s="5"/>
      <c r="D5322" s="2">
        <v>46.85</v>
      </c>
      <c r="E5322" s="2">
        <v>49.16</v>
      </c>
      <c r="F5322" s="2">
        <v>47.05</v>
      </c>
      <c r="G5322" s="2">
        <v>47.73</v>
      </c>
    </row>
    <row r="5323" spans="1:7" x14ac:dyDescent="0.3">
      <c r="A5323" s="3">
        <f t="shared" si="95"/>
        <v>42605</v>
      </c>
      <c r="B5323" s="4" t="s">
        <v>172</v>
      </c>
      <c r="C5323" s="5"/>
      <c r="D5323" s="2">
        <v>45.38</v>
      </c>
      <c r="E5323" s="2">
        <v>49.96</v>
      </c>
      <c r="F5323" s="2">
        <v>48.1</v>
      </c>
      <c r="G5323" s="2">
        <v>46.2</v>
      </c>
    </row>
    <row r="5324" spans="1:7" x14ac:dyDescent="0.3">
      <c r="A5324" s="3">
        <f t="shared" si="95"/>
        <v>42606</v>
      </c>
      <c r="B5324" s="4" t="s">
        <v>350</v>
      </c>
      <c r="C5324" s="5"/>
      <c r="D5324" s="2">
        <v>45.96</v>
      </c>
      <c r="E5324" s="2">
        <v>49.05</v>
      </c>
      <c r="F5324" s="2">
        <v>46.77</v>
      </c>
      <c r="G5324" s="2">
        <v>46.81</v>
      </c>
    </row>
    <row r="5325" spans="1:7" x14ac:dyDescent="0.3">
      <c r="A5325" s="3">
        <f t="shared" si="95"/>
        <v>42607</v>
      </c>
      <c r="B5325" s="4" t="s">
        <v>304</v>
      </c>
      <c r="C5325" s="5"/>
      <c r="D5325" s="2">
        <v>45.59</v>
      </c>
      <c r="E5325" s="2">
        <v>49.67</v>
      </c>
      <c r="F5325" s="2">
        <v>47.33</v>
      </c>
      <c r="G5325" s="2">
        <v>46.36</v>
      </c>
    </row>
    <row r="5326" spans="1:7" x14ac:dyDescent="0.3">
      <c r="A5326" s="3">
        <f t="shared" si="95"/>
        <v>42608</v>
      </c>
      <c r="B5326" s="4" t="s">
        <v>173</v>
      </c>
      <c r="C5326" s="5"/>
      <c r="D5326" s="2">
        <v>44.62</v>
      </c>
      <c r="E5326" s="2">
        <v>49.92</v>
      </c>
      <c r="F5326" s="2">
        <v>47.64</v>
      </c>
      <c r="G5326" s="2">
        <v>45.54</v>
      </c>
    </row>
    <row r="5327" spans="1:7" x14ac:dyDescent="0.3">
      <c r="A5327" s="3">
        <f t="shared" si="95"/>
        <v>42611</v>
      </c>
      <c r="B5327" s="4" t="s">
        <v>176</v>
      </c>
      <c r="C5327" s="5"/>
      <c r="D5327" s="2">
        <v>45.82</v>
      </c>
      <c r="E5327" s="2">
        <v>49.26</v>
      </c>
      <c r="F5327" s="2">
        <v>46.98</v>
      </c>
      <c r="G5327" s="2">
        <v>46.66</v>
      </c>
    </row>
    <row r="5328" spans="1:7" x14ac:dyDescent="0.3">
      <c r="A5328" s="3">
        <f t="shared" si="95"/>
        <v>42612</v>
      </c>
      <c r="B5328" s="4" t="s">
        <v>177</v>
      </c>
      <c r="C5328" s="5"/>
      <c r="D5328" s="2">
        <v>46.16</v>
      </c>
      <c r="E5328" s="2">
        <v>48.37</v>
      </c>
      <c r="F5328" s="2">
        <v>46.35</v>
      </c>
      <c r="G5328" s="2">
        <v>46.91</v>
      </c>
    </row>
    <row r="5329" spans="1:7" x14ac:dyDescent="0.3">
      <c r="A5329" s="3">
        <f t="shared" si="95"/>
        <v>42613</v>
      </c>
      <c r="B5329" s="4" t="s">
        <v>351</v>
      </c>
      <c r="C5329" s="5"/>
      <c r="D5329" s="2">
        <v>44.79</v>
      </c>
      <c r="E5329" s="2">
        <v>47.04</v>
      </c>
      <c r="F5329" s="2">
        <v>44.7</v>
      </c>
      <c r="G5329" s="2">
        <v>45.6</v>
      </c>
    </row>
    <row r="5330" spans="1:7" x14ac:dyDescent="0.3">
      <c r="A5330" s="3">
        <f t="shared" si="95"/>
        <v>42614</v>
      </c>
      <c r="B5330" s="4" t="s">
        <v>305</v>
      </c>
      <c r="C5330" s="5"/>
      <c r="D5330" s="2">
        <v>42.98</v>
      </c>
      <c r="E5330" s="2">
        <v>45.45</v>
      </c>
      <c r="F5330" s="2">
        <v>43.16</v>
      </c>
      <c r="G5330" s="2">
        <v>43.9</v>
      </c>
    </row>
    <row r="5331" spans="1:7" x14ac:dyDescent="0.3">
      <c r="A5331" s="3">
        <f t="shared" si="95"/>
        <v>42615</v>
      </c>
      <c r="B5331" s="4" t="s">
        <v>178</v>
      </c>
      <c r="C5331" s="5"/>
      <c r="D5331" s="2">
        <v>41.71</v>
      </c>
      <c r="E5331" s="2">
        <v>46.83</v>
      </c>
      <c r="F5331" s="2">
        <v>44.44</v>
      </c>
      <c r="G5331" s="2">
        <v>42.44</v>
      </c>
    </row>
    <row r="5332" spans="1:7" x14ac:dyDescent="0.3">
      <c r="A5332" s="3">
        <f t="shared" si="95"/>
        <v>42618</v>
      </c>
      <c r="B5332" s="4" t="s">
        <v>181</v>
      </c>
      <c r="C5332" s="5"/>
      <c r="D5332" s="2">
        <v>44.28</v>
      </c>
      <c r="E5332" s="2">
        <v>47.63</v>
      </c>
      <c r="F5332" s="2" t="s">
        <v>323</v>
      </c>
      <c r="G5332" s="2">
        <v>44.9</v>
      </c>
    </row>
    <row r="5333" spans="1:7" x14ac:dyDescent="0.3">
      <c r="A5333" s="3">
        <f t="shared" si="95"/>
        <v>42619</v>
      </c>
      <c r="B5333" s="4" t="s">
        <v>182</v>
      </c>
      <c r="C5333" s="5"/>
      <c r="D5333" s="2">
        <v>43.4</v>
      </c>
      <c r="E5333" s="2">
        <v>47.26</v>
      </c>
      <c r="F5333" s="2">
        <v>44.83</v>
      </c>
      <c r="G5333" s="2">
        <v>44.27</v>
      </c>
    </row>
    <row r="5334" spans="1:7" x14ac:dyDescent="0.3">
      <c r="A5334" s="3">
        <f t="shared" si="95"/>
        <v>42620</v>
      </c>
      <c r="B5334" s="4" t="s">
        <v>352</v>
      </c>
      <c r="C5334" s="5"/>
      <c r="D5334" s="2">
        <v>43.67</v>
      </c>
      <c r="E5334" s="2">
        <v>47.98</v>
      </c>
      <c r="F5334" s="2">
        <v>45.5</v>
      </c>
      <c r="G5334" s="2">
        <v>44.42</v>
      </c>
    </row>
    <row r="5335" spans="1:7" x14ac:dyDescent="0.3">
      <c r="A5335" s="3">
        <f t="shared" si="95"/>
        <v>42621</v>
      </c>
      <c r="B5335" s="4" t="s">
        <v>306</v>
      </c>
      <c r="C5335" s="5"/>
      <c r="D5335" s="2">
        <v>44.83</v>
      </c>
      <c r="E5335" s="2">
        <v>49.99</v>
      </c>
      <c r="F5335" s="2">
        <v>47.62</v>
      </c>
      <c r="G5335" s="2">
        <v>45.55</v>
      </c>
    </row>
    <row r="5336" spans="1:7" x14ac:dyDescent="0.3">
      <c r="A5336" s="3">
        <f t="shared" si="95"/>
        <v>42622</v>
      </c>
      <c r="B5336" s="4" t="s">
        <v>183</v>
      </c>
      <c r="C5336" s="5"/>
      <c r="D5336" s="2">
        <v>45.45</v>
      </c>
      <c r="E5336" s="2">
        <v>48.01</v>
      </c>
      <c r="F5336" s="2">
        <v>45.88</v>
      </c>
      <c r="G5336" s="2">
        <v>46.33</v>
      </c>
    </row>
    <row r="5337" spans="1:7" x14ac:dyDescent="0.3">
      <c r="A5337" s="3">
        <f t="shared" si="95"/>
        <v>42625</v>
      </c>
      <c r="B5337" s="4" t="s">
        <v>186</v>
      </c>
      <c r="C5337" s="5"/>
      <c r="D5337" s="2" t="s">
        <v>323</v>
      </c>
      <c r="E5337" s="2">
        <v>48.32</v>
      </c>
      <c r="F5337" s="2">
        <v>46.29</v>
      </c>
      <c r="G5337" s="2" t="s">
        <v>323</v>
      </c>
    </row>
    <row r="5338" spans="1:7" x14ac:dyDescent="0.3">
      <c r="A5338" s="3">
        <f t="shared" si="95"/>
        <v>42626</v>
      </c>
      <c r="B5338" s="4" t="s">
        <v>187</v>
      </c>
      <c r="C5338" s="5"/>
      <c r="D5338" s="2">
        <v>43.69</v>
      </c>
      <c r="E5338" s="2">
        <v>47.1</v>
      </c>
      <c r="F5338" s="2">
        <v>44.9</v>
      </c>
      <c r="G5338" s="2">
        <v>44.76</v>
      </c>
    </row>
    <row r="5339" spans="1:7" x14ac:dyDescent="0.3">
      <c r="A5339" s="3">
        <f t="shared" si="95"/>
        <v>42627</v>
      </c>
      <c r="B5339" s="4" t="s">
        <v>353</v>
      </c>
      <c r="C5339" s="5"/>
      <c r="D5339" s="2">
        <v>43.57</v>
      </c>
      <c r="E5339" s="2">
        <v>45.85</v>
      </c>
      <c r="F5339" s="2">
        <v>43.58</v>
      </c>
      <c r="G5339" s="2">
        <v>44.53</v>
      </c>
    </row>
    <row r="5340" spans="1:7" x14ac:dyDescent="0.3">
      <c r="A5340" s="3">
        <f t="shared" si="95"/>
        <v>42628</v>
      </c>
      <c r="B5340" s="4" t="s">
        <v>307</v>
      </c>
      <c r="C5340" s="5"/>
      <c r="D5340" s="2">
        <v>42.04</v>
      </c>
      <c r="E5340" s="2">
        <v>46.59</v>
      </c>
      <c r="F5340" s="2">
        <v>43.91</v>
      </c>
      <c r="G5340" s="2">
        <v>42.65</v>
      </c>
    </row>
    <row r="5341" spans="1:7" x14ac:dyDescent="0.3">
      <c r="A5341" s="3">
        <f t="shared" si="95"/>
        <v>42629</v>
      </c>
      <c r="B5341" s="4" t="s">
        <v>188</v>
      </c>
      <c r="C5341" s="5"/>
      <c r="D5341" s="2">
        <v>42.34</v>
      </c>
      <c r="E5341" s="2">
        <v>45.77</v>
      </c>
      <c r="F5341" s="2">
        <v>43.03</v>
      </c>
      <c r="G5341" s="2">
        <v>42.98</v>
      </c>
    </row>
    <row r="5342" spans="1:7" x14ac:dyDescent="0.3">
      <c r="A5342" s="3">
        <f t="shared" si="95"/>
        <v>42632</v>
      </c>
      <c r="B5342" s="4" t="s">
        <v>191</v>
      </c>
      <c r="C5342" s="5"/>
      <c r="D5342" s="2">
        <v>42.43</v>
      </c>
      <c r="E5342" s="2">
        <v>45.95</v>
      </c>
      <c r="F5342" s="2">
        <v>43.3</v>
      </c>
      <c r="G5342" s="2">
        <v>43.01</v>
      </c>
    </row>
    <row r="5343" spans="1:7" x14ac:dyDescent="0.3">
      <c r="A5343" s="3">
        <f t="shared" si="95"/>
        <v>42633</v>
      </c>
      <c r="B5343" s="4" t="s">
        <v>192</v>
      </c>
      <c r="C5343" s="5"/>
      <c r="D5343" s="2">
        <v>41.99</v>
      </c>
      <c r="E5343" s="2">
        <v>45.88</v>
      </c>
      <c r="F5343" s="2">
        <v>43.44</v>
      </c>
      <c r="G5343" s="2">
        <v>42.62</v>
      </c>
    </row>
    <row r="5344" spans="1:7" x14ac:dyDescent="0.3">
      <c r="A5344" s="3">
        <f t="shared" si="95"/>
        <v>42634</v>
      </c>
      <c r="B5344" s="4" t="s">
        <v>354</v>
      </c>
      <c r="C5344" s="5"/>
      <c r="D5344" s="2">
        <v>43.08</v>
      </c>
      <c r="E5344" s="2">
        <v>46.83</v>
      </c>
      <c r="F5344" s="2">
        <v>45.34</v>
      </c>
      <c r="G5344" s="2">
        <v>43.61</v>
      </c>
    </row>
    <row r="5345" spans="1:7" x14ac:dyDescent="0.3">
      <c r="A5345" s="3">
        <f t="shared" si="95"/>
        <v>42635</v>
      </c>
      <c r="B5345" s="4" t="s">
        <v>308</v>
      </c>
      <c r="C5345" s="5"/>
      <c r="D5345" s="2">
        <v>43.58</v>
      </c>
      <c r="E5345" s="2">
        <v>47.65</v>
      </c>
      <c r="F5345" s="2">
        <v>46.32</v>
      </c>
      <c r="G5345" s="2">
        <v>44.17</v>
      </c>
    </row>
    <row r="5346" spans="1:7" x14ac:dyDescent="0.3">
      <c r="A5346" s="3">
        <f t="shared" si="95"/>
        <v>42636</v>
      </c>
      <c r="B5346" s="4" t="s">
        <v>193</v>
      </c>
      <c r="C5346" s="5"/>
      <c r="D5346" s="2">
        <v>43.39</v>
      </c>
      <c r="E5346" s="2">
        <v>45.89</v>
      </c>
      <c r="F5346" s="2">
        <v>44.48</v>
      </c>
      <c r="G5346" s="2">
        <v>44.1</v>
      </c>
    </row>
    <row r="5347" spans="1:7" x14ac:dyDescent="0.3">
      <c r="A5347" s="3">
        <f t="shared" si="95"/>
        <v>42639</v>
      </c>
      <c r="B5347" s="4" t="s">
        <v>196</v>
      </c>
      <c r="C5347" s="5"/>
      <c r="D5347" s="2">
        <v>42.15</v>
      </c>
      <c r="E5347" s="2">
        <v>47.35</v>
      </c>
      <c r="F5347" s="2">
        <v>45.93</v>
      </c>
      <c r="G5347" s="2">
        <v>42.81</v>
      </c>
    </row>
    <row r="5348" spans="1:7" x14ac:dyDescent="0.3">
      <c r="A5348" s="3">
        <f t="shared" si="95"/>
        <v>42640</v>
      </c>
      <c r="B5348" s="4" t="s">
        <v>197</v>
      </c>
      <c r="C5348" s="5"/>
      <c r="D5348" s="2">
        <v>43.13</v>
      </c>
      <c r="E5348" s="2">
        <v>45.97</v>
      </c>
      <c r="F5348" s="2">
        <v>44.67</v>
      </c>
      <c r="G5348" s="2">
        <v>43.82</v>
      </c>
    </row>
    <row r="5349" spans="1:7" x14ac:dyDescent="0.3">
      <c r="A5349" s="3">
        <f t="shared" si="95"/>
        <v>42641</v>
      </c>
      <c r="B5349" s="4" t="s">
        <v>355</v>
      </c>
      <c r="C5349" s="5"/>
      <c r="D5349" s="2">
        <v>42.37</v>
      </c>
      <c r="E5349" s="2">
        <v>48.69</v>
      </c>
      <c r="F5349" s="2">
        <v>47.05</v>
      </c>
      <c r="G5349" s="2">
        <v>43.01</v>
      </c>
    </row>
    <row r="5350" spans="1:7" x14ac:dyDescent="0.3">
      <c r="A5350" s="3">
        <f t="shared" si="95"/>
        <v>42642</v>
      </c>
      <c r="B5350" s="4" t="s">
        <v>309</v>
      </c>
      <c r="C5350" s="5"/>
      <c r="D5350" s="2">
        <v>44.65</v>
      </c>
      <c r="E5350" s="2">
        <v>49.24</v>
      </c>
      <c r="F5350" s="2">
        <v>47.83</v>
      </c>
      <c r="G5350" s="2">
        <v>45.36</v>
      </c>
    </row>
    <row r="5351" spans="1:7" x14ac:dyDescent="0.3">
      <c r="A5351" s="3">
        <f t="shared" ref="A5351:A5414" si="96">DATE(2016, LEFT(B5351, FIND("월", B5351)-1), MID(B5351, FIND("월", B5351)+2, FIND("일", B5351)-FIND("월", B5351)-2))</f>
        <v>42643</v>
      </c>
      <c r="B5351" s="4" t="s">
        <v>198</v>
      </c>
      <c r="C5351" s="5"/>
      <c r="D5351" s="2">
        <v>45.11</v>
      </c>
      <c r="E5351" s="2">
        <v>49.06</v>
      </c>
      <c r="F5351" s="2">
        <v>48.24</v>
      </c>
      <c r="G5351" s="2">
        <v>45.82</v>
      </c>
    </row>
    <row r="5352" spans="1:7" x14ac:dyDescent="0.3">
      <c r="A5352" s="3">
        <f t="shared" si="96"/>
        <v>42646</v>
      </c>
      <c r="B5352" s="4" t="s">
        <v>201</v>
      </c>
      <c r="C5352" s="5"/>
      <c r="D5352" s="2">
        <v>47.87</v>
      </c>
      <c r="E5352" s="2">
        <v>50.89</v>
      </c>
      <c r="F5352" s="2">
        <v>48.81</v>
      </c>
      <c r="G5352" s="2">
        <v>48.39</v>
      </c>
    </row>
    <row r="5353" spans="1:7" x14ac:dyDescent="0.3">
      <c r="A5353" s="3">
        <f t="shared" si="96"/>
        <v>42647</v>
      </c>
      <c r="B5353" s="4" t="s">
        <v>202</v>
      </c>
      <c r="C5353" s="5"/>
      <c r="D5353" s="2">
        <v>47.83</v>
      </c>
      <c r="E5353" s="2">
        <v>50.87</v>
      </c>
      <c r="F5353" s="2">
        <v>48.69</v>
      </c>
      <c r="G5353" s="2">
        <v>48.63</v>
      </c>
    </row>
    <row r="5354" spans="1:7" x14ac:dyDescent="0.3">
      <c r="A5354" s="3">
        <f t="shared" si="96"/>
        <v>42648</v>
      </c>
      <c r="B5354" s="4" t="s">
        <v>356</v>
      </c>
      <c r="C5354" s="5"/>
      <c r="D5354" s="2">
        <v>48.83</v>
      </c>
      <c r="E5354" s="2">
        <v>51.86</v>
      </c>
      <c r="F5354" s="2">
        <v>49.83</v>
      </c>
      <c r="G5354" s="2">
        <v>49.53</v>
      </c>
    </row>
    <row r="5355" spans="1:7" x14ac:dyDescent="0.3">
      <c r="A5355" s="3">
        <f t="shared" si="96"/>
        <v>42649</v>
      </c>
      <c r="B5355" s="4" t="s">
        <v>310</v>
      </c>
      <c r="C5355" s="5"/>
      <c r="D5355" s="2">
        <v>48.77</v>
      </c>
      <c r="E5355" s="2">
        <v>52.51</v>
      </c>
      <c r="F5355" s="2">
        <v>50.44</v>
      </c>
      <c r="G5355" s="2">
        <v>49.55</v>
      </c>
    </row>
    <row r="5356" spans="1:7" x14ac:dyDescent="0.3">
      <c r="A5356" s="3">
        <f t="shared" si="96"/>
        <v>42650</v>
      </c>
      <c r="B5356" s="4" t="s">
        <v>203</v>
      </c>
      <c r="C5356" s="5"/>
      <c r="D5356" s="2">
        <v>50.07</v>
      </c>
      <c r="E5356" s="2">
        <v>51.93</v>
      </c>
      <c r="F5356" s="2">
        <v>49.81</v>
      </c>
      <c r="G5356" s="2">
        <v>50.82</v>
      </c>
    </row>
    <row r="5357" spans="1:7" x14ac:dyDescent="0.3">
      <c r="A5357" s="3">
        <f t="shared" si="96"/>
        <v>42653</v>
      </c>
      <c r="B5357" s="4" t="s">
        <v>206</v>
      </c>
      <c r="C5357" s="5"/>
      <c r="D5357" s="2">
        <v>48.9</v>
      </c>
      <c r="E5357" s="2">
        <v>53.14</v>
      </c>
      <c r="F5357" s="2">
        <v>51.35</v>
      </c>
      <c r="G5357" s="2">
        <v>49.68</v>
      </c>
    </row>
    <row r="5358" spans="1:7" x14ac:dyDescent="0.3">
      <c r="A5358" s="3">
        <f t="shared" si="96"/>
        <v>42654</v>
      </c>
      <c r="B5358" s="4" t="s">
        <v>207</v>
      </c>
      <c r="C5358" s="5"/>
      <c r="D5358" s="2">
        <v>50.01</v>
      </c>
      <c r="E5358" s="2">
        <v>52.41</v>
      </c>
      <c r="F5358" s="2">
        <v>50.79</v>
      </c>
      <c r="G5358" s="2">
        <v>50.83</v>
      </c>
    </row>
    <row r="5359" spans="1:7" x14ac:dyDescent="0.3">
      <c r="A5359" s="3">
        <f t="shared" si="96"/>
        <v>42655</v>
      </c>
      <c r="B5359" s="4" t="s">
        <v>357</v>
      </c>
      <c r="C5359" s="5"/>
      <c r="D5359" s="2">
        <v>50.03</v>
      </c>
      <c r="E5359" s="2">
        <v>51.81</v>
      </c>
      <c r="F5359" s="2">
        <v>50.18</v>
      </c>
      <c r="G5359" s="2">
        <v>50.77</v>
      </c>
    </row>
    <row r="5360" spans="1:7" x14ac:dyDescent="0.3">
      <c r="A5360" s="3">
        <f t="shared" si="96"/>
        <v>42656</v>
      </c>
      <c r="B5360" s="4" t="s">
        <v>311</v>
      </c>
      <c r="C5360" s="5"/>
      <c r="D5360" s="2">
        <v>49.07</v>
      </c>
      <c r="E5360" s="2">
        <v>52.03</v>
      </c>
      <c r="F5360" s="2">
        <v>50.44</v>
      </c>
      <c r="G5360" s="2">
        <v>49.87</v>
      </c>
    </row>
    <row r="5361" spans="1:7" x14ac:dyDescent="0.3">
      <c r="A5361" s="3">
        <f t="shared" si="96"/>
        <v>42657</v>
      </c>
      <c r="B5361" s="4" t="s">
        <v>208</v>
      </c>
      <c r="C5361" s="5"/>
      <c r="D5361" s="2">
        <v>49.88</v>
      </c>
      <c r="E5361" s="2">
        <v>51.95</v>
      </c>
      <c r="F5361" s="2">
        <v>50.35</v>
      </c>
      <c r="G5361" s="2">
        <v>50.63</v>
      </c>
    </row>
    <row r="5362" spans="1:7" x14ac:dyDescent="0.3">
      <c r="A5362" s="3">
        <f t="shared" si="96"/>
        <v>42660</v>
      </c>
      <c r="B5362" s="4" t="s">
        <v>211</v>
      </c>
      <c r="C5362" s="5"/>
      <c r="D5362" s="2">
        <v>49.12</v>
      </c>
      <c r="E5362" s="2">
        <v>51.52</v>
      </c>
      <c r="F5362" s="2">
        <v>49.94</v>
      </c>
      <c r="G5362" s="2">
        <v>49.95</v>
      </c>
    </row>
    <row r="5363" spans="1:7" x14ac:dyDescent="0.3">
      <c r="A5363" s="3">
        <f t="shared" si="96"/>
        <v>42661</v>
      </c>
      <c r="B5363" s="4" t="s">
        <v>212</v>
      </c>
      <c r="C5363" s="5"/>
      <c r="D5363" s="2">
        <v>49.23</v>
      </c>
      <c r="E5363" s="2">
        <v>51.68</v>
      </c>
      <c r="F5363" s="2">
        <v>50.29</v>
      </c>
      <c r="G5363" s="2">
        <v>50.01</v>
      </c>
    </row>
    <row r="5364" spans="1:7" x14ac:dyDescent="0.3">
      <c r="A5364" s="3">
        <f t="shared" si="96"/>
        <v>42662</v>
      </c>
      <c r="B5364" s="4" t="s">
        <v>358</v>
      </c>
      <c r="C5364" s="5"/>
      <c r="D5364" s="2">
        <v>49.67</v>
      </c>
      <c r="E5364" s="2">
        <v>52.67</v>
      </c>
      <c r="F5364" s="2">
        <v>51.6</v>
      </c>
      <c r="G5364" s="2">
        <v>50.42</v>
      </c>
    </row>
    <row r="5365" spans="1:7" x14ac:dyDescent="0.3">
      <c r="A5365" s="3">
        <f t="shared" si="96"/>
        <v>42663</v>
      </c>
      <c r="B5365" s="4" t="s">
        <v>312</v>
      </c>
      <c r="C5365" s="5"/>
      <c r="D5365" s="2">
        <v>49.66</v>
      </c>
      <c r="E5365" s="2">
        <v>51.38</v>
      </c>
      <c r="F5365" s="2">
        <v>50.43</v>
      </c>
      <c r="G5365" s="2">
        <v>50.5</v>
      </c>
    </row>
    <row r="5366" spans="1:7" x14ac:dyDescent="0.3">
      <c r="A5366" s="3">
        <f t="shared" si="96"/>
        <v>42664</v>
      </c>
      <c r="B5366" s="4" t="s">
        <v>213</v>
      </c>
      <c r="C5366" s="5"/>
      <c r="D5366" s="2">
        <v>48.82</v>
      </c>
      <c r="E5366" s="2">
        <v>51.78</v>
      </c>
      <c r="F5366" s="2">
        <v>50.85</v>
      </c>
      <c r="G5366" s="2">
        <v>49.62</v>
      </c>
    </row>
    <row r="5367" spans="1:7" x14ac:dyDescent="0.3">
      <c r="A5367" s="3">
        <f t="shared" si="96"/>
        <v>42667</v>
      </c>
      <c r="B5367" s="4" t="s">
        <v>216</v>
      </c>
      <c r="C5367" s="5"/>
      <c r="D5367" s="2">
        <v>49.48</v>
      </c>
      <c r="E5367" s="2">
        <v>51.46</v>
      </c>
      <c r="F5367" s="2">
        <v>50.52</v>
      </c>
      <c r="G5367" s="2">
        <v>50.26</v>
      </c>
    </row>
    <row r="5368" spans="1:7" x14ac:dyDescent="0.3">
      <c r="A5368" s="3">
        <f t="shared" si="96"/>
        <v>42668</v>
      </c>
      <c r="B5368" s="4" t="s">
        <v>217</v>
      </c>
      <c r="C5368" s="5"/>
      <c r="D5368" s="2">
        <v>49.2</v>
      </c>
      <c r="E5368" s="2">
        <v>50.79</v>
      </c>
      <c r="F5368" s="2">
        <v>49.96</v>
      </c>
      <c r="G5368" s="2">
        <v>49.95</v>
      </c>
    </row>
    <row r="5369" spans="1:7" x14ac:dyDescent="0.3">
      <c r="A5369" s="3">
        <f t="shared" si="96"/>
        <v>42669</v>
      </c>
      <c r="B5369" s="4" t="s">
        <v>359</v>
      </c>
      <c r="C5369" s="5"/>
      <c r="D5369" s="2">
        <v>47.91</v>
      </c>
      <c r="E5369" s="2">
        <v>49.98</v>
      </c>
      <c r="F5369" s="2">
        <v>49.18</v>
      </c>
      <c r="G5369" s="2">
        <v>48.7</v>
      </c>
    </row>
    <row r="5370" spans="1:7" x14ac:dyDescent="0.3">
      <c r="A5370" s="3">
        <f t="shared" si="96"/>
        <v>42670</v>
      </c>
      <c r="B5370" s="4" t="s">
        <v>313</v>
      </c>
      <c r="C5370" s="5"/>
      <c r="D5370" s="2">
        <v>48.16</v>
      </c>
      <c r="E5370" s="2">
        <v>50.47</v>
      </c>
      <c r="F5370" s="2">
        <v>49.72</v>
      </c>
      <c r="G5370" s="2">
        <v>48.87</v>
      </c>
    </row>
    <row r="5371" spans="1:7" x14ac:dyDescent="0.3">
      <c r="A5371" s="3">
        <f t="shared" si="96"/>
        <v>42671</v>
      </c>
      <c r="B5371" s="4" t="s">
        <v>218</v>
      </c>
      <c r="C5371" s="5"/>
      <c r="D5371" s="2">
        <v>48.4</v>
      </c>
      <c r="E5371" s="2">
        <v>49.71</v>
      </c>
      <c r="F5371" s="2">
        <v>48.7</v>
      </c>
      <c r="G5371" s="2">
        <v>49.17</v>
      </c>
    </row>
    <row r="5372" spans="1:7" x14ac:dyDescent="0.3">
      <c r="A5372" s="3">
        <f t="shared" si="96"/>
        <v>42674</v>
      </c>
      <c r="B5372" s="4" t="s">
        <v>221</v>
      </c>
      <c r="C5372" s="5"/>
      <c r="D5372" s="2">
        <v>47.44</v>
      </c>
      <c r="E5372" s="2">
        <v>48.3</v>
      </c>
      <c r="F5372" s="2">
        <v>46.86</v>
      </c>
      <c r="G5372" s="2">
        <v>48.21</v>
      </c>
    </row>
    <row r="5373" spans="1:7" x14ac:dyDescent="0.3">
      <c r="A5373" s="3">
        <f t="shared" si="96"/>
        <v>42675</v>
      </c>
      <c r="B5373" s="4" t="s">
        <v>222</v>
      </c>
      <c r="C5373" s="5"/>
      <c r="D5373" s="2">
        <v>45.42</v>
      </c>
      <c r="E5373" s="2">
        <v>48.14</v>
      </c>
      <c r="F5373" s="2">
        <v>46.67</v>
      </c>
      <c r="G5373" s="2">
        <v>46.34</v>
      </c>
    </row>
    <row r="5374" spans="1:7" x14ac:dyDescent="0.3">
      <c r="A5374" s="3">
        <f t="shared" si="96"/>
        <v>42676</v>
      </c>
      <c r="B5374" s="4" t="s">
        <v>360</v>
      </c>
      <c r="C5374" s="5"/>
      <c r="D5374" s="2">
        <v>44.08</v>
      </c>
      <c r="E5374" s="2">
        <v>46.86</v>
      </c>
      <c r="F5374" s="2">
        <v>45.34</v>
      </c>
      <c r="G5374" s="2">
        <v>44.88</v>
      </c>
    </row>
    <row r="5375" spans="1:7" x14ac:dyDescent="0.3">
      <c r="A5375" s="3">
        <f t="shared" si="96"/>
        <v>42677</v>
      </c>
      <c r="B5375" s="4" t="s">
        <v>314</v>
      </c>
      <c r="C5375" s="5"/>
      <c r="D5375" s="2">
        <v>43.52</v>
      </c>
      <c r="E5375" s="2">
        <v>46.35</v>
      </c>
      <c r="F5375" s="2">
        <v>44.66</v>
      </c>
      <c r="G5375" s="2">
        <v>44.27</v>
      </c>
    </row>
    <row r="5376" spans="1:7" x14ac:dyDescent="0.3">
      <c r="A5376" s="3">
        <f t="shared" si="96"/>
        <v>42678</v>
      </c>
      <c r="B5376" s="4" t="s">
        <v>223</v>
      </c>
      <c r="C5376" s="5"/>
      <c r="D5376" s="2">
        <v>42.84</v>
      </c>
      <c r="E5376" s="2">
        <v>45.58</v>
      </c>
      <c r="F5376" s="2">
        <v>44.07</v>
      </c>
      <c r="G5376" s="2">
        <v>43.58</v>
      </c>
    </row>
    <row r="5377" spans="1:7" x14ac:dyDescent="0.3">
      <c r="A5377" s="3">
        <f t="shared" si="96"/>
        <v>42681</v>
      </c>
      <c r="B5377" s="4" t="s">
        <v>226</v>
      </c>
      <c r="C5377" s="5"/>
      <c r="D5377" s="2">
        <v>42.69</v>
      </c>
      <c r="E5377" s="2">
        <v>46.15</v>
      </c>
      <c r="F5377" s="2">
        <v>44.89</v>
      </c>
      <c r="G5377" s="2">
        <v>43.36</v>
      </c>
    </row>
    <row r="5378" spans="1:7" x14ac:dyDescent="0.3">
      <c r="A5378" s="3">
        <f t="shared" si="96"/>
        <v>42682</v>
      </c>
      <c r="B5378" s="4" t="s">
        <v>227</v>
      </c>
      <c r="C5378" s="5"/>
      <c r="D5378" s="2">
        <v>42.87</v>
      </c>
      <c r="E5378" s="2">
        <v>46.04</v>
      </c>
      <c r="F5378" s="2">
        <v>44.98</v>
      </c>
      <c r="G5378" s="2">
        <v>43.62</v>
      </c>
    </row>
    <row r="5379" spans="1:7" x14ac:dyDescent="0.3">
      <c r="A5379" s="3">
        <f t="shared" si="96"/>
        <v>42683</v>
      </c>
      <c r="B5379" s="4" t="s">
        <v>361</v>
      </c>
      <c r="C5379" s="5"/>
      <c r="D5379" s="2">
        <v>42.57</v>
      </c>
      <c r="E5379" s="2">
        <v>46.36</v>
      </c>
      <c r="F5379" s="2">
        <v>45.27</v>
      </c>
      <c r="G5379" s="2">
        <v>43.34</v>
      </c>
    </row>
    <row r="5380" spans="1:7" x14ac:dyDescent="0.3">
      <c r="A5380" s="3">
        <f t="shared" si="96"/>
        <v>42684</v>
      </c>
      <c r="B5380" s="4" t="s">
        <v>315</v>
      </c>
      <c r="C5380" s="5"/>
      <c r="D5380" s="2">
        <v>43.67</v>
      </c>
      <c r="E5380" s="2">
        <v>45.84</v>
      </c>
      <c r="F5380" s="2">
        <v>44.66</v>
      </c>
      <c r="G5380" s="2">
        <v>44.34</v>
      </c>
    </row>
    <row r="5381" spans="1:7" x14ac:dyDescent="0.3">
      <c r="A5381" s="3">
        <f t="shared" si="96"/>
        <v>42685</v>
      </c>
      <c r="B5381" s="4" t="s">
        <v>228</v>
      </c>
      <c r="C5381" s="5"/>
      <c r="D5381" s="2">
        <v>43.7</v>
      </c>
      <c r="E5381" s="2">
        <v>44.75</v>
      </c>
      <c r="F5381" s="2">
        <v>43.41</v>
      </c>
      <c r="G5381" s="2">
        <v>44.32</v>
      </c>
    </row>
    <row r="5382" spans="1:7" x14ac:dyDescent="0.3">
      <c r="A5382" s="3">
        <f t="shared" si="96"/>
        <v>42688</v>
      </c>
      <c r="B5382" s="4" t="s">
        <v>231</v>
      </c>
      <c r="C5382" s="5"/>
      <c r="D5382" s="2">
        <v>41.95</v>
      </c>
      <c r="E5382" s="2">
        <v>44.43</v>
      </c>
      <c r="F5382" s="2">
        <v>43.32</v>
      </c>
      <c r="G5382" s="2">
        <v>42.62</v>
      </c>
    </row>
    <row r="5383" spans="1:7" x14ac:dyDescent="0.3">
      <c r="A5383" s="3">
        <f t="shared" si="96"/>
        <v>42689</v>
      </c>
      <c r="B5383" s="4" t="s">
        <v>232</v>
      </c>
      <c r="C5383" s="5"/>
      <c r="D5383" s="2">
        <v>41.97</v>
      </c>
      <c r="E5383" s="2">
        <v>46.95</v>
      </c>
      <c r="F5383" s="2">
        <v>45.81</v>
      </c>
      <c r="G5383" s="2">
        <v>42.6</v>
      </c>
    </row>
    <row r="5384" spans="1:7" x14ac:dyDescent="0.3">
      <c r="A5384" s="3">
        <f t="shared" si="96"/>
        <v>42690</v>
      </c>
      <c r="B5384" s="4" t="s">
        <v>362</v>
      </c>
      <c r="C5384" s="5"/>
      <c r="D5384" s="2">
        <v>43.45</v>
      </c>
      <c r="E5384" s="2">
        <v>46.63</v>
      </c>
      <c r="F5384" s="2">
        <v>45.57</v>
      </c>
      <c r="G5384" s="2">
        <v>44.18</v>
      </c>
    </row>
    <row r="5385" spans="1:7" x14ac:dyDescent="0.3">
      <c r="A5385" s="3">
        <f t="shared" si="96"/>
        <v>42691</v>
      </c>
      <c r="B5385" s="4" t="s">
        <v>316</v>
      </c>
      <c r="C5385" s="5"/>
      <c r="D5385" s="2">
        <v>43.47</v>
      </c>
      <c r="E5385" s="2">
        <v>46.49</v>
      </c>
      <c r="F5385" s="2">
        <v>45.42</v>
      </c>
      <c r="G5385" s="2">
        <v>44.16</v>
      </c>
    </row>
    <row r="5386" spans="1:7" x14ac:dyDescent="0.3">
      <c r="A5386" s="3">
        <f t="shared" si="96"/>
        <v>42692</v>
      </c>
      <c r="B5386" s="4" t="s">
        <v>233</v>
      </c>
      <c r="C5386" s="5"/>
      <c r="D5386" s="2">
        <v>42.8</v>
      </c>
      <c r="E5386" s="2">
        <v>46.86</v>
      </c>
      <c r="F5386" s="2">
        <v>45.69</v>
      </c>
      <c r="G5386" s="2">
        <v>43.53</v>
      </c>
    </row>
    <row r="5387" spans="1:7" x14ac:dyDescent="0.3">
      <c r="A5387" s="3">
        <f t="shared" si="96"/>
        <v>42695</v>
      </c>
      <c r="B5387" s="4" t="s">
        <v>236</v>
      </c>
      <c r="C5387" s="5"/>
      <c r="D5387" s="2">
        <v>44.47</v>
      </c>
      <c r="E5387" s="2">
        <v>48.9</v>
      </c>
      <c r="F5387" s="2">
        <v>47.49</v>
      </c>
      <c r="G5387" s="2">
        <v>45.1</v>
      </c>
    </row>
    <row r="5388" spans="1:7" x14ac:dyDescent="0.3">
      <c r="A5388" s="3">
        <f t="shared" si="96"/>
        <v>42696</v>
      </c>
      <c r="B5388" s="4" t="s">
        <v>237</v>
      </c>
      <c r="C5388" s="5"/>
      <c r="D5388" s="2">
        <v>46.08</v>
      </c>
      <c r="E5388" s="2">
        <v>49.12</v>
      </c>
      <c r="F5388" s="2">
        <v>48.03</v>
      </c>
      <c r="G5388" s="2">
        <v>46.8</v>
      </c>
    </row>
    <row r="5389" spans="1:7" x14ac:dyDescent="0.3">
      <c r="A5389" s="3">
        <f t="shared" si="96"/>
        <v>42697</v>
      </c>
      <c r="B5389" s="4" t="s">
        <v>363</v>
      </c>
      <c r="C5389" s="5"/>
      <c r="D5389" s="2">
        <v>46.07</v>
      </c>
      <c r="E5389" s="2">
        <v>48.95</v>
      </c>
      <c r="F5389" s="2">
        <v>47.96</v>
      </c>
      <c r="G5389" s="2">
        <v>46.84</v>
      </c>
    </row>
    <row r="5390" spans="1:7" x14ac:dyDescent="0.3">
      <c r="A5390" s="3">
        <f t="shared" si="96"/>
        <v>42698</v>
      </c>
      <c r="B5390" s="4" t="s">
        <v>317</v>
      </c>
      <c r="C5390" s="5"/>
      <c r="D5390" s="2">
        <v>45.67</v>
      </c>
      <c r="E5390" s="2">
        <v>49</v>
      </c>
      <c r="F5390" s="2" t="s">
        <v>323</v>
      </c>
      <c r="G5390" s="2">
        <v>46.45</v>
      </c>
    </row>
    <row r="5391" spans="1:7" x14ac:dyDescent="0.3">
      <c r="A5391" s="3">
        <f t="shared" si="96"/>
        <v>42699</v>
      </c>
      <c r="B5391" s="4" t="s">
        <v>238</v>
      </c>
      <c r="C5391" s="5"/>
      <c r="D5391" s="2">
        <v>45.97</v>
      </c>
      <c r="E5391" s="2">
        <v>47.24</v>
      </c>
      <c r="F5391" s="2">
        <v>46.06</v>
      </c>
      <c r="G5391" s="2">
        <v>46.7</v>
      </c>
    </row>
    <row r="5392" spans="1:7" x14ac:dyDescent="0.3">
      <c r="A5392" s="3">
        <f t="shared" si="96"/>
        <v>42702</v>
      </c>
      <c r="B5392" s="4" t="s">
        <v>241</v>
      </c>
      <c r="C5392" s="5"/>
      <c r="D5392" s="2">
        <v>43.76</v>
      </c>
      <c r="E5392" s="2">
        <v>48.24</v>
      </c>
      <c r="F5392" s="2">
        <v>47.08</v>
      </c>
      <c r="G5392" s="2">
        <v>44.54</v>
      </c>
    </row>
    <row r="5393" spans="1:7" x14ac:dyDescent="0.3">
      <c r="A5393" s="3">
        <f t="shared" si="96"/>
        <v>42703</v>
      </c>
      <c r="B5393" s="4" t="s">
        <v>242</v>
      </c>
      <c r="C5393" s="5"/>
      <c r="D5393" s="2">
        <v>44.65</v>
      </c>
      <c r="E5393" s="2">
        <v>46.38</v>
      </c>
      <c r="F5393" s="2">
        <v>45.23</v>
      </c>
      <c r="G5393" s="2">
        <v>45.43</v>
      </c>
    </row>
    <row r="5394" spans="1:7" x14ac:dyDescent="0.3">
      <c r="A5394" s="3">
        <f t="shared" si="96"/>
        <v>42704</v>
      </c>
      <c r="B5394" s="4" t="s">
        <v>364</v>
      </c>
      <c r="C5394" s="5"/>
      <c r="D5394" s="2">
        <v>44.12</v>
      </c>
      <c r="E5394" s="2">
        <v>50.47</v>
      </c>
      <c r="F5394" s="2">
        <v>49.44</v>
      </c>
      <c r="G5394" s="2">
        <v>44.73</v>
      </c>
    </row>
    <row r="5395" spans="1:7" x14ac:dyDescent="0.3">
      <c r="A5395" s="3">
        <f t="shared" si="96"/>
        <v>42705</v>
      </c>
      <c r="B5395" s="4" t="s">
        <v>318</v>
      </c>
      <c r="C5395" s="5"/>
      <c r="D5395" s="2">
        <v>49.02</v>
      </c>
      <c r="E5395" s="2">
        <v>53.94</v>
      </c>
      <c r="F5395" s="2">
        <v>51.06</v>
      </c>
      <c r="G5395" s="2">
        <v>49.32</v>
      </c>
    </row>
    <row r="5396" spans="1:7" x14ac:dyDescent="0.3">
      <c r="A5396" s="3">
        <f t="shared" si="96"/>
        <v>42706</v>
      </c>
      <c r="B5396" s="4" t="s">
        <v>243</v>
      </c>
      <c r="C5396" s="5"/>
      <c r="D5396" s="2">
        <v>50.39</v>
      </c>
      <c r="E5396" s="2">
        <v>54.46</v>
      </c>
      <c r="F5396" s="2">
        <v>51.68</v>
      </c>
      <c r="G5396" s="2">
        <v>51.29</v>
      </c>
    </row>
    <row r="5397" spans="1:7" x14ac:dyDescent="0.3">
      <c r="A5397" s="3">
        <f t="shared" si="96"/>
        <v>42709</v>
      </c>
      <c r="B5397" s="4" t="s">
        <v>246</v>
      </c>
      <c r="C5397" s="5"/>
      <c r="D5397" s="2">
        <v>51.64</v>
      </c>
      <c r="E5397" s="2">
        <v>54.94</v>
      </c>
      <c r="F5397" s="2">
        <v>51.79</v>
      </c>
      <c r="G5397" s="2">
        <v>52.48</v>
      </c>
    </row>
    <row r="5398" spans="1:7" x14ac:dyDescent="0.3">
      <c r="A5398" s="3">
        <f t="shared" si="96"/>
        <v>42710</v>
      </c>
      <c r="B5398" s="4" t="s">
        <v>247</v>
      </c>
      <c r="C5398" s="5"/>
      <c r="D5398" s="2">
        <v>51.65</v>
      </c>
      <c r="E5398" s="2">
        <v>53.93</v>
      </c>
      <c r="F5398" s="2">
        <v>50.93</v>
      </c>
      <c r="G5398" s="2">
        <v>52.53</v>
      </c>
    </row>
    <row r="5399" spans="1:7" x14ac:dyDescent="0.3">
      <c r="A5399" s="3">
        <f t="shared" si="96"/>
        <v>42711</v>
      </c>
      <c r="B5399" s="4" t="s">
        <v>365</v>
      </c>
      <c r="C5399" s="5"/>
      <c r="D5399" s="2">
        <v>50.35</v>
      </c>
      <c r="E5399" s="2">
        <v>53</v>
      </c>
      <c r="F5399" s="2">
        <v>49.77</v>
      </c>
      <c r="G5399" s="2">
        <v>51.25</v>
      </c>
    </row>
    <row r="5400" spans="1:7" x14ac:dyDescent="0.3">
      <c r="A5400" s="3">
        <f t="shared" si="96"/>
        <v>42712</v>
      </c>
      <c r="B5400" s="4" t="s">
        <v>319</v>
      </c>
      <c r="C5400" s="5"/>
      <c r="D5400" s="2">
        <v>50.3</v>
      </c>
      <c r="E5400" s="2">
        <v>53.89</v>
      </c>
      <c r="F5400" s="2">
        <v>50.84</v>
      </c>
      <c r="G5400" s="2">
        <v>51.12</v>
      </c>
    </row>
    <row r="5401" spans="1:7" x14ac:dyDescent="0.3">
      <c r="A5401" s="3">
        <f t="shared" si="96"/>
        <v>42713</v>
      </c>
      <c r="B5401" s="4" t="s">
        <v>248</v>
      </c>
      <c r="C5401" s="5"/>
      <c r="D5401" s="2">
        <v>51.32</v>
      </c>
      <c r="E5401" s="2">
        <v>54.33</v>
      </c>
      <c r="F5401" s="2">
        <v>51.5</v>
      </c>
      <c r="G5401" s="2">
        <v>52.15</v>
      </c>
    </row>
    <row r="5402" spans="1:7" x14ac:dyDescent="0.3">
      <c r="A5402" s="3">
        <f t="shared" si="96"/>
        <v>42716</v>
      </c>
      <c r="B5402" s="4" t="s">
        <v>251</v>
      </c>
      <c r="C5402" s="5"/>
      <c r="D5402" s="2">
        <v>54.18</v>
      </c>
      <c r="E5402" s="2">
        <v>55.69</v>
      </c>
      <c r="F5402" s="2">
        <v>52.83</v>
      </c>
      <c r="G5402" s="2">
        <v>54.8</v>
      </c>
    </row>
    <row r="5403" spans="1:7" x14ac:dyDescent="0.3">
      <c r="A5403" s="3">
        <f t="shared" si="96"/>
        <v>42717</v>
      </c>
      <c r="B5403" s="4" t="s">
        <v>252</v>
      </c>
      <c r="C5403" s="5"/>
      <c r="D5403" s="2">
        <v>52.85</v>
      </c>
      <c r="E5403" s="2">
        <v>55.72</v>
      </c>
      <c r="F5403" s="2">
        <v>52.98</v>
      </c>
      <c r="G5403" s="2">
        <v>53.76</v>
      </c>
    </row>
    <row r="5404" spans="1:7" x14ac:dyDescent="0.3">
      <c r="A5404" s="3">
        <f t="shared" si="96"/>
        <v>42718</v>
      </c>
      <c r="B5404" s="4" t="s">
        <v>366</v>
      </c>
      <c r="C5404" s="5"/>
      <c r="D5404" s="2">
        <v>52.69</v>
      </c>
      <c r="E5404" s="2">
        <v>53.9</v>
      </c>
      <c r="F5404" s="2">
        <v>51.04</v>
      </c>
      <c r="G5404" s="2">
        <v>53.6</v>
      </c>
    </row>
    <row r="5405" spans="1:7" x14ac:dyDescent="0.3">
      <c r="A5405" s="3">
        <f t="shared" si="96"/>
        <v>42719</v>
      </c>
      <c r="B5405" s="4" t="s">
        <v>320</v>
      </c>
      <c r="C5405" s="5"/>
      <c r="D5405" s="2">
        <v>51.65</v>
      </c>
      <c r="E5405" s="2">
        <v>54.02</v>
      </c>
      <c r="F5405" s="2">
        <v>50.9</v>
      </c>
      <c r="G5405" s="2">
        <v>52.47</v>
      </c>
    </row>
    <row r="5406" spans="1:7" x14ac:dyDescent="0.3">
      <c r="A5406" s="3">
        <f t="shared" si="96"/>
        <v>42720</v>
      </c>
      <c r="B5406" s="4" t="s">
        <v>253</v>
      </c>
      <c r="C5406" s="5"/>
      <c r="D5406" s="2">
        <v>51.69</v>
      </c>
      <c r="E5406" s="2">
        <v>55.21</v>
      </c>
      <c r="F5406" s="2">
        <v>51.9</v>
      </c>
      <c r="G5406" s="2">
        <v>52.53</v>
      </c>
    </row>
    <row r="5407" spans="1:7" x14ac:dyDescent="0.3">
      <c r="A5407" s="3">
        <f t="shared" si="96"/>
        <v>42723</v>
      </c>
      <c r="B5407" s="4" t="s">
        <v>256</v>
      </c>
      <c r="C5407" s="5"/>
      <c r="D5407" s="2">
        <v>52.86</v>
      </c>
      <c r="E5407" s="2">
        <v>54.92</v>
      </c>
      <c r="F5407" s="2">
        <v>52.12</v>
      </c>
      <c r="G5407" s="2">
        <v>53.7</v>
      </c>
    </row>
    <row r="5408" spans="1:7" x14ac:dyDescent="0.3">
      <c r="A5408" s="3">
        <f t="shared" si="96"/>
        <v>42724</v>
      </c>
      <c r="B5408" s="4" t="s">
        <v>257</v>
      </c>
      <c r="C5408" s="5"/>
      <c r="D5408" s="2">
        <v>52.09</v>
      </c>
      <c r="E5408" s="2">
        <v>55.35</v>
      </c>
      <c r="F5408" s="2">
        <v>52.23</v>
      </c>
      <c r="G5408" s="2">
        <v>52.96</v>
      </c>
    </row>
    <row r="5409" spans="1:7" x14ac:dyDescent="0.3">
      <c r="A5409" s="3">
        <f t="shared" si="96"/>
        <v>42725</v>
      </c>
      <c r="B5409" s="4" t="s">
        <v>367</v>
      </c>
      <c r="C5409" s="5"/>
      <c r="D5409" s="2">
        <v>52.87</v>
      </c>
      <c r="E5409" s="2">
        <v>54.46</v>
      </c>
      <c r="F5409" s="2">
        <v>52.49</v>
      </c>
      <c r="G5409" s="2">
        <v>53.7</v>
      </c>
    </row>
    <row r="5410" spans="1:7" x14ac:dyDescent="0.3">
      <c r="A5410" s="3">
        <f t="shared" si="96"/>
        <v>42726</v>
      </c>
      <c r="B5410" s="4" t="s">
        <v>321</v>
      </c>
      <c r="C5410" s="5"/>
      <c r="D5410" s="2">
        <v>51.78</v>
      </c>
      <c r="E5410" s="2">
        <v>55.05</v>
      </c>
      <c r="F5410" s="2">
        <v>52.95</v>
      </c>
      <c r="G5410" s="2">
        <v>52.62</v>
      </c>
    </row>
    <row r="5411" spans="1:7" x14ac:dyDescent="0.3">
      <c r="A5411" s="3">
        <f t="shared" si="96"/>
        <v>42727</v>
      </c>
      <c r="B5411" s="4" t="s">
        <v>258</v>
      </c>
      <c r="C5411" s="5"/>
      <c r="D5411" s="2">
        <v>52.21</v>
      </c>
      <c r="E5411" s="2">
        <v>55.16</v>
      </c>
      <c r="F5411" s="2">
        <v>53.02</v>
      </c>
      <c r="G5411" s="2">
        <v>53.07</v>
      </c>
    </row>
    <row r="5412" spans="1:7" x14ac:dyDescent="0.3">
      <c r="A5412" s="3">
        <f t="shared" si="96"/>
        <v>42731</v>
      </c>
      <c r="B5412" s="4" t="s">
        <v>261</v>
      </c>
      <c r="C5412" s="5"/>
      <c r="D5412" s="2">
        <v>52.72</v>
      </c>
      <c r="E5412" s="2">
        <v>56.09</v>
      </c>
      <c r="F5412" s="2">
        <v>53.9</v>
      </c>
      <c r="G5412" s="2">
        <v>53.55</v>
      </c>
    </row>
    <row r="5413" spans="1:7" x14ac:dyDescent="0.3">
      <c r="A5413" s="3">
        <f t="shared" si="96"/>
        <v>42732</v>
      </c>
      <c r="B5413" s="4" t="s">
        <v>368</v>
      </c>
      <c r="C5413" s="5"/>
      <c r="D5413" s="2">
        <v>53.73</v>
      </c>
      <c r="E5413" s="2">
        <v>56.22</v>
      </c>
      <c r="F5413" s="2">
        <v>54.06</v>
      </c>
      <c r="G5413" s="2">
        <v>54.57</v>
      </c>
    </row>
    <row r="5414" spans="1:7" x14ac:dyDescent="0.3">
      <c r="A5414" s="3">
        <f t="shared" si="96"/>
        <v>42733</v>
      </c>
      <c r="B5414" s="4" t="s">
        <v>322</v>
      </c>
      <c r="C5414" s="5"/>
      <c r="D5414" s="2">
        <v>53.9</v>
      </c>
      <c r="E5414" s="2">
        <v>56.14</v>
      </c>
      <c r="F5414" s="2">
        <v>53.77</v>
      </c>
      <c r="G5414" s="2">
        <v>54.73</v>
      </c>
    </row>
    <row r="5415" spans="1:7" x14ac:dyDescent="0.3">
      <c r="A5415" s="3">
        <f t="shared" ref="A5415" si="97">DATE(2016, LEFT(B5415, FIND("월", B5415)-1), MID(B5415, FIND("월", B5415)+2, FIND("일", B5415)-FIND("월", B5415)-2))</f>
        <v>42734</v>
      </c>
      <c r="B5415" s="4" t="s">
        <v>262</v>
      </c>
      <c r="C5415" s="5"/>
      <c r="D5415" s="2">
        <v>53.83</v>
      </c>
      <c r="E5415" s="2">
        <v>56.82</v>
      </c>
      <c r="F5415" s="2">
        <v>53.72</v>
      </c>
      <c r="G5415" s="2">
        <v>54.67</v>
      </c>
    </row>
    <row r="5416" spans="1:7" x14ac:dyDescent="0.3">
      <c r="A5416" s="3">
        <f>DATE(2017, LEFT(B5416, FIND("월", B5416)-1), MID(B5416, FIND("월", B5416)+2, FIND("일", B5416)-FIND("월", B5416)-2))</f>
        <v>42738</v>
      </c>
      <c r="B5416" s="4" t="s">
        <v>7</v>
      </c>
      <c r="C5416" s="5"/>
      <c r="D5416" s="2">
        <v>54.65</v>
      </c>
      <c r="E5416" s="2">
        <v>55.47</v>
      </c>
      <c r="F5416" s="2">
        <v>52.33</v>
      </c>
      <c r="G5416" s="2">
        <v>55.44</v>
      </c>
    </row>
    <row r="5417" spans="1:7" x14ac:dyDescent="0.3">
      <c r="A5417" s="3">
        <f t="shared" ref="A5417:A5480" si="98">DATE(2017, LEFT(B5417, FIND("월", B5417)-1), MID(B5417, FIND("월", B5417)+2, FIND("일", B5417)-FIND("월", B5417)-2))</f>
        <v>42739</v>
      </c>
      <c r="B5417" s="4" t="s">
        <v>8</v>
      </c>
      <c r="C5417" s="5"/>
      <c r="D5417" s="2">
        <v>53.99</v>
      </c>
      <c r="E5417" s="2">
        <v>56.46</v>
      </c>
      <c r="F5417" s="2">
        <v>53.26</v>
      </c>
      <c r="G5417" s="2">
        <v>54.77</v>
      </c>
    </row>
    <row r="5418" spans="1:7" x14ac:dyDescent="0.3">
      <c r="A5418" s="3">
        <f t="shared" si="98"/>
        <v>42740</v>
      </c>
      <c r="B5418" s="4" t="s">
        <v>9</v>
      </c>
      <c r="C5418" s="5"/>
      <c r="D5418" s="2">
        <v>54.28</v>
      </c>
      <c r="E5418" s="2">
        <v>56.89</v>
      </c>
      <c r="F5418" s="2">
        <v>53.76</v>
      </c>
      <c r="G5418" s="2">
        <v>55.16</v>
      </c>
    </row>
    <row r="5419" spans="1:7" x14ac:dyDescent="0.3">
      <c r="A5419" s="3">
        <f t="shared" si="98"/>
        <v>42741</v>
      </c>
      <c r="B5419" s="4" t="s">
        <v>264</v>
      </c>
      <c r="C5419" s="5"/>
      <c r="D5419" s="2">
        <v>54.25</v>
      </c>
      <c r="E5419" s="2">
        <v>57.1</v>
      </c>
      <c r="F5419" s="2">
        <v>53.99</v>
      </c>
      <c r="G5419" s="2">
        <v>55.16</v>
      </c>
    </row>
    <row r="5420" spans="1:7" x14ac:dyDescent="0.3">
      <c r="A5420" s="3">
        <f t="shared" si="98"/>
        <v>42744</v>
      </c>
      <c r="B5420" s="4" t="s">
        <v>11</v>
      </c>
      <c r="C5420" s="5"/>
      <c r="D5420" s="2">
        <v>54.35</v>
      </c>
      <c r="E5420" s="2">
        <v>54.94</v>
      </c>
      <c r="F5420" s="2">
        <v>51.96</v>
      </c>
      <c r="G5420" s="2">
        <v>55.09</v>
      </c>
    </row>
    <row r="5421" spans="1:7" x14ac:dyDescent="0.3">
      <c r="A5421" s="3">
        <f t="shared" si="98"/>
        <v>42745</v>
      </c>
      <c r="B5421" s="4" t="s">
        <v>12</v>
      </c>
      <c r="C5421" s="5"/>
      <c r="D5421" s="2">
        <v>53.14</v>
      </c>
      <c r="E5421" s="2">
        <v>53.64</v>
      </c>
      <c r="F5421" s="2">
        <v>50.82</v>
      </c>
      <c r="G5421" s="2">
        <v>53.77</v>
      </c>
    </row>
    <row r="5422" spans="1:7" x14ac:dyDescent="0.3">
      <c r="A5422" s="3">
        <f t="shared" si="98"/>
        <v>42746</v>
      </c>
      <c r="B5422" s="4" t="s">
        <v>13</v>
      </c>
      <c r="C5422" s="5"/>
      <c r="D5422" s="2">
        <v>52.22</v>
      </c>
      <c r="E5422" s="2">
        <v>55.1</v>
      </c>
      <c r="F5422" s="2">
        <v>52.25</v>
      </c>
      <c r="G5422" s="2">
        <v>52.8</v>
      </c>
    </row>
    <row r="5423" spans="1:7" x14ac:dyDescent="0.3">
      <c r="A5423" s="3">
        <f t="shared" si="98"/>
        <v>42747</v>
      </c>
      <c r="B5423" s="4" t="s">
        <v>14</v>
      </c>
      <c r="C5423" s="5"/>
      <c r="D5423" s="2">
        <v>53.45</v>
      </c>
      <c r="E5423" s="2">
        <v>56.01</v>
      </c>
      <c r="F5423" s="2">
        <v>53.01</v>
      </c>
      <c r="G5423" s="2">
        <v>54.07</v>
      </c>
    </row>
    <row r="5424" spans="1:7" x14ac:dyDescent="0.3">
      <c r="A5424" s="3">
        <f t="shared" si="98"/>
        <v>42748</v>
      </c>
      <c r="B5424" s="4" t="s">
        <v>266</v>
      </c>
      <c r="C5424" s="5"/>
      <c r="D5424" s="2">
        <v>54.3</v>
      </c>
      <c r="E5424" s="2">
        <v>55.45</v>
      </c>
      <c r="F5424" s="2">
        <v>52.37</v>
      </c>
      <c r="G5424" s="2">
        <v>54.75</v>
      </c>
    </row>
    <row r="5425" spans="1:7" x14ac:dyDescent="0.3">
      <c r="A5425" s="3">
        <f t="shared" si="98"/>
        <v>42751</v>
      </c>
      <c r="B5425" s="4" t="s">
        <v>16</v>
      </c>
      <c r="C5425" s="5"/>
      <c r="D5425" s="2">
        <v>53.29</v>
      </c>
      <c r="E5425" s="2">
        <v>55.86</v>
      </c>
      <c r="F5425" s="2" t="s">
        <v>323</v>
      </c>
      <c r="G5425" s="2">
        <v>53.79</v>
      </c>
    </row>
    <row r="5426" spans="1:7" x14ac:dyDescent="0.3">
      <c r="A5426" s="3">
        <f t="shared" si="98"/>
        <v>42752</v>
      </c>
      <c r="B5426" s="4" t="s">
        <v>17</v>
      </c>
      <c r="C5426" s="5"/>
      <c r="D5426" s="2">
        <v>53.88</v>
      </c>
      <c r="E5426" s="2">
        <v>55.47</v>
      </c>
      <c r="F5426" s="2">
        <v>52.48</v>
      </c>
      <c r="G5426" s="2">
        <v>54.28</v>
      </c>
    </row>
    <row r="5427" spans="1:7" x14ac:dyDescent="0.3">
      <c r="A5427" s="3">
        <f t="shared" si="98"/>
        <v>42753</v>
      </c>
      <c r="B5427" s="4" t="s">
        <v>18</v>
      </c>
      <c r="C5427" s="5"/>
      <c r="D5427" s="2">
        <v>53.84</v>
      </c>
      <c r="E5427" s="2">
        <v>53.92</v>
      </c>
      <c r="F5427" s="2">
        <v>51.08</v>
      </c>
      <c r="G5427" s="2">
        <v>54.24</v>
      </c>
    </row>
    <row r="5428" spans="1:7" x14ac:dyDescent="0.3">
      <c r="A5428" s="3">
        <f t="shared" si="98"/>
        <v>42754</v>
      </c>
      <c r="B5428" s="4" t="s">
        <v>19</v>
      </c>
      <c r="C5428" s="5"/>
      <c r="D5428" s="2">
        <v>53.03</v>
      </c>
      <c r="E5428" s="2">
        <v>54.16</v>
      </c>
      <c r="F5428" s="2">
        <v>51.37</v>
      </c>
      <c r="G5428" s="2">
        <v>53.35</v>
      </c>
    </row>
    <row r="5429" spans="1:7" x14ac:dyDescent="0.3">
      <c r="A5429" s="3">
        <f t="shared" si="98"/>
        <v>42755</v>
      </c>
      <c r="B5429" s="4" t="s">
        <v>268</v>
      </c>
      <c r="C5429" s="5"/>
      <c r="D5429" s="2">
        <v>52.91</v>
      </c>
      <c r="E5429" s="2">
        <v>55.49</v>
      </c>
      <c r="F5429" s="2">
        <v>52.42</v>
      </c>
      <c r="G5429" s="2">
        <v>53.28</v>
      </c>
    </row>
    <row r="5430" spans="1:7" x14ac:dyDescent="0.3">
      <c r="A5430" s="3">
        <f t="shared" si="98"/>
        <v>42758</v>
      </c>
      <c r="B5430" s="4" t="s">
        <v>21</v>
      </c>
      <c r="C5430" s="5"/>
      <c r="D5430" s="2">
        <v>53.52</v>
      </c>
      <c r="E5430" s="2">
        <v>55.23</v>
      </c>
      <c r="F5430" s="2">
        <v>52.75</v>
      </c>
      <c r="G5430" s="2">
        <v>53.96</v>
      </c>
    </row>
    <row r="5431" spans="1:7" x14ac:dyDescent="0.3">
      <c r="A5431" s="3">
        <f t="shared" si="98"/>
        <v>42759</v>
      </c>
      <c r="B5431" s="4" t="s">
        <v>22</v>
      </c>
      <c r="C5431" s="5"/>
      <c r="D5431" s="2">
        <v>53.98</v>
      </c>
      <c r="E5431" s="2">
        <v>55.44</v>
      </c>
      <c r="F5431" s="2">
        <v>53.18</v>
      </c>
      <c r="G5431" s="2">
        <v>54.36</v>
      </c>
    </row>
    <row r="5432" spans="1:7" x14ac:dyDescent="0.3">
      <c r="A5432" s="3">
        <f t="shared" si="98"/>
        <v>42760</v>
      </c>
      <c r="B5432" s="4" t="s">
        <v>23</v>
      </c>
      <c r="C5432" s="5"/>
      <c r="D5432" s="2">
        <v>53.47</v>
      </c>
      <c r="E5432" s="2">
        <v>55.08</v>
      </c>
      <c r="F5432" s="2">
        <v>52.75</v>
      </c>
      <c r="G5432" s="2">
        <v>53.91</v>
      </c>
    </row>
    <row r="5433" spans="1:7" x14ac:dyDescent="0.3">
      <c r="A5433" s="3">
        <f t="shared" si="98"/>
        <v>42761</v>
      </c>
      <c r="B5433" s="4" t="s">
        <v>24</v>
      </c>
      <c r="C5433" s="5"/>
      <c r="D5433" s="2">
        <v>53.86</v>
      </c>
      <c r="E5433" s="2">
        <v>56.24</v>
      </c>
      <c r="F5433" s="2">
        <v>53.78</v>
      </c>
      <c r="G5433" s="2">
        <v>54.24</v>
      </c>
    </row>
    <row r="5434" spans="1:7" x14ac:dyDescent="0.3">
      <c r="A5434" s="3">
        <f t="shared" si="98"/>
        <v>42762</v>
      </c>
      <c r="B5434" s="4" t="s">
        <v>270</v>
      </c>
      <c r="C5434" s="5"/>
      <c r="D5434" s="2">
        <v>54.49</v>
      </c>
      <c r="E5434" s="2">
        <v>55.52</v>
      </c>
      <c r="F5434" s="2">
        <v>53.17</v>
      </c>
      <c r="G5434" s="2">
        <v>54.93</v>
      </c>
    </row>
    <row r="5435" spans="1:7" x14ac:dyDescent="0.3">
      <c r="A5435" s="3">
        <f t="shared" si="98"/>
        <v>42765</v>
      </c>
      <c r="B5435" s="4" t="s">
        <v>26</v>
      </c>
      <c r="C5435" s="5"/>
      <c r="D5435" s="2" t="s">
        <v>323</v>
      </c>
      <c r="E5435" s="2">
        <v>55.23</v>
      </c>
      <c r="F5435" s="2">
        <v>52.63</v>
      </c>
      <c r="G5435" s="2" t="s">
        <v>323</v>
      </c>
    </row>
    <row r="5436" spans="1:7" x14ac:dyDescent="0.3">
      <c r="A5436" s="3">
        <f t="shared" si="98"/>
        <v>42766</v>
      </c>
      <c r="B5436" s="4" t="s">
        <v>27</v>
      </c>
      <c r="C5436" s="5"/>
      <c r="D5436" s="2">
        <v>53.23</v>
      </c>
      <c r="E5436" s="2">
        <v>55.7</v>
      </c>
      <c r="F5436" s="2">
        <v>52.81</v>
      </c>
      <c r="G5436" s="2">
        <v>53.73</v>
      </c>
    </row>
    <row r="5437" spans="1:7" x14ac:dyDescent="0.3">
      <c r="A5437" s="3">
        <f t="shared" si="98"/>
        <v>42767</v>
      </c>
      <c r="B5437" s="4" t="s">
        <v>28</v>
      </c>
      <c r="C5437" s="5"/>
      <c r="D5437" s="2">
        <v>53.22</v>
      </c>
      <c r="E5437" s="2">
        <v>56.8</v>
      </c>
      <c r="F5437" s="2">
        <v>53.88</v>
      </c>
      <c r="G5437" s="2">
        <v>53.71</v>
      </c>
    </row>
    <row r="5438" spans="1:7" x14ac:dyDescent="0.3">
      <c r="A5438" s="3">
        <f t="shared" si="98"/>
        <v>42768</v>
      </c>
      <c r="B5438" s="4" t="s">
        <v>29</v>
      </c>
      <c r="C5438" s="5"/>
      <c r="D5438" s="2">
        <v>54.94</v>
      </c>
      <c r="E5438" s="2">
        <v>56.56</v>
      </c>
      <c r="F5438" s="2">
        <v>53.54</v>
      </c>
      <c r="G5438" s="2">
        <v>55.46</v>
      </c>
    </row>
    <row r="5439" spans="1:7" x14ac:dyDescent="0.3">
      <c r="A5439" s="3">
        <f t="shared" si="98"/>
        <v>42769</v>
      </c>
      <c r="B5439" s="4" t="s">
        <v>272</v>
      </c>
      <c r="C5439" s="5"/>
      <c r="D5439" s="2">
        <v>55.45</v>
      </c>
      <c r="E5439" s="2">
        <v>56.81</v>
      </c>
      <c r="F5439" s="2">
        <v>53.83</v>
      </c>
      <c r="G5439" s="2">
        <v>55.95</v>
      </c>
    </row>
    <row r="5440" spans="1:7" x14ac:dyDescent="0.3">
      <c r="A5440" s="3">
        <f t="shared" si="98"/>
        <v>42772</v>
      </c>
      <c r="B5440" s="4" t="s">
        <v>31</v>
      </c>
      <c r="C5440" s="5"/>
      <c r="D5440" s="2">
        <v>55.31</v>
      </c>
      <c r="E5440" s="2">
        <v>55.72</v>
      </c>
      <c r="F5440" s="2">
        <v>53.01</v>
      </c>
      <c r="G5440" s="2">
        <v>55.87</v>
      </c>
    </row>
    <row r="5441" spans="1:7" x14ac:dyDescent="0.3">
      <c r="A5441" s="3">
        <f t="shared" si="98"/>
        <v>42773</v>
      </c>
      <c r="B5441" s="4" t="s">
        <v>32</v>
      </c>
      <c r="C5441" s="5"/>
      <c r="D5441" s="2">
        <v>54.17</v>
      </c>
      <c r="E5441" s="2">
        <v>55.05</v>
      </c>
      <c r="F5441" s="2">
        <v>52.17</v>
      </c>
      <c r="G5441" s="2">
        <v>54.75</v>
      </c>
    </row>
    <row r="5442" spans="1:7" x14ac:dyDescent="0.3">
      <c r="A5442" s="3">
        <f t="shared" si="98"/>
        <v>42774</v>
      </c>
      <c r="B5442" s="4" t="s">
        <v>33</v>
      </c>
      <c r="C5442" s="5"/>
      <c r="D5442" s="2">
        <v>53.35</v>
      </c>
      <c r="E5442" s="2">
        <v>55.12</v>
      </c>
      <c r="F5442" s="2">
        <v>52.34</v>
      </c>
      <c r="G5442" s="2">
        <v>53.93</v>
      </c>
    </row>
    <row r="5443" spans="1:7" x14ac:dyDescent="0.3">
      <c r="A5443" s="3">
        <f t="shared" si="98"/>
        <v>42775</v>
      </c>
      <c r="B5443" s="4" t="s">
        <v>34</v>
      </c>
      <c r="C5443" s="5"/>
      <c r="D5443" s="2">
        <v>53.79</v>
      </c>
      <c r="E5443" s="2">
        <v>55.63</v>
      </c>
      <c r="F5443" s="2">
        <v>53</v>
      </c>
      <c r="G5443" s="2">
        <v>54.33</v>
      </c>
    </row>
    <row r="5444" spans="1:7" x14ac:dyDescent="0.3">
      <c r="A5444" s="3">
        <f t="shared" si="98"/>
        <v>42776</v>
      </c>
      <c r="B5444" s="4" t="s">
        <v>274</v>
      </c>
      <c r="C5444" s="5"/>
      <c r="D5444" s="2">
        <v>53.78</v>
      </c>
      <c r="E5444" s="2">
        <v>56.7</v>
      </c>
      <c r="F5444" s="2">
        <v>53.86</v>
      </c>
      <c r="G5444" s="2">
        <v>54.37</v>
      </c>
    </row>
    <row r="5445" spans="1:7" x14ac:dyDescent="0.3">
      <c r="A5445" s="3">
        <f t="shared" si="98"/>
        <v>42779</v>
      </c>
      <c r="B5445" s="4" t="s">
        <v>36</v>
      </c>
      <c r="C5445" s="5"/>
      <c r="D5445" s="2">
        <v>54.76</v>
      </c>
      <c r="E5445" s="2">
        <v>55.59</v>
      </c>
      <c r="F5445" s="2">
        <v>52.93</v>
      </c>
      <c r="G5445" s="2">
        <v>55.35</v>
      </c>
    </row>
    <row r="5446" spans="1:7" x14ac:dyDescent="0.3">
      <c r="A5446" s="3">
        <f t="shared" si="98"/>
        <v>42780</v>
      </c>
      <c r="B5446" s="4" t="s">
        <v>37</v>
      </c>
      <c r="C5446" s="5"/>
      <c r="D5446" s="2">
        <v>54.14</v>
      </c>
      <c r="E5446" s="2">
        <v>55.97</v>
      </c>
      <c r="F5446" s="2">
        <v>53.2</v>
      </c>
      <c r="G5446" s="2">
        <v>54.69</v>
      </c>
    </row>
    <row r="5447" spans="1:7" x14ac:dyDescent="0.3">
      <c r="A5447" s="3">
        <f t="shared" si="98"/>
        <v>42781</v>
      </c>
      <c r="B5447" s="4" t="s">
        <v>38</v>
      </c>
      <c r="C5447" s="5"/>
      <c r="D5447" s="2">
        <v>54</v>
      </c>
      <c r="E5447" s="2">
        <v>55.75</v>
      </c>
      <c r="F5447" s="2">
        <v>53.11</v>
      </c>
      <c r="G5447" s="2">
        <v>54.61</v>
      </c>
    </row>
    <row r="5448" spans="1:7" x14ac:dyDescent="0.3">
      <c r="A5448" s="3">
        <f t="shared" si="98"/>
        <v>42782</v>
      </c>
      <c r="B5448" s="4" t="s">
        <v>39</v>
      </c>
      <c r="C5448" s="5"/>
      <c r="D5448" s="2">
        <v>53.95</v>
      </c>
      <c r="E5448" s="2">
        <v>55.65</v>
      </c>
      <c r="F5448" s="2">
        <v>53.36</v>
      </c>
      <c r="G5448" s="2">
        <v>54.55</v>
      </c>
    </row>
    <row r="5449" spans="1:7" x14ac:dyDescent="0.3">
      <c r="A5449" s="3">
        <f t="shared" si="98"/>
        <v>42783</v>
      </c>
      <c r="B5449" s="4" t="s">
        <v>276</v>
      </c>
      <c r="C5449" s="5"/>
      <c r="D5449" s="2">
        <v>54.06</v>
      </c>
      <c r="E5449" s="2">
        <v>55.81</v>
      </c>
      <c r="F5449" s="2">
        <v>53.4</v>
      </c>
      <c r="G5449" s="2">
        <v>54.66</v>
      </c>
    </row>
    <row r="5450" spans="1:7" x14ac:dyDescent="0.3">
      <c r="A5450" s="3">
        <f t="shared" si="98"/>
        <v>42786</v>
      </c>
      <c r="B5450" s="4" t="s">
        <v>41</v>
      </c>
      <c r="C5450" s="5"/>
      <c r="D5450" s="2">
        <v>54.46</v>
      </c>
      <c r="E5450" s="2">
        <v>56.18</v>
      </c>
      <c r="F5450" s="2" t="s">
        <v>323</v>
      </c>
      <c r="G5450" s="2">
        <v>55.05</v>
      </c>
    </row>
    <row r="5451" spans="1:7" x14ac:dyDescent="0.3">
      <c r="A5451" s="3">
        <f t="shared" si="98"/>
        <v>42787</v>
      </c>
      <c r="B5451" s="4" t="s">
        <v>42</v>
      </c>
      <c r="C5451" s="5"/>
      <c r="D5451" s="2">
        <v>54.64</v>
      </c>
      <c r="E5451" s="2">
        <v>56.66</v>
      </c>
      <c r="F5451" s="2">
        <v>54.06</v>
      </c>
      <c r="G5451" s="2">
        <v>55.25</v>
      </c>
    </row>
    <row r="5452" spans="1:7" x14ac:dyDescent="0.3">
      <c r="A5452" s="3">
        <f t="shared" si="98"/>
        <v>42788</v>
      </c>
      <c r="B5452" s="4" t="s">
        <v>43</v>
      </c>
      <c r="C5452" s="5"/>
      <c r="D5452" s="2">
        <v>54.68</v>
      </c>
      <c r="E5452" s="2">
        <v>55.84</v>
      </c>
      <c r="F5452" s="2">
        <v>53.59</v>
      </c>
      <c r="G5452" s="2">
        <v>55.32</v>
      </c>
    </row>
    <row r="5453" spans="1:7" x14ac:dyDescent="0.3">
      <c r="A5453" s="3">
        <f t="shared" si="98"/>
        <v>42789</v>
      </c>
      <c r="B5453" s="4" t="s">
        <v>44</v>
      </c>
      <c r="C5453" s="5"/>
      <c r="D5453" s="2">
        <v>54.75</v>
      </c>
      <c r="E5453" s="2">
        <v>56.58</v>
      </c>
      <c r="F5453" s="2">
        <v>54.45</v>
      </c>
      <c r="G5453" s="2">
        <v>55.3</v>
      </c>
    </row>
    <row r="5454" spans="1:7" x14ac:dyDescent="0.3">
      <c r="A5454" s="3">
        <f t="shared" si="98"/>
        <v>42790</v>
      </c>
      <c r="B5454" s="4" t="s">
        <v>278</v>
      </c>
      <c r="C5454" s="5"/>
      <c r="D5454" s="2">
        <v>54.7</v>
      </c>
      <c r="E5454" s="2">
        <v>55.99</v>
      </c>
      <c r="F5454" s="2">
        <v>53.99</v>
      </c>
      <c r="G5454" s="2">
        <v>55.29</v>
      </c>
    </row>
    <row r="5455" spans="1:7" x14ac:dyDescent="0.3">
      <c r="A5455" s="3">
        <f t="shared" si="98"/>
        <v>42793</v>
      </c>
      <c r="B5455" s="4" t="s">
        <v>46</v>
      </c>
      <c r="C5455" s="5"/>
      <c r="D5455" s="2">
        <v>55.18</v>
      </c>
      <c r="E5455" s="2">
        <v>55.93</v>
      </c>
      <c r="F5455" s="2">
        <v>54.05</v>
      </c>
      <c r="G5455" s="2">
        <v>55.67</v>
      </c>
    </row>
    <row r="5456" spans="1:7" x14ac:dyDescent="0.3">
      <c r="A5456" s="3">
        <f t="shared" si="98"/>
        <v>42794</v>
      </c>
      <c r="B5456" s="4" t="s">
        <v>47</v>
      </c>
      <c r="C5456" s="5"/>
      <c r="D5456" s="2" t="s">
        <v>323</v>
      </c>
      <c r="E5456" s="2">
        <v>55.59</v>
      </c>
      <c r="F5456" s="2">
        <v>54.01</v>
      </c>
      <c r="G5456" s="2" t="s">
        <v>323</v>
      </c>
    </row>
    <row r="5457" spans="1:7" x14ac:dyDescent="0.3">
      <c r="A5457" s="3">
        <f t="shared" si="98"/>
        <v>42795</v>
      </c>
      <c r="B5457" s="4" t="s">
        <v>49</v>
      </c>
      <c r="C5457" s="5"/>
      <c r="D5457" s="2">
        <v>55.13</v>
      </c>
      <c r="E5457" s="2">
        <v>56.36</v>
      </c>
      <c r="F5457" s="2">
        <v>53.83</v>
      </c>
      <c r="G5457" s="2">
        <v>55.61</v>
      </c>
    </row>
    <row r="5458" spans="1:7" x14ac:dyDescent="0.3">
      <c r="A5458" s="3">
        <f t="shared" si="98"/>
        <v>42796</v>
      </c>
      <c r="B5458" s="4" t="s">
        <v>324</v>
      </c>
      <c r="C5458" s="5"/>
      <c r="D5458" s="2">
        <v>54.85</v>
      </c>
      <c r="E5458" s="2">
        <v>55.08</v>
      </c>
      <c r="F5458" s="2">
        <v>52.61</v>
      </c>
      <c r="G5458" s="2">
        <v>55.31</v>
      </c>
    </row>
    <row r="5459" spans="1:7" x14ac:dyDescent="0.3">
      <c r="A5459" s="3">
        <f t="shared" si="98"/>
        <v>42797</v>
      </c>
      <c r="B5459" s="4" t="s">
        <v>280</v>
      </c>
      <c r="C5459" s="5"/>
      <c r="D5459" s="2">
        <v>53.68</v>
      </c>
      <c r="E5459" s="2">
        <v>55.9</v>
      </c>
      <c r="F5459" s="2">
        <v>53.33</v>
      </c>
      <c r="G5459" s="2">
        <v>54.31</v>
      </c>
    </row>
    <row r="5460" spans="1:7" x14ac:dyDescent="0.3">
      <c r="A5460" s="3">
        <f t="shared" si="98"/>
        <v>42800</v>
      </c>
      <c r="B5460" s="4" t="s">
        <v>52</v>
      </c>
      <c r="C5460" s="5"/>
      <c r="D5460" s="2">
        <v>53.85</v>
      </c>
      <c r="E5460" s="2">
        <v>56.01</v>
      </c>
      <c r="F5460" s="2">
        <v>53.2</v>
      </c>
      <c r="G5460" s="2">
        <v>54.51</v>
      </c>
    </row>
    <row r="5461" spans="1:7" x14ac:dyDescent="0.3">
      <c r="A5461" s="3">
        <f t="shared" si="98"/>
        <v>42801</v>
      </c>
      <c r="B5461" s="4" t="s">
        <v>53</v>
      </c>
      <c r="C5461" s="5"/>
      <c r="D5461" s="2">
        <v>54.44</v>
      </c>
      <c r="E5461" s="2">
        <v>55.92</v>
      </c>
      <c r="F5461" s="2">
        <v>53.14</v>
      </c>
      <c r="G5461" s="2">
        <v>55.06</v>
      </c>
    </row>
    <row r="5462" spans="1:7" x14ac:dyDescent="0.3">
      <c r="A5462" s="3">
        <f t="shared" si="98"/>
        <v>42802</v>
      </c>
      <c r="B5462" s="4" t="s">
        <v>54</v>
      </c>
      <c r="C5462" s="5"/>
      <c r="D5462" s="2">
        <v>54.02</v>
      </c>
      <c r="E5462" s="2">
        <v>53.11</v>
      </c>
      <c r="F5462" s="2">
        <v>50.28</v>
      </c>
      <c r="G5462" s="2">
        <v>54.67</v>
      </c>
    </row>
    <row r="5463" spans="1:7" x14ac:dyDescent="0.3">
      <c r="A5463" s="3">
        <f t="shared" si="98"/>
        <v>42803</v>
      </c>
      <c r="B5463" s="4" t="s">
        <v>325</v>
      </c>
      <c r="C5463" s="5"/>
      <c r="D5463" s="2">
        <v>52.52</v>
      </c>
      <c r="E5463" s="2">
        <v>52.19</v>
      </c>
      <c r="F5463" s="2">
        <v>49.28</v>
      </c>
      <c r="G5463" s="2">
        <v>53.02</v>
      </c>
    </row>
    <row r="5464" spans="1:7" x14ac:dyDescent="0.3">
      <c r="A5464" s="3">
        <f t="shared" si="98"/>
        <v>42804</v>
      </c>
      <c r="B5464" s="4" t="s">
        <v>281</v>
      </c>
      <c r="C5464" s="5"/>
      <c r="D5464" s="2">
        <v>51.16</v>
      </c>
      <c r="E5464" s="2">
        <v>51.37</v>
      </c>
      <c r="F5464" s="2">
        <v>48.49</v>
      </c>
      <c r="G5464" s="2">
        <v>51.69</v>
      </c>
    </row>
    <row r="5465" spans="1:7" x14ac:dyDescent="0.3">
      <c r="A5465" s="3">
        <f t="shared" si="98"/>
        <v>42807</v>
      </c>
      <c r="B5465" s="4" t="s">
        <v>57</v>
      </c>
      <c r="C5465" s="5"/>
      <c r="D5465" s="2">
        <v>50.04</v>
      </c>
      <c r="E5465" s="2">
        <v>51.35</v>
      </c>
      <c r="F5465" s="2">
        <v>48.4</v>
      </c>
      <c r="G5465" s="2">
        <v>50.59</v>
      </c>
    </row>
    <row r="5466" spans="1:7" x14ac:dyDescent="0.3">
      <c r="A5466" s="3">
        <f t="shared" si="98"/>
        <v>42808</v>
      </c>
      <c r="B5466" s="4" t="s">
        <v>58</v>
      </c>
      <c r="C5466" s="5"/>
      <c r="D5466" s="2">
        <v>49.82</v>
      </c>
      <c r="E5466" s="2">
        <v>50.92</v>
      </c>
      <c r="F5466" s="2">
        <v>47.72</v>
      </c>
      <c r="G5466" s="2">
        <v>50.4</v>
      </c>
    </row>
    <row r="5467" spans="1:7" x14ac:dyDescent="0.3">
      <c r="A5467" s="3">
        <f t="shared" si="98"/>
        <v>42809</v>
      </c>
      <c r="B5467" s="4" t="s">
        <v>59</v>
      </c>
      <c r="C5467" s="5"/>
      <c r="D5467" s="2">
        <v>50.01</v>
      </c>
      <c r="E5467" s="2">
        <v>51.81</v>
      </c>
      <c r="F5467" s="2">
        <v>48.86</v>
      </c>
      <c r="G5467" s="2">
        <v>50.5</v>
      </c>
    </row>
    <row r="5468" spans="1:7" x14ac:dyDescent="0.3">
      <c r="A5468" s="3">
        <f t="shared" si="98"/>
        <v>42810</v>
      </c>
      <c r="B5468" s="4" t="s">
        <v>326</v>
      </c>
      <c r="C5468" s="5"/>
      <c r="D5468" s="2">
        <v>50.64</v>
      </c>
      <c r="E5468" s="2">
        <v>51.74</v>
      </c>
      <c r="F5468" s="2">
        <v>48.75</v>
      </c>
      <c r="G5468" s="2">
        <v>51.16</v>
      </c>
    </row>
    <row r="5469" spans="1:7" x14ac:dyDescent="0.3">
      <c r="A5469" s="3">
        <f t="shared" si="98"/>
        <v>42811</v>
      </c>
      <c r="B5469" s="4" t="s">
        <v>282</v>
      </c>
      <c r="C5469" s="5"/>
      <c r="D5469" s="2">
        <v>50.13</v>
      </c>
      <c r="E5469" s="2">
        <v>51.76</v>
      </c>
      <c r="F5469" s="2">
        <v>48.78</v>
      </c>
      <c r="G5469" s="2">
        <v>50.69</v>
      </c>
    </row>
    <row r="5470" spans="1:7" x14ac:dyDescent="0.3">
      <c r="A5470" s="3">
        <f t="shared" si="98"/>
        <v>42814</v>
      </c>
      <c r="B5470" s="4" t="s">
        <v>62</v>
      </c>
      <c r="C5470" s="5"/>
      <c r="D5470" s="2">
        <v>50.05</v>
      </c>
      <c r="E5470" s="2">
        <v>51.62</v>
      </c>
      <c r="F5470" s="2">
        <v>48.22</v>
      </c>
      <c r="G5470" s="2">
        <v>50.64</v>
      </c>
    </row>
    <row r="5471" spans="1:7" x14ac:dyDescent="0.3">
      <c r="A5471" s="3">
        <f t="shared" si="98"/>
        <v>42815</v>
      </c>
      <c r="B5471" s="4" t="s">
        <v>63</v>
      </c>
      <c r="C5471" s="5"/>
      <c r="D5471" s="2">
        <v>50.42</v>
      </c>
      <c r="E5471" s="2">
        <v>50.96</v>
      </c>
      <c r="F5471" s="2">
        <v>47.34</v>
      </c>
      <c r="G5471" s="2">
        <v>50.96</v>
      </c>
    </row>
    <row r="5472" spans="1:7" x14ac:dyDescent="0.3">
      <c r="A5472" s="3">
        <f t="shared" si="98"/>
        <v>42816</v>
      </c>
      <c r="B5472" s="4" t="s">
        <v>64</v>
      </c>
      <c r="C5472" s="5"/>
      <c r="D5472" s="2">
        <v>49.02</v>
      </c>
      <c r="E5472" s="2">
        <v>50.64</v>
      </c>
      <c r="F5472" s="2">
        <v>48.04</v>
      </c>
      <c r="G5472" s="2">
        <v>49.62</v>
      </c>
    </row>
    <row r="5473" spans="1:7" x14ac:dyDescent="0.3">
      <c r="A5473" s="3">
        <f t="shared" si="98"/>
        <v>42817</v>
      </c>
      <c r="B5473" s="4" t="s">
        <v>327</v>
      </c>
      <c r="C5473" s="5"/>
      <c r="D5473" s="2">
        <v>49.17</v>
      </c>
      <c r="E5473" s="2">
        <v>50.56</v>
      </c>
      <c r="F5473" s="2">
        <v>47.7</v>
      </c>
      <c r="G5473" s="2">
        <v>49.73</v>
      </c>
    </row>
    <row r="5474" spans="1:7" x14ac:dyDescent="0.3">
      <c r="A5474" s="3">
        <f t="shared" si="98"/>
        <v>42818</v>
      </c>
      <c r="B5474" s="4" t="s">
        <v>283</v>
      </c>
      <c r="C5474" s="5"/>
      <c r="D5474" s="2">
        <v>48.97</v>
      </c>
      <c r="E5474" s="2">
        <v>50.8</v>
      </c>
      <c r="F5474" s="2">
        <v>47.97</v>
      </c>
      <c r="G5474" s="2">
        <v>49.54</v>
      </c>
    </row>
    <row r="5475" spans="1:7" x14ac:dyDescent="0.3">
      <c r="A5475" s="3">
        <f t="shared" si="98"/>
        <v>42821</v>
      </c>
      <c r="B5475" s="4" t="s">
        <v>67</v>
      </c>
      <c r="C5475" s="5"/>
      <c r="D5475" s="2">
        <v>48.84</v>
      </c>
      <c r="E5475" s="2">
        <v>50.75</v>
      </c>
      <c r="F5475" s="2">
        <v>47.73</v>
      </c>
      <c r="G5475" s="2">
        <v>49.45</v>
      </c>
    </row>
    <row r="5476" spans="1:7" x14ac:dyDescent="0.3">
      <c r="A5476" s="3">
        <f t="shared" si="98"/>
        <v>42822</v>
      </c>
      <c r="B5476" s="4" t="s">
        <v>68</v>
      </c>
      <c r="C5476" s="5"/>
      <c r="D5476" s="2">
        <v>49.23</v>
      </c>
      <c r="E5476" s="2">
        <v>51.33</v>
      </c>
      <c r="F5476" s="2">
        <v>48.37</v>
      </c>
      <c r="G5476" s="2">
        <v>49.79</v>
      </c>
    </row>
    <row r="5477" spans="1:7" x14ac:dyDescent="0.3">
      <c r="A5477" s="3">
        <f t="shared" si="98"/>
        <v>42823</v>
      </c>
      <c r="B5477" s="4" t="s">
        <v>69</v>
      </c>
      <c r="C5477" s="5"/>
      <c r="D5477" s="2">
        <v>50.14</v>
      </c>
      <c r="E5477" s="2">
        <v>52.42</v>
      </c>
      <c r="F5477" s="2">
        <v>49.51</v>
      </c>
      <c r="G5477" s="2">
        <v>50.67</v>
      </c>
    </row>
    <row r="5478" spans="1:7" x14ac:dyDescent="0.3">
      <c r="A5478" s="3">
        <f t="shared" si="98"/>
        <v>42824</v>
      </c>
      <c r="B5478" s="4" t="s">
        <v>328</v>
      </c>
      <c r="C5478" s="5"/>
      <c r="D5478" s="2">
        <v>50.71</v>
      </c>
      <c r="E5478" s="2">
        <v>52.96</v>
      </c>
      <c r="F5478" s="2">
        <v>50.35</v>
      </c>
      <c r="G5478" s="2">
        <v>51.32</v>
      </c>
    </row>
    <row r="5479" spans="1:7" x14ac:dyDescent="0.3">
      <c r="A5479" s="3">
        <f t="shared" si="98"/>
        <v>42825</v>
      </c>
      <c r="B5479" s="4" t="s">
        <v>284</v>
      </c>
      <c r="C5479" s="5"/>
      <c r="D5479" s="2">
        <v>50.78</v>
      </c>
      <c r="E5479" s="2">
        <v>52.83</v>
      </c>
      <c r="F5479" s="2">
        <v>50.6</v>
      </c>
      <c r="G5479" s="2">
        <v>51.45</v>
      </c>
    </row>
    <row r="5480" spans="1:7" x14ac:dyDescent="0.3">
      <c r="A5480" s="3">
        <f t="shared" si="98"/>
        <v>42828</v>
      </c>
      <c r="B5480" s="4" t="s">
        <v>72</v>
      </c>
      <c r="C5480" s="5"/>
      <c r="D5480" s="2">
        <v>51.67</v>
      </c>
      <c r="E5480" s="2">
        <v>53.12</v>
      </c>
      <c r="F5480" s="2">
        <v>50.24</v>
      </c>
      <c r="G5480" s="2">
        <v>52.24</v>
      </c>
    </row>
    <row r="5481" spans="1:7" x14ac:dyDescent="0.3">
      <c r="A5481" s="3">
        <f t="shared" ref="A5481:A5544" si="99">DATE(2017, LEFT(B5481, FIND("월", B5481)-1), MID(B5481, FIND("월", B5481)+2, FIND("일", B5481)-FIND("월", B5481)-2))</f>
        <v>42829</v>
      </c>
      <c r="B5481" s="4" t="s">
        <v>73</v>
      </c>
      <c r="C5481" s="5"/>
      <c r="D5481" s="2">
        <v>51.1</v>
      </c>
      <c r="E5481" s="2">
        <v>54.17</v>
      </c>
      <c r="F5481" s="2">
        <v>51.03</v>
      </c>
      <c r="G5481" s="2">
        <v>51.72</v>
      </c>
    </row>
    <row r="5482" spans="1:7" x14ac:dyDescent="0.3">
      <c r="A5482" s="3">
        <f t="shared" si="99"/>
        <v>42830</v>
      </c>
      <c r="B5482" s="4" t="s">
        <v>369</v>
      </c>
      <c r="C5482" s="5"/>
      <c r="D5482" s="2">
        <v>52.99</v>
      </c>
      <c r="E5482" s="2">
        <v>54.36</v>
      </c>
      <c r="F5482" s="2">
        <v>51.15</v>
      </c>
      <c r="G5482" s="2">
        <v>53.53</v>
      </c>
    </row>
    <row r="5483" spans="1:7" x14ac:dyDescent="0.3">
      <c r="A5483" s="3">
        <f t="shared" si="99"/>
        <v>42831</v>
      </c>
      <c r="B5483" s="4" t="s">
        <v>329</v>
      </c>
      <c r="C5483" s="5"/>
      <c r="D5483" s="2">
        <v>52.64</v>
      </c>
      <c r="E5483" s="2">
        <v>54.89</v>
      </c>
      <c r="F5483" s="2">
        <v>51.7</v>
      </c>
      <c r="G5483" s="2">
        <v>53.24</v>
      </c>
    </row>
    <row r="5484" spans="1:7" x14ac:dyDescent="0.3">
      <c r="A5484" s="3">
        <f t="shared" si="99"/>
        <v>42832</v>
      </c>
      <c r="B5484" s="4" t="s">
        <v>285</v>
      </c>
      <c r="C5484" s="5"/>
      <c r="D5484" s="2">
        <v>53.94</v>
      </c>
      <c r="E5484" s="2">
        <v>55.24</v>
      </c>
      <c r="F5484" s="2">
        <v>52.24</v>
      </c>
      <c r="G5484" s="2">
        <v>54.48</v>
      </c>
    </row>
    <row r="5485" spans="1:7" x14ac:dyDescent="0.3">
      <c r="A5485" s="3">
        <f t="shared" si="99"/>
        <v>42835</v>
      </c>
      <c r="B5485" s="4" t="s">
        <v>76</v>
      </c>
      <c r="C5485" s="5"/>
      <c r="D5485" s="2">
        <v>53.88</v>
      </c>
      <c r="E5485" s="2">
        <v>55.98</v>
      </c>
      <c r="F5485" s="2">
        <v>53.08</v>
      </c>
      <c r="G5485" s="2">
        <v>54.46</v>
      </c>
    </row>
    <row r="5486" spans="1:7" x14ac:dyDescent="0.3">
      <c r="A5486" s="3">
        <f t="shared" si="99"/>
        <v>42836</v>
      </c>
      <c r="B5486" s="4" t="s">
        <v>77</v>
      </c>
      <c r="C5486" s="5"/>
      <c r="D5486" s="2">
        <v>54.33</v>
      </c>
      <c r="E5486" s="2">
        <v>56.23</v>
      </c>
      <c r="F5486" s="2">
        <v>53.4</v>
      </c>
      <c r="G5486" s="2">
        <v>54.94</v>
      </c>
    </row>
    <row r="5487" spans="1:7" x14ac:dyDescent="0.3">
      <c r="A5487" s="3">
        <f t="shared" si="99"/>
        <v>42837</v>
      </c>
      <c r="B5487" s="4" t="s">
        <v>78</v>
      </c>
      <c r="C5487" s="5"/>
      <c r="D5487" s="2">
        <v>54.61</v>
      </c>
      <c r="E5487" s="2">
        <v>55.86</v>
      </c>
      <c r="F5487" s="2">
        <v>53.11</v>
      </c>
      <c r="G5487" s="2">
        <v>55.24</v>
      </c>
    </row>
    <row r="5488" spans="1:7" x14ac:dyDescent="0.3">
      <c r="A5488" s="3">
        <f t="shared" si="99"/>
        <v>42838</v>
      </c>
      <c r="B5488" s="4" t="s">
        <v>330</v>
      </c>
      <c r="C5488" s="5"/>
      <c r="D5488" s="2">
        <v>54.16</v>
      </c>
      <c r="E5488" s="2">
        <v>55.89</v>
      </c>
      <c r="F5488" s="2">
        <v>53.18</v>
      </c>
      <c r="G5488" s="2">
        <v>54.79</v>
      </c>
    </row>
    <row r="5489" spans="1:7" x14ac:dyDescent="0.3">
      <c r="A5489" s="3">
        <f t="shared" si="99"/>
        <v>42842</v>
      </c>
      <c r="B5489" s="4" t="s">
        <v>81</v>
      </c>
      <c r="C5489" s="5"/>
      <c r="D5489" s="2">
        <v>53.49</v>
      </c>
      <c r="E5489" s="2">
        <v>55.36</v>
      </c>
      <c r="F5489" s="2">
        <v>52.65</v>
      </c>
      <c r="G5489" s="2">
        <v>54.18</v>
      </c>
    </row>
    <row r="5490" spans="1:7" x14ac:dyDescent="0.3">
      <c r="A5490" s="3">
        <f t="shared" si="99"/>
        <v>42843</v>
      </c>
      <c r="B5490" s="4" t="s">
        <v>82</v>
      </c>
      <c r="C5490" s="5"/>
      <c r="D5490" s="2">
        <v>53.12</v>
      </c>
      <c r="E5490" s="2">
        <v>54.89</v>
      </c>
      <c r="F5490" s="2">
        <v>52.41</v>
      </c>
      <c r="G5490" s="2">
        <v>53.79</v>
      </c>
    </row>
    <row r="5491" spans="1:7" x14ac:dyDescent="0.3">
      <c r="A5491" s="3">
        <f t="shared" si="99"/>
        <v>42844</v>
      </c>
      <c r="B5491" s="4" t="s">
        <v>83</v>
      </c>
      <c r="C5491" s="5"/>
      <c r="D5491" s="2">
        <v>53.04</v>
      </c>
      <c r="E5491" s="2">
        <v>52.93</v>
      </c>
      <c r="F5491" s="2">
        <v>50.44</v>
      </c>
      <c r="G5491" s="2">
        <v>53.68</v>
      </c>
    </row>
    <row r="5492" spans="1:7" x14ac:dyDescent="0.3">
      <c r="A5492" s="3">
        <f t="shared" si="99"/>
        <v>42845</v>
      </c>
      <c r="B5492" s="4" t="s">
        <v>331</v>
      </c>
      <c r="C5492" s="5"/>
      <c r="D5492" s="2">
        <v>51.46</v>
      </c>
      <c r="E5492" s="2">
        <v>52.99</v>
      </c>
      <c r="F5492" s="2">
        <v>50.27</v>
      </c>
      <c r="G5492" s="2">
        <v>52.04</v>
      </c>
    </row>
    <row r="5493" spans="1:7" x14ac:dyDescent="0.3">
      <c r="A5493" s="3">
        <f t="shared" si="99"/>
        <v>42846</v>
      </c>
      <c r="B5493" s="4" t="s">
        <v>287</v>
      </c>
      <c r="C5493" s="5"/>
      <c r="D5493" s="2">
        <v>51.36</v>
      </c>
      <c r="E5493" s="2">
        <v>51.96</v>
      </c>
      <c r="F5493" s="2">
        <v>49.62</v>
      </c>
      <c r="G5493" s="2">
        <v>51.95</v>
      </c>
    </row>
    <row r="5494" spans="1:7" x14ac:dyDescent="0.3">
      <c r="A5494" s="3">
        <f t="shared" si="99"/>
        <v>42849</v>
      </c>
      <c r="B5494" s="4" t="s">
        <v>86</v>
      </c>
      <c r="C5494" s="5"/>
      <c r="D5494" s="2">
        <v>50.94</v>
      </c>
      <c r="E5494" s="2">
        <v>51.6</v>
      </c>
      <c r="F5494" s="2">
        <v>49.23</v>
      </c>
      <c r="G5494" s="2">
        <v>51.47</v>
      </c>
    </row>
    <row r="5495" spans="1:7" x14ac:dyDescent="0.3">
      <c r="A5495" s="3">
        <f t="shared" si="99"/>
        <v>42850</v>
      </c>
      <c r="B5495" s="4" t="s">
        <v>87</v>
      </c>
      <c r="C5495" s="5"/>
      <c r="D5495" s="2">
        <v>50.13</v>
      </c>
      <c r="E5495" s="2">
        <v>52.1</v>
      </c>
      <c r="F5495" s="2">
        <v>49.56</v>
      </c>
      <c r="G5495" s="2">
        <v>50.71</v>
      </c>
    </row>
    <row r="5496" spans="1:7" x14ac:dyDescent="0.3">
      <c r="A5496" s="3">
        <f t="shared" si="99"/>
        <v>42851</v>
      </c>
      <c r="B5496" s="4" t="s">
        <v>88</v>
      </c>
      <c r="C5496" s="5"/>
      <c r="D5496" s="2">
        <v>50.57</v>
      </c>
      <c r="E5496" s="2">
        <v>51.82</v>
      </c>
      <c r="F5496" s="2">
        <v>49.62</v>
      </c>
      <c r="G5496" s="2">
        <v>51.16</v>
      </c>
    </row>
    <row r="5497" spans="1:7" x14ac:dyDescent="0.3">
      <c r="A5497" s="3">
        <f t="shared" si="99"/>
        <v>42852</v>
      </c>
      <c r="B5497" s="4" t="s">
        <v>332</v>
      </c>
      <c r="C5497" s="5"/>
      <c r="D5497" s="2">
        <v>50.02</v>
      </c>
      <c r="E5497" s="2">
        <v>51.44</v>
      </c>
      <c r="F5497" s="2">
        <v>48.97</v>
      </c>
      <c r="G5497" s="2">
        <v>50.63</v>
      </c>
    </row>
    <row r="5498" spans="1:7" x14ac:dyDescent="0.3">
      <c r="A5498" s="3">
        <f t="shared" si="99"/>
        <v>42853</v>
      </c>
      <c r="B5498" s="4" t="s">
        <v>288</v>
      </c>
      <c r="C5498" s="5"/>
      <c r="D5498" s="2">
        <v>50.16</v>
      </c>
      <c r="E5498" s="2">
        <v>51.73</v>
      </c>
      <c r="F5498" s="2">
        <v>49.33</v>
      </c>
      <c r="G5498" s="2">
        <v>50.71</v>
      </c>
    </row>
    <row r="5499" spans="1:7" x14ac:dyDescent="0.3">
      <c r="A5499" s="3">
        <f t="shared" si="99"/>
        <v>42856</v>
      </c>
      <c r="B5499" s="4" t="s">
        <v>91</v>
      </c>
      <c r="C5499" s="5"/>
      <c r="D5499" s="2" t="s">
        <v>323</v>
      </c>
      <c r="E5499" s="2">
        <v>51.52</v>
      </c>
      <c r="F5499" s="2">
        <v>48.84</v>
      </c>
      <c r="G5499" s="2" t="s">
        <v>323</v>
      </c>
    </row>
    <row r="5500" spans="1:7" x14ac:dyDescent="0.3">
      <c r="A5500" s="3">
        <f t="shared" si="99"/>
        <v>42857</v>
      </c>
      <c r="B5500" s="4" t="s">
        <v>92</v>
      </c>
      <c r="C5500" s="5"/>
      <c r="D5500" s="2" t="s">
        <v>323</v>
      </c>
      <c r="E5500" s="2">
        <v>50.46</v>
      </c>
      <c r="F5500" s="2">
        <v>47.66</v>
      </c>
      <c r="G5500" s="2" t="s">
        <v>323</v>
      </c>
    </row>
    <row r="5501" spans="1:7" x14ac:dyDescent="0.3">
      <c r="A5501" s="3">
        <f t="shared" si="99"/>
        <v>42858</v>
      </c>
      <c r="B5501" s="4" t="s">
        <v>93</v>
      </c>
      <c r="C5501" s="5"/>
      <c r="D5501" s="2">
        <v>49.68</v>
      </c>
      <c r="E5501" s="2">
        <v>50.79</v>
      </c>
      <c r="F5501" s="2">
        <v>47.82</v>
      </c>
      <c r="G5501" s="2">
        <v>50.2</v>
      </c>
    </row>
    <row r="5502" spans="1:7" x14ac:dyDescent="0.3">
      <c r="A5502" s="3">
        <f t="shared" si="99"/>
        <v>42859</v>
      </c>
      <c r="B5502" s="4" t="s">
        <v>333</v>
      </c>
      <c r="C5502" s="5"/>
      <c r="D5502" s="2" t="s">
        <v>323</v>
      </c>
      <c r="E5502" s="2">
        <v>48.38</v>
      </c>
      <c r="F5502" s="2">
        <v>45.52</v>
      </c>
      <c r="G5502" s="2" t="s">
        <v>323</v>
      </c>
    </row>
    <row r="5503" spans="1:7" x14ac:dyDescent="0.3">
      <c r="A5503" s="3">
        <f t="shared" si="99"/>
        <v>42860</v>
      </c>
      <c r="B5503" s="4" t="s">
        <v>289</v>
      </c>
      <c r="C5503" s="5"/>
      <c r="D5503" s="2">
        <v>47.97</v>
      </c>
      <c r="E5503" s="2">
        <v>49.1</v>
      </c>
      <c r="F5503" s="2">
        <v>46.22</v>
      </c>
      <c r="G5503" s="2">
        <v>48.67</v>
      </c>
    </row>
    <row r="5504" spans="1:7" x14ac:dyDescent="0.3">
      <c r="A5504" s="3">
        <f t="shared" si="99"/>
        <v>42863</v>
      </c>
      <c r="B5504" s="4" t="s">
        <v>96</v>
      </c>
      <c r="C5504" s="5"/>
      <c r="D5504" s="2" t="s">
        <v>323</v>
      </c>
      <c r="E5504" s="2">
        <v>49.34</v>
      </c>
      <c r="F5504" s="2">
        <v>46.43</v>
      </c>
      <c r="G5504" s="2" t="s">
        <v>323</v>
      </c>
    </row>
    <row r="5505" spans="1:7" x14ac:dyDescent="0.3">
      <c r="A5505" s="3">
        <f t="shared" si="99"/>
        <v>42864</v>
      </c>
      <c r="B5505" s="4" t="s">
        <v>97</v>
      </c>
      <c r="C5505" s="5"/>
      <c r="D5505" s="2">
        <v>48.38</v>
      </c>
      <c r="E5505" s="2">
        <v>48.73</v>
      </c>
      <c r="F5505" s="2">
        <v>45.88</v>
      </c>
      <c r="G5505" s="2">
        <v>48.58</v>
      </c>
    </row>
    <row r="5506" spans="1:7" x14ac:dyDescent="0.3">
      <c r="A5506" s="3">
        <f t="shared" si="99"/>
        <v>42865</v>
      </c>
      <c r="B5506" s="4" t="s">
        <v>98</v>
      </c>
      <c r="C5506" s="5"/>
      <c r="D5506" s="2" t="s">
        <v>323</v>
      </c>
      <c r="E5506" s="2">
        <v>50.22</v>
      </c>
      <c r="F5506" s="2">
        <v>47.33</v>
      </c>
      <c r="G5506" s="2" t="s">
        <v>323</v>
      </c>
    </row>
    <row r="5507" spans="1:7" x14ac:dyDescent="0.3">
      <c r="A5507" s="3">
        <f t="shared" si="99"/>
        <v>42866</v>
      </c>
      <c r="B5507" s="4" t="s">
        <v>334</v>
      </c>
      <c r="C5507" s="5"/>
      <c r="D5507" s="2">
        <v>49.64</v>
      </c>
      <c r="E5507" s="2">
        <v>50.77</v>
      </c>
      <c r="F5507" s="2">
        <v>47.83</v>
      </c>
      <c r="G5507" s="2">
        <v>49.85</v>
      </c>
    </row>
    <row r="5508" spans="1:7" x14ac:dyDescent="0.3">
      <c r="A5508" s="3">
        <f t="shared" si="99"/>
        <v>42867</v>
      </c>
      <c r="B5508" s="4" t="s">
        <v>290</v>
      </c>
      <c r="C5508" s="5"/>
      <c r="D5508" s="2">
        <v>49.46</v>
      </c>
      <c r="E5508" s="2">
        <v>50.84</v>
      </c>
      <c r="F5508" s="2">
        <v>47.84</v>
      </c>
      <c r="G5508" s="2">
        <v>48.93</v>
      </c>
    </row>
    <row r="5509" spans="1:7" x14ac:dyDescent="0.3">
      <c r="A5509" s="3">
        <f t="shared" si="99"/>
        <v>42870</v>
      </c>
      <c r="B5509" s="4" t="s">
        <v>101</v>
      </c>
      <c r="C5509" s="5"/>
      <c r="D5509" s="2">
        <v>50.82</v>
      </c>
      <c r="E5509" s="2">
        <v>51.82</v>
      </c>
      <c r="F5509" s="2">
        <v>48.85</v>
      </c>
      <c r="G5509" s="2">
        <v>50.15</v>
      </c>
    </row>
    <row r="5510" spans="1:7" x14ac:dyDescent="0.3">
      <c r="A5510" s="3">
        <f t="shared" si="99"/>
        <v>42871</v>
      </c>
      <c r="B5510" s="4" t="s">
        <v>102</v>
      </c>
      <c r="C5510" s="5"/>
      <c r="D5510" s="2">
        <v>51.09</v>
      </c>
      <c r="E5510" s="2">
        <v>51.65</v>
      </c>
      <c r="F5510" s="2">
        <v>48.66</v>
      </c>
      <c r="G5510" s="2">
        <v>50.49</v>
      </c>
    </row>
    <row r="5511" spans="1:7" x14ac:dyDescent="0.3">
      <c r="A5511" s="3">
        <f t="shared" si="99"/>
        <v>42872</v>
      </c>
      <c r="B5511" s="4" t="s">
        <v>103</v>
      </c>
      <c r="C5511" s="5"/>
      <c r="D5511" s="2">
        <v>50.42</v>
      </c>
      <c r="E5511" s="2">
        <v>52.21</v>
      </c>
      <c r="F5511" s="2">
        <v>49.07</v>
      </c>
      <c r="G5511" s="2">
        <v>49.89</v>
      </c>
    </row>
    <row r="5512" spans="1:7" x14ac:dyDescent="0.3">
      <c r="A5512" s="3">
        <f t="shared" si="99"/>
        <v>42873</v>
      </c>
      <c r="B5512" s="4" t="s">
        <v>335</v>
      </c>
      <c r="C5512" s="5"/>
      <c r="D5512" s="2">
        <v>51</v>
      </c>
      <c r="E5512" s="2">
        <v>52.51</v>
      </c>
      <c r="F5512" s="2">
        <v>49.35</v>
      </c>
      <c r="G5512" s="2">
        <v>50.46</v>
      </c>
    </row>
    <row r="5513" spans="1:7" x14ac:dyDescent="0.3">
      <c r="A5513" s="3">
        <f t="shared" si="99"/>
        <v>42874</v>
      </c>
      <c r="B5513" s="4" t="s">
        <v>291</v>
      </c>
      <c r="C5513" s="5"/>
      <c r="D5513" s="2">
        <v>51.96</v>
      </c>
      <c r="E5513" s="2">
        <v>53.61</v>
      </c>
      <c r="F5513" s="2">
        <v>50.33</v>
      </c>
      <c r="G5513" s="2">
        <v>51.35</v>
      </c>
    </row>
    <row r="5514" spans="1:7" x14ac:dyDescent="0.3">
      <c r="A5514" s="3">
        <f t="shared" si="99"/>
        <v>42877</v>
      </c>
      <c r="B5514" s="4" t="s">
        <v>106</v>
      </c>
      <c r="C5514" s="5"/>
      <c r="D5514" s="2">
        <v>52.79</v>
      </c>
      <c r="E5514" s="2">
        <v>53.87</v>
      </c>
      <c r="F5514" s="2">
        <v>50.73</v>
      </c>
      <c r="G5514" s="2">
        <v>52.19</v>
      </c>
    </row>
    <row r="5515" spans="1:7" x14ac:dyDescent="0.3">
      <c r="A5515" s="3">
        <f t="shared" si="99"/>
        <v>42878</v>
      </c>
      <c r="B5515" s="4" t="s">
        <v>107</v>
      </c>
      <c r="C5515" s="5"/>
      <c r="D5515" s="2">
        <v>52.31</v>
      </c>
      <c r="E5515" s="2">
        <v>54.15</v>
      </c>
      <c r="F5515" s="2">
        <v>51.47</v>
      </c>
      <c r="G5515" s="2">
        <v>51.78</v>
      </c>
    </row>
    <row r="5516" spans="1:7" x14ac:dyDescent="0.3">
      <c r="A5516" s="3">
        <f t="shared" si="99"/>
        <v>42879</v>
      </c>
      <c r="B5516" s="4" t="s">
        <v>108</v>
      </c>
      <c r="C5516" s="5"/>
      <c r="D5516" s="2">
        <v>53.1</v>
      </c>
      <c r="E5516" s="2">
        <v>53.96</v>
      </c>
      <c r="F5516" s="2">
        <v>51.36</v>
      </c>
      <c r="G5516" s="2">
        <v>52.51</v>
      </c>
    </row>
    <row r="5517" spans="1:7" x14ac:dyDescent="0.3">
      <c r="A5517" s="3">
        <f t="shared" si="99"/>
        <v>42880</v>
      </c>
      <c r="B5517" s="4" t="s">
        <v>370</v>
      </c>
      <c r="C5517" s="5"/>
      <c r="D5517" s="2">
        <v>52.78</v>
      </c>
      <c r="E5517" s="2">
        <v>51.46</v>
      </c>
      <c r="F5517" s="2">
        <v>48.9</v>
      </c>
      <c r="G5517" s="2">
        <v>52.2</v>
      </c>
    </row>
    <row r="5518" spans="1:7" x14ac:dyDescent="0.3">
      <c r="A5518" s="3">
        <f t="shared" si="99"/>
        <v>42881</v>
      </c>
      <c r="B5518" s="4" t="s">
        <v>336</v>
      </c>
      <c r="C5518" s="5"/>
      <c r="D5518" s="2">
        <v>50.42</v>
      </c>
      <c r="E5518" s="2">
        <v>52.15</v>
      </c>
      <c r="F5518" s="2">
        <v>49.8</v>
      </c>
      <c r="G5518" s="2">
        <v>50.35</v>
      </c>
    </row>
    <row r="5519" spans="1:7" x14ac:dyDescent="0.3">
      <c r="A5519" s="3">
        <f t="shared" si="99"/>
        <v>42884</v>
      </c>
      <c r="B5519" s="4" t="s">
        <v>110</v>
      </c>
      <c r="C5519" s="5"/>
      <c r="D5519" s="2">
        <v>50.65</v>
      </c>
      <c r="E5519" s="2">
        <v>52.29</v>
      </c>
      <c r="F5519" s="2" t="s">
        <v>323</v>
      </c>
      <c r="G5519" s="2">
        <v>50.62</v>
      </c>
    </row>
    <row r="5520" spans="1:7" x14ac:dyDescent="0.3">
      <c r="A5520" s="3">
        <f t="shared" si="99"/>
        <v>42885</v>
      </c>
      <c r="B5520" s="4" t="s">
        <v>111</v>
      </c>
      <c r="C5520" s="5"/>
      <c r="D5520" s="2">
        <v>50.48</v>
      </c>
      <c r="E5520" s="2">
        <v>51.84</v>
      </c>
      <c r="F5520" s="2">
        <v>49.66</v>
      </c>
      <c r="G5520" s="2">
        <v>50.53</v>
      </c>
    </row>
    <row r="5521" spans="1:7" x14ac:dyDescent="0.3">
      <c r="A5521" s="3">
        <f t="shared" si="99"/>
        <v>42886</v>
      </c>
      <c r="B5521" s="4" t="s">
        <v>112</v>
      </c>
      <c r="C5521" s="5"/>
      <c r="D5521" s="2">
        <v>50.09</v>
      </c>
      <c r="E5521" s="2">
        <v>50.31</v>
      </c>
      <c r="F5521" s="2">
        <v>48.32</v>
      </c>
      <c r="G5521" s="2">
        <v>50.14</v>
      </c>
    </row>
    <row r="5522" spans="1:7" x14ac:dyDescent="0.3">
      <c r="A5522" s="3">
        <f t="shared" si="99"/>
        <v>42887</v>
      </c>
      <c r="B5522" s="4" t="s">
        <v>337</v>
      </c>
      <c r="C5522" s="5"/>
      <c r="D5522" s="2">
        <v>50.16</v>
      </c>
      <c r="E5522" s="2">
        <v>50.63</v>
      </c>
      <c r="F5522" s="2">
        <v>48.36</v>
      </c>
      <c r="G5522" s="2">
        <v>50.15</v>
      </c>
    </row>
    <row r="5523" spans="1:7" x14ac:dyDescent="0.3">
      <c r="A5523" s="3">
        <f t="shared" si="99"/>
        <v>42888</v>
      </c>
      <c r="B5523" s="4" t="s">
        <v>293</v>
      </c>
      <c r="C5523" s="5"/>
      <c r="D5523" s="2">
        <v>48.34</v>
      </c>
      <c r="E5523" s="2">
        <v>49.95</v>
      </c>
      <c r="F5523" s="2">
        <v>47.66</v>
      </c>
      <c r="G5523" s="2">
        <v>48.47</v>
      </c>
    </row>
    <row r="5524" spans="1:7" x14ac:dyDescent="0.3">
      <c r="A5524" s="3">
        <f t="shared" si="99"/>
        <v>42891</v>
      </c>
      <c r="B5524" s="4" t="s">
        <v>115</v>
      </c>
      <c r="C5524" s="5"/>
      <c r="D5524" s="2">
        <v>48.77</v>
      </c>
      <c r="E5524" s="2">
        <v>49.47</v>
      </c>
      <c r="F5524" s="2">
        <v>47.4</v>
      </c>
      <c r="G5524" s="2">
        <v>48.72</v>
      </c>
    </row>
    <row r="5525" spans="1:7" x14ac:dyDescent="0.3">
      <c r="A5525" s="3">
        <f t="shared" si="99"/>
        <v>42892</v>
      </c>
      <c r="B5525" s="4" t="s">
        <v>116</v>
      </c>
      <c r="C5525" s="5"/>
      <c r="D5525" s="2">
        <v>47.89</v>
      </c>
      <c r="E5525" s="2">
        <v>50.12</v>
      </c>
      <c r="F5525" s="2">
        <v>48.19</v>
      </c>
      <c r="G5525" s="2">
        <v>47.99</v>
      </c>
    </row>
    <row r="5526" spans="1:7" x14ac:dyDescent="0.3">
      <c r="A5526" s="3">
        <f t="shared" si="99"/>
        <v>42893</v>
      </c>
      <c r="B5526" s="4" t="s">
        <v>117</v>
      </c>
      <c r="C5526" s="5"/>
      <c r="D5526" s="2">
        <v>48.42</v>
      </c>
      <c r="E5526" s="2">
        <v>48.06</v>
      </c>
      <c r="F5526" s="2">
        <v>45.72</v>
      </c>
      <c r="G5526" s="2">
        <v>48.53</v>
      </c>
    </row>
    <row r="5527" spans="1:7" x14ac:dyDescent="0.3">
      <c r="A5527" s="3">
        <f t="shared" si="99"/>
        <v>42894</v>
      </c>
      <c r="B5527" s="4" t="s">
        <v>338</v>
      </c>
      <c r="C5527" s="5"/>
      <c r="D5527" s="2">
        <v>47.07</v>
      </c>
      <c r="E5527" s="2">
        <v>47.86</v>
      </c>
      <c r="F5527" s="2">
        <v>45.64</v>
      </c>
      <c r="G5527" s="2">
        <v>47.13</v>
      </c>
    </row>
    <row r="5528" spans="1:7" x14ac:dyDescent="0.3">
      <c r="A5528" s="3">
        <f t="shared" si="99"/>
        <v>42895</v>
      </c>
      <c r="B5528" s="4" t="s">
        <v>294</v>
      </c>
      <c r="C5528" s="5"/>
      <c r="D5528" s="2">
        <v>46.46</v>
      </c>
      <c r="E5528" s="2">
        <v>48.15</v>
      </c>
      <c r="F5528" s="2">
        <v>45.83</v>
      </c>
      <c r="G5528" s="2">
        <v>46.56</v>
      </c>
    </row>
    <row r="5529" spans="1:7" x14ac:dyDescent="0.3">
      <c r="A5529" s="3">
        <f t="shared" si="99"/>
        <v>42898</v>
      </c>
      <c r="B5529" s="4" t="s">
        <v>120</v>
      </c>
      <c r="C5529" s="5"/>
      <c r="D5529" s="2">
        <v>47.02</v>
      </c>
      <c r="E5529" s="2">
        <v>48.29</v>
      </c>
      <c r="F5529" s="2">
        <v>46.08</v>
      </c>
      <c r="G5529" s="2">
        <v>46.83</v>
      </c>
    </row>
    <row r="5530" spans="1:7" x14ac:dyDescent="0.3">
      <c r="A5530" s="3">
        <f t="shared" si="99"/>
        <v>42899</v>
      </c>
      <c r="B5530" s="4" t="s">
        <v>121</v>
      </c>
      <c r="C5530" s="5"/>
      <c r="D5530" s="2">
        <v>47.3</v>
      </c>
      <c r="E5530" s="2">
        <v>48.72</v>
      </c>
      <c r="F5530" s="2">
        <v>46.46</v>
      </c>
      <c r="G5530" s="2">
        <v>46.97</v>
      </c>
    </row>
    <row r="5531" spans="1:7" x14ac:dyDescent="0.3">
      <c r="A5531" s="3">
        <f t="shared" si="99"/>
        <v>42900</v>
      </c>
      <c r="B5531" s="4" t="s">
        <v>122</v>
      </c>
      <c r="C5531" s="5"/>
      <c r="D5531" s="2">
        <v>46.84</v>
      </c>
      <c r="E5531" s="2">
        <v>47</v>
      </c>
      <c r="F5531" s="2">
        <v>44.73</v>
      </c>
      <c r="G5531" s="2">
        <v>47.36</v>
      </c>
    </row>
    <row r="5532" spans="1:7" x14ac:dyDescent="0.3">
      <c r="A5532" s="3">
        <f t="shared" si="99"/>
        <v>42901</v>
      </c>
      <c r="B5532" s="4" t="s">
        <v>339</v>
      </c>
      <c r="C5532" s="5"/>
      <c r="D5532" s="2">
        <v>45.37</v>
      </c>
      <c r="E5532" s="2">
        <v>46.92</v>
      </c>
      <c r="F5532" s="2">
        <v>44.46</v>
      </c>
      <c r="G5532" s="2">
        <v>45.74</v>
      </c>
    </row>
    <row r="5533" spans="1:7" x14ac:dyDescent="0.3">
      <c r="A5533" s="3">
        <f t="shared" si="99"/>
        <v>42902</v>
      </c>
      <c r="B5533" s="4" t="s">
        <v>295</v>
      </c>
      <c r="C5533" s="5"/>
      <c r="D5533" s="2">
        <v>45.88</v>
      </c>
      <c r="E5533" s="2">
        <v>47.37</v>
      </c>
      <c r="F5533" s="2">
        <v>44.74</v>
      </c>
      <c r="G5533" s="2">
        <v>46.46</v>
      </c>
    </row>
    <row r="5534" spans="1:7" x14ac:dyDescent="0.3">
      <c r="A5534" s="3">
        <f t="shared" si="99"/>
        <v>42905</v>
      </c>
      <c r="B5534" s="4" t="s">
        <v>125</v>
      </c>
      <c r="C5534" s="5"/>
      <c r="D5534" s="2">
        <v>45.68</v>
      </c>
      <c r="E5534" s="2">
        <v>46.91</v>
      </c>
      <c r="F5534" s="2">
        <v>44.2</v>
      </c>
      <c r="G5534" s="2">
        <v>46.87</v>
      </c>
    </row>
    <row r="5535" spans="1:7" x14ac:dyDescent="0.3">
      <c r="A5535" s="3">
        <f t="shared" si="99"/>
        <v>42906</v>
      </c>
      <c r="B5535" s="4" t="s">
        <v>126</v>
      </c>
      <c r="C5535" s="5"/>
      <c r="D5535" s="2">
        <v>45.62</v>
      </c>
      <c r="E5535" s="2">
        <v>46.02</v>
      </c>
      <c r="F5535" s="2">
        <v>43.23</v>
      </c>
      <c r="G5535" s="2">
        <v>46.44</v>
      </c>
    </row>
    <row r="5536" spans="1:7" x14ac:dyDescent="0.3">
      <c r="A5536" s="3">
        <f t="shared" si="99"/>
        <v>42907</v>
      </c>
      <c r="B5536" s="4" t="s">
        <v>127</v>
      </c>
      <c r="C5536" s="5"/>
      <c r="D5536" s="2">
        <v>44.32</v>
      </c>
      <c r="E5536" s="2">
        <v>44.82</v>
      </c>
      <c r="F5536" s="2">
        <v>42.53</v>
      </c>
      <c r="G5536" s="2">
        <v>45.62</v>
      </c>
    </row>
    <row r="5537" spans="1:7" x14ac:dyDescent="0.3">
      <c r="A5537" s="3">
        <f t="shared" si="99"/>
        <v>42908</v>
      </c>
      <c r="B5537" s="4" t="s">
        <v>340</v>
      </c>
      <c r="C5537" s="5"/>
      <c r="D5537" s="2">
        <v>43.5</v>
      </c>
      <c r="E5537" s="2">
        <v>45.22</v>
      </c>
      <c r="F5537" s="2">
        <v>42.74</v>
      </c>
      <c r="G5537" s="2">
        <v>44.5</v>
      </c>
    </row>
    <row r="5538" spans="1:7" x14ac:dyDescent="0.3">
      <c r="A5538" s="3">
        <f t="shared" si="99"/>
        <v>42909</v>
      </c>
      <c r="B5538" s="4" t="s">
        <v>296</v>
      </c>
      <c r="C5538" s="5"/>
      <c r="D5538" s="2">
        <v>44.17</v>
      </c>
      <c r="E5538" s="2">
        <v>45.54</v>
      </c>
      <c r="F5538" s="2">
        <v>43.01</v>
      </c>
      <c r="G5538" s="2">
        <v>44.88</v>
      </c>
    </row>
    <row r="5539" spans="1:7" x14ac:dyDescent="0.3">
      <c r="A5539" s="3">
        <f t="shared" si="99"/>
        <v>42912</v>
      </c>
      <c r="B5539" s="4" t="s">
        <v>130</v>
      </c>
      <c r="C5539" s="5"/>
      <c r="D5539" s="2" t="s">
        <v>323</v>
      </c>
      <c r="E5539" s="2">
        <v>45.83</v>
      </c>
      <c r="F5539" s="2">
        <v>43.38</v>
      </c>
      <c r="G5539" s="2" t="s">
        <v>323</v>
      </c>
    </row>
    <row r="5540" spans="1:7" x14ac:dyDescent="0.3">
      <c r="A5540" s="3">
        <f t="shared" si="99"/>
        <v>42913</v>
      </c>
      <c r="B5540" s="4" t="s">
        <v>131</v>
      </c>
      <c r="C5540" s="5"/>
      <c r="D5540" s="2">
        <v>45.03</v>
      </c>
      <c r="E5540" s="2">
        <v>46.65</v>
      </c>
      <c r="F5540" s="2">
        <v>44.24</v>
      </c>
      <c r="G5540" s="2">
        <v>45.18</v>
      </c>
    </row>
    <row r="5541" spans="1:7" x14ac:dyDescent="0.3">
      <c r="A5541" s="3">
        <f t="shared" si="99"/>
        <v>42914</v>
      </c>
      <c r="B5541" s="4" t="s">
        <v>132</v>
      </c>
      <c r="C5541" s="5"/>
      <c r="D5541" s="2">
        <v>45.3</v>
      </c>
      <c r="E5541" s="2">
        <v>47.31</v>
      </c>
      <c r="F5541" s="2">
        <v>44.74</v>
      </c>
      <c r="G5541" s="2">
        <v>45.92</v>
      </c>
    </row>
    <row r="5542" spans="1:7" x14ac:dyDescent="0.3">
      <c r="A5542" s="3">
        <f t="shared" si="99"/>
        <v>42915</v>
      </c>
      <c r="B5542" s="4" t="s">
        <v>341</v>
      </c>
      <c r="C5542" s="5"/>
      <c r="D5542" s="2">
        <v>46.36</v>
      </c>
      <c r="E5542" s="2">
        <v>47.42</v>
      </c>
      <c r="F5542" s="2">
        <v>44.93</v>
      </c>
      <c r="G5542" s="2">
        <v>46.51</v>
      </c>
    </row>
    <row r="5543" spans="1:7" x14ac:dyDescent="0.3">
      <c r="A5543" s="3">
        <f t="shared" si="99"/>
        <v>42916</v>
      </c>
      <c r="B5543" s="4" t="s">
        <v>297</v>
      </c>
      <c r="C5543" s="5"/>
      <c r="D5543" s="2">
        <v>46.47</v>
      </c>
      <c r="E5543" s="2">
        <v>47.92</v>
      </c>
      <c r="F5543" s="2">
        <v>46.04</v>
      </c>
      <c r="G5543" s="2">
        <v>46.62</v>
      </c>
    </row>
    <row r="5544" spans="1:7" x14ac:dyDescent="0.3">
      <c r="A5544" s="3">
        <f t="shared" si="99"/>
        <v>42919</v>
      </c>
      <c r="B5544" s="4" t="s">
        <v>135</v>
      </c>
      <c r="C5544" s="5"/>
      <c r="D5544" s="2">
        <v>47.62</v>
      </c>
      <c r="E5544" s="2">
        <v>49.68</v>
      </c>
      <c r="F5544" s="2">
        <v>47.07</v>
      </c>
      <c r="G5544" s="2">
        <v>47.05</v>
      </c>
    </row>
    <row r="5545" spans="1:7" x14ac:dyDescent="0.3">
      <c r="A5545" s="3">
        <f t="shared" ref="A5545:A5608" si="100">DATE(2017, LEFT(B5545, FIND("월", B5545)-1), MID(B5545, FIND("월", B5545)+2, FIND("일", B5545)-FIND("월", B5545)-2))</f>
        <v>42920</v>
      </c>
      <c r="B5545" s="4" t="s">
        <v>136</v>
      </c>
      <c r="C5545" s="5"/>
      <c r="D5545" s="2">
        <v>48.43</v>
      </c>
      <c r="E5545" s="2">
        <v>49.61</v>
      </c>
      <c r="F5545" s="2" t="s">
        <v>323</v>
      </c>
      <c r="G5545" s="2">
        <v>48.67</v>
      </c>
    </row>
    <row r="5546" spans="1:7" x14ac:dyDescent="0.3">
      <c r="A5546" s="3">
        <f t="shared" si="100"/>
        <v>42921</v>
      </c>
      <c r="B5546" s="4" t="s">
        <v>137</v>
      </c>
      <c r="C5546" s="5"/>
      <c r="D5546" s="2">
        <v>48.34</v>
      </c>
      <c r="E5546" s="2">
        <v>47.79</v>
      </c>
      <c r="F5546" s="2">
        <v>45.13</v>
      </c>
      <c r="G5546" s="2">
        <v>49.03</v>
      </c>
    </row>
    <row r="5547" spans="1:7" x14ac:dyDescent="0.3">
      <c r="A5547" s="3">
        <f t="shared" si="100"/>
        <v>42922</v>
      </c>
      <c r="B5547" s="4" t="s">
        <v>342</v>
      </c>
      <c r="C5547" s="5"/>
      <c r="D5547" s="2">
        <v>47.07</v>
      </c>
      <c r="E5547" s="2">
        <v>48.11</v>
      </c>
      <c r="F5547" s="2">
        <v>45.52</v>
      </c>
      <c r="G5547" s="2">
        <v>47.22</v>
      </c>
    </row>
    <row r="5548" spans="1:7" x14ac:dyDescent="0.3">
      <c r="A5548" s="3">
        <f t="shared" si="100"/>
        <v>42923</v>
      </c>
      <c r="B5548" s="4" t="s">
        <v>343</v>
      </c>
      <c r="C5548" s="5"/>
      <c r="D5548" s="2">
        <v>46.05</v>
      </c>
      <c r="E5548" s="2">
        <v>46.71</v>
      </c>
      <c r="F5548" s="2">
        <v>44.23</v>
      </c>
      <c r="G5548" s="2">
        <v>47.16</v>
      </c>
    </row>
    <row r="5549" spans="1:7" x14ac:dyDescent="0.3">
      <c r="A5549" s="3">
        <f t="shared" si="100"/>
        <v>42926</v>
      </c>
      <c r="B5549" s="4" t="s">
        <v>140</v>
      </c>
      <c r="C5549" s="5"/>
      <c r="D5549" s="2">
        <v>45.24</v>
      </c>
      <c r="E5549" s="2">
        <v>46.88</v>
      </c>
      <c r="F5549" s="2">
        <v>44.4</v>
      </c>
      <c r="G5549" s="2">
        <v>45.8</v>
      </c>
    </row>
    <row r="5550" spans="1:7" x14ac:dyDescent="0.3">
      <c r="A5550" s="3">
        <f t="shared" si="100"/>
        <v>42927</v>
      </c>
      <c r="B5550" s="4" t="s">
        <v>141</v>
      </c>
      <c r="C5550" s="5"/>
      <c r="D5550" s="2">
        <v>45.27</v>
      </c>
      <c r="E5550" s="2">
        <v>47.52</v>
      </c>
      <c r="F5550" s="2">
        <v>45.04</v>
      </c>
      <c r="G5550" s="2">
        <v>45.96</v>
      </c>
    </row>
    <row r="5551" spans="1:7" x14ac:dyDescent="0.3">
      <c r="A5551" s="3">
        <f t="shared" si="100"/>
        <v>42928</v>
      </c>
      <c r="B5551" s="4" t="s">
        <v>142</v>
      </c>
      <c r="C5551" s="5"/>
      <c r="D5551" s="2">
        <v>46.82</v>
      </c>
      <c r="E5551" s="2">
        <v>47.74</v>
      </c>
      <c r="F5551" s="2">
        <v>45.49</v>
      </c>
      <c r="G5551" s="2">
        <v>46.75</v>
      </c>
    </row>
    <row r="5552" spans="1:7" x14ac:dyDescent="0.3">
      <c r="A5552" s="3">
        <f t="shared" si="100"/>
        <v>42929</v>
      </c>
      <c r="B5552" s="4" t="s">
        <v>344</v>
      </c>
      <c r="C5552" s="5"/>
      <c r="D5552" s="2">
        <v>46.1</v>
      </c>
      <c r="E5552" s="2">
        <v>48.42</v>
      </c>
      <c r="F5552" s="2">
        <v>46.08</v>
      </c>
      <c r="G5552" s="2">
        <v>46.96</v>
      </c>
    </row>
    <row r="5553" spans="1:7" x14ac:dyDescent="0.3">
      <c r="A5553" s="3">
        <f t="shared" si="100"/>
        <v>42930</v>
      </c>
      <c r="B5553" s="4" t="s">
        <v>298</v>
      </c>
      <c r="C5553" s="5"/>
      <c r="D5553" s="2">
        <v>46.99</v>
      </c>
      <c r="E5553" s="2">
        <v>48.91</v>
      </c>
      <c r="F5553" s="2">
        <v>46.54</v>
      </c>
      <c r="G5553" s="2">
        <v>47.6</v>
      </c>
    </row>
    <row r="5554" spans="1:7" x14ac:dyDescent="0.3">
      <c r="A5554" s="3">
        <f t="shared" si="100"/>
        <v>42933</v>
      </c>
      <c r="B5554" s="4" t="s">
        <v>145</v>
      </c>
      <c r="C5554" s="5"/>
      <c r="D5554" s="2">
        <v>47.65</v>
      </c>
      <c r="E5554" s="2">
        <v>48.42</v>
      </c>
      <c r="F5554" s="2">
        <v>46.02</v>
      </c>
      <c r="G5554" s="2">
        <v>48.07</v>
      </c>
    </row>
    <row r="5555" spans="1:7" x14ac:dyDescent="0.3">
      <c r="A5555" s="3">
        <f t="shared" si="100"/>
        <v>42934</v>
      </c>
      <c r="B5555" s="4" t="s">
        <v>146</v>
      </c>
      <c r="C5555" s="5"/>
      <c r="D5555" s="2">
        <v>47.2</v>
      </c>
      <c r="E5555" s="2">
        <v>48.84</v>
      </c>
      <c r="F5555" s="2">
        <v>46.4</v>
      </c>
      <c r="G5555" s="2">
        <v>47.61</v>
      </c>
    </row>
    <row r="5556" spans="1:7" x14ac:dyDescent="0.3">
      <c r="A5556" s="3">
        <f t="shared" si="100"/>
        <v>42935</v>
      </c>
      <c r="B5556" s="4" t="s">
        <v>147</v>
      </c>
      <c r="C5556" s="5"/>
      <c r="D5556" s="2">
        <v>47.41</v>
      </c>
      <c r="E5556" s="2">
        <v>49.7</v>
      </c>
      <c r="F5556" s="2">
        <v>47.12</v>
      </c>
      <c r="G5556" s="2">
        <v>48</v>
      </c>
    </row>
    <row r="5557" spans="1:7" x14ac:dyDescent="0.3">
      <c r="A5557" s="3">
        <f t="shared" si="100"/>
        <v>42936</v>
      </c>
      <c r="B5557" s="4" t="s">
        <v>345</v>
      </c>
      <c r="C5557" s="5"/>
      <c r="D5557" s="2">
        <v>48.33</v>
      </c>
      <c r="E5557" s="2">
        <v>49.3</v>
      </c>
      <c r="F5557" s="2">
        <v>46.79</v>
      </c>
      <c r="G5557" s="2">
        <v>48.8</v>
      </c>
    </row>
    <row r="5558" spans="1:7" x14ac:dyDescent="0.3">
      <c r="A5558" s="3">
        <f t="shared" si="100"/>
        <v>42937</v>
      </c>
      <c r="B5558" s="4" t="s">
        <v>299</v>
      </c>
      <c r="C5558" s="5"/>
      <c r="D5558" s="2">
        <v>48.17</v>
      </c>
      <c r="E5558" s="2">
        <v>48.06</v>
      </c>
      <c r="F5558" s="2">
        <v>45.77</v>
      </c>
      <c r="G5558" s="2">
        <v>48.23</v>
      </c>
    </row>
    <row r="5559" spans="1:7" x14ac:dyDescent="0.3">
      <c r="A5559" s="3">
        <f t="shared" si="100"/>
        <v>42940</v>
      </c>
      <c r="B5559" s="4" t="s">
        <v>150</v>
      </c>
      <c r="C5559" s="5"/>
      <c r="D5559" s="2">
        <v>46.51</v>
      </c>
      <c r="E5559" s="2">
        <v>48.6</v>
      </c>
      <c r="F5559" s="2">
        <v>46.34</v>
      </c>
      <c r="G5559" s="2">
        <v>47.09</v>
      </c>
    </row>
    <row r="5560" spans="1:7" x14ac:dyDescent="0.3">
      <c r="A5560" s="3">
        <f t="shared" si="100"/>
        <v>42941</v>
      </c>
      <c r="B5560" s="4" t="s">
        <v>151</v>
      </c>
      <c r="C5560" s="5"/>
      <c r="D5560" s="2">
        <v>47.3</v>
      </c>
      <c r="E5560" s="2">
        <v>50.2</v>
      </c>
      <c r="F5560" s="2">
        <v>47.89</v>
      </c>
      <c r="G5560" s="2">
        <v>47.59</v>
      </c>
    </row>
    <row r="5561" spans="1:7" x14ac:dyDescent="0.3">
      <c r="A5561" s="3">
        <f t="shared" si="100"/>
        <v>42942</v>
      </c>
      <c r="B5561" s="4" t="s">
        <v>152</v>
      </c>
      <c r="C5561" s="5"/>
      <c r="D5561" s="2">
        <v>49.05</v>
      </c>
      <c r="E5561" s="2">
        <v>50.97</v>
      </c>
      <c r="F5561" s="2">
        <v>48.75</v>
      </c>
      <c r="G5561" s="2">
        <v>49.04</v>
      </c>
    </row>
    <row r="5562" spans="1:7" x14ac:dyDescent="0.3">
      <c r="A5562" s="3">
        <f t="shared" si="100"/>
        <v>42943</v>
      </c>
      <c r="B5562" s="4" t="s">
        <v>346</v>
      </c>
      <c r="C5562" s="5"/>
      <c r="D5562" s="2">
        <v>49.35</v>
      </c>
      <c r="E5562" s="2">
        <v>51.49</v>
      </c>
      <c r="F5562" s="2">
        <v>49.04</v>
      </c>
      <c r="G5562" s="2">
        <v>49.76</v>
      </c>
    </row>
    <row r="5563" spans="1:7" x14ac:dyDescent="0.3">
      <c r="A5563" s="3">
        <f t="shared" si="100"/>
        <v>42944</v>
      </c>
      <c r="B5563" s="4" t="s">
        <v>300</v>
      </c>
      <c r="C5563" s="5"/>
      <c r="D5563" s="2">
        <v>49.72</v>
      </c>
      <c r="E5563" s="2">
        <v>52.52</v>
      </c>
      <c r="F5563" s="2">
        <v>49.71</v>
      </c>
      <c r="G5563" s="2">
        <v>50.96</v>
      </c>
    </row>
    <row r="5564" spans="1:7" x14ac:dyDescent="0.3">
      <c r="A5564" s="3">
        <f t="shared" si="100"/>
        <v>42947</v>
      </c>
      <c r="B5564" s="4" t="s">
        <v>155</v>
      </c>
      <c r="C5564" s="5"/>
      <c r="D5564" s="2">
        <v>50.38</v>
      </c>
      <c r="E5564" s="2">
        <v>52.65</v>
      </c>
      <c r="F5564" s="2">
        <v>50.17</v>
      </c>
      <c r="G5564" s="2">
        <v>51.92</v>
      </c>
    </row>
    <row r="5565" spans="1:7" x14ac:dyDescent="0.3">
      <c r="A5565" s="3">
        <f t="shared" si="100"/>
        <v>42948</v>
      </c>
      <c r="B5565" s="4" t="s">
        <v>156</v>
      </c>
      <c r="C5565" s="5"/>
      <c r="D5565" s="2">
        <v>51.22</v>
      </c>
      <c r="E5565" s="2">
        <v>51.78</v>
      </c>
      <c r="F5565" s="2">
        <v>49.16</v>
      </c>
      <c r="G5565" s="2">
        <v>52.01</v>
      </c>
    </row>
    <row r="5566" spans="1:7" x14ac:dyDescent="0.3">
      <c r="A5566" s="3">
        <f t="shared" si="100"/>
        <v>42949</v>
      </c>
      <c r="B5566" s="4" t="s">
        <v>157</v>
      </c>
      <c r="C5566" s="5"/>
      <c r="D5566" s="2">
        <v>50.29</v>
      </c>
      <c r="E5566" s="2">
        <v>52.36</v>
      </c>
      <c r="F5566" s="2">
        <v>49.59</v>
      </c>
      <c r="G5566" s="2">
        <v>51.41</v>
      </c>
    </row>
    <row r="5567" spans="1:7" x14ac:dyDescent="0.3">
      <c r="A5567" s="3">
        <f t="shared" si="100"/>
        <v>42950</v>
      </c>
      <c r="B5567" s="4" t="s">
        <v>347</v>
      </c>
      <c r="C5567" s="5"/>
      <c r="D5567" s="2">
        <v>50.83</v>
      </c>
      <c r="E5567" s="2">
        <v>52.01</v>
      </c>
      <c r="F5567" s="2">
        <v>49.03</v>
      </c>
      <c r="G5567" s="2">
        <v>52.01</v>
      </c>
    </row>
    <row r="5568" spans="1:7" x14ac:dyDescent="0.3">
      <c r="A5568" s="3">
        <f t="shared" si="100"/>
        <v>42951</v>
      </c>
      <c r="B5568" s="4" t="s">
        <v>301</v>
      </c>
      <c r="C5568" s="5"/>
      <c r="D5568" s="2">
        <v>50.36</v>
      </c>
      <c r="E5568" s="2">
        <v>52.42</v>
      </c>
      <c r="F5568" s="2">
        <v>49.58</v>
      </c>
      <c r="G5568" s="2">
        <v>51.66</v>
      </c>
    </row>
    <row r="5569" spans="1:7" x14ac:dyDescent="0.3">
      <c r="A5569" s="3">
        <f t="shared" si="100"/>
        <v>42954</v>
      </c>
      <c r="B5569" s="4" t="s">
        <v>160</v>
      </c>
      <c r="C5569" s="5"/>
      <c r="D5569" s="2">
        <v>50.8</v>
      </c>
      <c r="E5569" s="2">
        <v>52.37</v>
      </c>
      <c r="F5569" s="2">
        <v>49.39</v>
      </c>
      <c r="G5569" s="2">
        <v>52.07</v>
      </c>
    </row>
    <row r="5570" spans="1:7" x14ac:dyDescent="0.3">
      <c r="A5570" s="3">
        <f t="shared" si="100"/>
        <v>42955</v>
      </c>
      <c r="B5570" s="4" t="s">
        <v>161</v>
      </c>
      <c r="C5570" s="5"/>
      <c r="D5570" s="2">
        <v>51.24</v>
      </c>
      <c r="E5570" s="2">
        <v>52.14</v>
      </c>
      <c r="F5570" s="2">
        <v>49.17</v>
      </c>
      <c r="G5570" s="2">
        <v>52</v>
      </c>
    </row>
    <row r="5571" spans="1:7" x14ac:dyDescent="0.3">
      <c r="A5571" s="3">
        <f t="shared" si="100"/>
        <v>42956</v>
      </c>
      <c r="B5571" s="4" t="s">
        <v>162</v>
      </c>
      <c r="C5571" s="5"/>
      <c r="D5571" s="2" t="s">
        <v>323</v>
      </c>
      <c r="E5571" s="2">
        <v>52.7</v>
      </c>
      <c r="F5571" s="2">
        <v>49.56</v>
      </c>
      <c r="G5571" s="2" t="s">
        <v>323</v>
      </c>
    </row>
    <row r="5572" spans="1:7" x14ac:dyDescent="0.3">
      <c r="A5572" s="3">
        <f t="shared" si="100"/>
        <v>42957</v>
      </c>
      <c r="B5572" s="4" t="s">
        <v>348</v>
      </c>
      <c r="C5572" s="5"/>
      <c r="D5572" s="2">
        <v>51.62</v>
      </c>
      <c r="E5572" s="2">
        <v>51.9</v>
      </c>
      <c r="F5572" s="2">
        <v>48.59</v>
      </c>
      <c r="G5572" s="2">
        <v>52.53</v>
      </c>
    </row>
    <row r="5573" spans="1:7" x14ac:dyDescent="0.3">
      <c r="A5573" s="3">
        <f t="shared" si="100"/>
        <v>42958</v>
      </c>
      <c r="B5573" s="4" t="s">
        <v>302</v>
      </c>
      <c r="C5573" s="5"/>
      <c r="D5573" s="2">
        <v>49.86</v>
      </c>
      <c r="E5573" s="2">
        <v>52.1</v>
      </c>
      <c r="F5573" s="2">
        <v>48.82</v>
      </c>
      <c r="G5573" s="2">
        <v>49.97</v>
      </c>
    </row>
    <row r="5574" spans="1:7" x14ac:dyDescent="0.3">
      <c r="A5574" s="3">
        <f t="shared" si="100"/>
        <v>42961</v>
      </c>
      <c r="B5574" s="4" t="s">
        <v>165</v>
      </c>
      <c r="C5574" s="5"/>
      <c r="D5574" s="2">
        <v>50.36</v>
      </c>
      <c r="E5574" s="2">
        <v>50.73</v>
      </c>
      <c r="F5574" s="2">
        <v>47.59</v>
      </c>
      <c r="G5574" s="2">
        <v>50.47</v>
      </c>
    </row>
    <row r="5575" spans="1:7" x14ac:dyDescent="0.3">
      <c r="A5575" s="3">
        <f t="shared" si="100"/>
        <v>42962</v>
      </c>
      <c r="B5575" s="4" t="s">
        <v>166</v>
      </c>
      <c r="C5575" s="5"/>
      <c r="D5575" s="2">
        <v>49.26</v>
      </c>
      <c r="E5575" s="2">
        <v>50.8</v>
      </c>
      <c r="F5575" s="2">
        <v>47.55</v>
      </c>
      <c r="G5575" s="2">
        <v>49.27</v>
      </c>
    </row>
    <row r="5576" spans="1:7" x14ac:dyDescent="0.3">
      <c r="A5576" s="3">
        <f t="shared" si="100"/>
        <v>42963</v>
      </c>
      <c r="B5576" s="4" t="s">
        <v>167</v>
      </c>
      <c r="C5576" s="5"/>
      <c r="D5576" s="2">
        <v>49.53</v>
      </c>
      <c r="E5576" s="2">
        <v>50.27</v>
      </c>
      <c r="F5576" s="2">
        <v>46.78</v>
      </c>
      <c r="G5576" s="2">
        <v>49.34</v>
      </c>
    </row>
    <row r="5577" spans="1:7" x14ac:dyDescent="0.3">
      <c r="A5577" s="3">
        <f t="shared" si="100"/>
        <v>42964</v>
      </c>
      <c r="B5577" s="4" t="s">
        <v>349</v>
      </c>
      <c r="C5577" s="5"/>
      <c r="D5577" s="2">
        <v>48.65</v>
      </c>
      <c r="E5577" s="2">
        <v>51.03</v>
      </c>
      <c r="F5577" s="2">
        <v>47.09</v>
      </c>
      <c r="G5577" s="2">
        <v>48.82</v>
      </c>
    </row>
    <row r="5578" spans="1:7" x14ac:dyDescent="0.3">
      <c r="A5578" s="3">
        <f t="shared" si="100"/>
        <v>42965</v>
      </c>
      <c r="B5578" s="4" t="s">
        <v>303</v>
      </c>
      <c r="C5578" s="5"/>
      <c r="D5578" s="2">
        <v>49.26</v>
      </c>
      <c r="E5578" s="2">
        <v>52.72</v>
      </c>
      <c r="F5578" s="2">
        <v>48.51</v>
      </c>
      <c r="G5578" s="2">
        <v>49.51</v>
      </c>
    </row>
    <row r="5579" spans="1:7" x14ac:dyDescent="0.3">
      <c r="A5579" s="3">
        <f t="shared" si="100"/>
        <v>42968</v>
      </c>
      <c r="B5579" s="4" t="s">
        <v>170</v>
      </c>
      <c r="C5579" s="5"/>
      <c r="D5579" s="2">
        <v>50.72</v>
      </c>
      <c r="E5579" s="2">
        <v>51.66</v>
      </c>
      <c r="F5579" s="2">
        <v>47.37</v>
      </c>
      <c r="G5579" s="2">
        <v>51.11</v>
      </c>
    </row>
    <row r="5580" spans="1:7" x14ac:dyDescent="0.3">
      <c r="A5580" s="3">
        <f t="shared" si="100"/>
        <v>42969</v>
      </c>
      <c r="B5580" s="4" t="s">
        <v>171</v>
      </c>
      <c r="C5580" s="5"/>
      <c r="D5580" s="2">
        <v>49.97</v>
      </c>
      <c r="E5580" s="2">
        <v>51.87</v>
      </c>
      <c r="F5580" s="2">
        <v>47.64</v>
      </c>
      <c r="G5580" s="2">
        <v>50.1</v>
      </c>
    </row>
    <row r="5581" spans="1:7" x14ac:dyDescent="0.3">
      <c r="A5581" s="3">
        <f t="shared" si="100"/>
        <v>42970</v>
      </c>
      <c r="B5581" s="4" t="s">
        <v>172</v>
      </c>
      <c r="C5581" s="5"/>
      <c r="D5581" s="2">
        <v>49.93</v>
      </c>
      <c r="E5581" s="2">
        <v>52.57</v>
      </c>
      <c r="F5581" s="2">
        <v>48.41</v>
      </c>
      <c r="G5581" s="2">
        <v>50.29</v>
      </c>
    </row>
    <row r="5582" spans="1:7" x14ac:dyDescent="0.3">
      <c r="A5582" s="3">
        <f t="shared" si="100"/>
        <v>42971</v>
      </c>
      <c r="B5582" s="4" t="s">
        <v>350</v>
      </c>
      <c r="C5582" s="5"/>
      <c r="D5582" s="2">
        <v>50.55</v>
      </c>
      <c r="E5582" s="2">
        <v>52.04</v>
      </c>
      <c r="F5582" s="2">
        <v>47.43</v>
      </c>
      <c r="G5582" s="2">
        <v>50.98</v>
      </c>
    </row>
    <row r="5583" spans="1:7" x14ac:dyDescent="0.3">
      <c r="A5583" s="3">
        <f t="shared" si="100"/>
        <v>42972</v>
      </c>
      <c r="B5583" s="4" t="s">
        <v>304</v>
      </c>
      <c r="C5583" s="5"/>
      <c r="D5583" s="2">
        <v>50.56</v>
      </c>
      <c r="E5583" s="2">
        <v>52.41</v>
      </c>
      <c r="F5583" s="2">
        <v>47.87</v>
      </c>
      <c r="G5583" s="2">
        <v>50.99</v>
      </c>
    </row>
    <row r="5584" spans="1:7" x14ac:dyDescent="0.3">
      <c r="A5584" s="3">
        <f t="shared" si="100"/>
        <v>42975</v>
      </c>
      <c r="B5584" s="4" t="s">
        <v>175</v>
      </c>
      <c r="C5584" s="5"/>
      <c r="D5584" s="2">
        <v>50.55</v>
      </c>
      <c r="E5584" s="2">
        <v>51.89</v>
      </c>
      <c r="F5584" s="2">
        <v>46.57</v>
      </c>
      <c r="G5584" s="2">
        <v>51.29</v>
      </c>
    </row>
    <row r="5585" spans="1:7" x14ac:dyDescent="0.3">
      <c r="A5585" s="3">
        <f t="shared" si="100"/>
        <v>42976</v>
      </c>
      <c r="B5585" s="4" t="s">
        <v>176</v>
      </c>
      <c r="C5585" s="5"/>
      <c r="D5585" s="2">
        <v>50.1</v>
      </c>
      <c r="E5585" s="2">
        <v>52</v>
      </c>
      <c r="F5585" s="2">
        <v>46.44</v>
      </c>
      <c r="G5585" s="2">
        <v>50.83</v>
      </c>
    </row>
    <row r="5586" spans="1:7" x14ac:dyDescent="0.3">
      <c r="A5586" s="3">
        <f t="shared" si="100"/>
        <v>42977</v>
      </c>
      <c r="B5586" s="4" t="s">
        <v>177</v>
      </c>
      <c r="C5586" s="5"/>
      <c r="D5586" s="2">
        <v>49.93</v>
      </c>
      <c r="E5586" s="2">
        <v>50.86</v>
      </c>
      <c r="F5586" s="2">
        <v>45.96</v>
      </c>
      <c r="G5586" s="2">
        <v>50.97</v>
      </c>
    </row>
    <row r="5587" spans="1:7" x14ac:dyDescent="0.3">
      <c r="A5587" s="3">
        <f t="shared" si="100"/>
        <v>42978</v>
      </c>
      <c r="B5587" s="4" t="s">
        <v>351</v>
      </c>
      <c r="C5587" s="5"/>
      <c r="D5587" s="2">
        <v>49.26</v>
      </c>
      <c r="E5587" s="2">
        <v>52.38</v>
      </c>
      <c r="F5587" s="2">
        <v>47.23</v>
      </c>
      <c r="G5587" s="2">
        <v>49.9</v>
      </c>
    </row>
    <row r="5588" spans="1:7" x14ac:dyDescent="0.3">
      <c r="A5588" s="3">
        <f t="shared" si="100"/>
        <v>42979</v>
      </c>
      <c r="B5588" s="4" t="s">
        <v>305</v>
      </c>
      <c r="C5588" s="5"/>
      <c r="D5588" s="2" t="s">
        <v>323</v>
      </c>
      <c r="E5588" s="2">
        <v>52.75</v>
      </c>
      <c r="F5588" s="2">
        <v>47.29</v>
      </c>
      <c r="G5588" s="2" t="s">
        <v>323</v>
      </c>
    </row>
    <row r="5589" spans="1:7" x14ac:dyDescent="0.3">
      <c r="A5589" s="3">
        <f t="shared" si="100"/>
        <v>42982</v>
      </c>
      <c r="B5589" s="4" t="s">
        <v>180</v>
      </c>
      <c r="C5589" s="5"/>
      <c r="D5589" s="2">
        <v>50.6</v>
      </c>
      <c r="E5589" s="2">
        <v>52.34</v>
      </c>
      <c r="F5589" s="2" t="s">
        <v>323</v>
      </c>
      <c r="G5589" s="2">
        <v>50.47</v>
      </c>
    </row>
    <row r="5590" spans="1:7" x14ac:dyDescent="0.3">
      <c r="A5590" s="3">
        <f t="shared" si="100"/>
        <v>42983</v>
      </c>
      <c r="B5590" s="4" t="s">
        <v>181</v>
      </c>
      <c r="C5590" s="5"/>
      <c r="D5590" s="2">
        <v>51.02</v>
      </c>
      <c r="E5590" s="2">
        <v>53.38</v>
      </c>
      <c r="F5590" s="2">
        <v>48.66</v>
      </c>
      <c r="G5590" s="2">
        <v>50.4</v>
      </c>
    </row>
    <row r="5591" spans="1:7" x14ac:dyDescent="0.3">
      <c r="A5591" s="3">
        <f t="shared" si="100"/>
        <v>42984</v>
      </c>
      <c r="B5591" s="4" t="s">
        <v>182</v>
      </c>
      <c r="C5591" s="5"/>
      <c r="D5591" s="2">
        <v>52.14</v>
      </c>
      <c r="E5591" s="2">
        <v>54.2</v>
      </c>
      <c r="F5591" s="2">
        <v>49.16</v>
      </c>
      <c r="G5591" s="2">
        <v>51.35</v>
      </c>
    </row>
    <row r="5592" spans="1:7" x14ac:dyDescent="0.3">
      <c r="A5592" s="3">
        <f t="shared" si="100"/>
        <v>42985</v>
      </c>
      <c r="B5592" s="4" t="s">
        <v>352</v>
      </c>
      <c r="C5592" s="5"/>
      <c r="D5592" s="2">
        <v>52.99</v>
      </c>
      <c r="E5592" s="2">
        <v>54.49</v>
      </c>
      <c r="F5592" s="2">
        <v>49.09</v>
      </c>
      <c r="G5592" s="2">
        <v>52.14</v>
      </c>
    </row>
    <row r="5593" spans="1:7" x14ac:dyDescent="0.3">
      <c r="A5593" s="3">
        <f t="shared" si="100"/>
        <v>42986</v>
      </c>
      <c r="B5593" s="4" t="s">
        <v>306</v>
      </c>
      <c r="C5593" s="5"/>
      <c r="D5593" s="2">
        <v>53.18</v>
      </c>
      <c r="E5593" s="2">
        <v>53.78</v>
      </c>
      <c r="F5593" s="2">
        <v>47.48</v>
      </c>
      <c r="G5593" s="2">
        <v>52.39</v>
      </c>
    </row>
    <row r="5594" spans="1:7" x14ac:dyDescent="0.3">
      <c r="A5594" s="3">
        <f t="shared" si="100"/>
        <v>42989</v>
      </c>
      <c r="B5594" s="4" t="s">
        <v>185</v>
      </c>
      <c r="C5594" s="5"/>
      <c r="D5594" s="2">
        <v>52.14</v>
      </c>
      <c r="E5594" s="2">
        <v>53.84</v>
      </c>
      <c r="F5594" s="2">
        <v>48.07</v>
      </c>
      <c r="G5594" s="2">
        <v>51.71</v>
      </c>
    </row>
    <row r="5595" spans="1:7" x14ac:dyDescent="0.3">
      <c r="A5595" s="3">
        <f t="shared" si="100"/>
        <v>42990</v>
      </c>
      <c r="B5595" s="4" t="s">
        <v>186</v>
      </c>
      <c r="C5595" s="5"/>
      <c r="D5595" s="2">
        <v>52.17</v>
      </c>
      <c r="E5595" s="2">
        <v>54.27</v>
      </c>
      <c r="F5595" s="2">
        <v>48.23</v>
      </c>
      <c r="G5595" s="2">
        <v>51.79</v>
      </c>
    </row>
    <row r="5596" spans="1:7" x14ac:dyDescent="0.3">
      <c r="A5596" s="3">
        <f t="shared" si="100"/>
        <v>42991</v>
      </c>
      <c r="B5596" s="4" t="s">
        <v>187</v>
      </c>
      <c r="C5596" s="5"/>
      <c r="D5596" s="2">
        <v>52.87</v>
      </c>
      <c r="E5596" s="2">
        <v>55.16</v>
      </c>
      <c r="F5596" s="2">
        <v>49.3</v>
      </c>
      <c r="G5596" s="2">
        <v>52.2</v>
      </c>
    </row>
    <row r="5597" spans="1:7" x14ac:dyDescent="0.3">
      <c r="A5597" s="3">
        <f t="shared" si="100"/>
        <v>42992</v>
      </c>
      <c r="B5597" s="4" t="s">
        <v>353</v>
      </c>
      <c r="C5597" s="5"/>
      <c r="D5597" s="2">
        <v>53.57</v>
      </c>
      <c r="E5597" s="2">
        <v>55.47</v>
      </c>
      <c r="F5597" s="2">
        <v>49.89</v>
      </c>
      <c r="G5597" s="2">
        <v>53.04</v>
      </c>
    </row>
    <row r="5598" spans="1:7" x14ac:dyDescent="0.3">
      <c r="A5598" s="3">
        <f t="shared" si="100"/>
        <v>42993</v>
      </c>
      <c r="B5598" s="4" t="s">
        <v>307</v>
      </c>
      <c r="C5598" s="5"/>
      <c r="D5598" s="2">
        <v>53.64</v>
      </c>
      <c r="E5598" s="2">
        <v>55.62</v>
      </c>
      <c r="F5598" s="2">
        <v>49.89</v>
      </c>
      <c r="G5598" s="2">
        <v>53.98</v>
      </c>
    </row>
    <row r="5599" spans="1:7" x14ac:dyDescent="0.3">
      <c r="A5599" s="3">
        <f t="shared" si="100"/>
        <v>42996</v>
      </c>
      <c r="B5599" s="4" t="s">
        <v>190</v>
      </c>
      <c r="C5599" s="5"/>
      <c r="D5599" s="2">
        <v>54.19</v>
      </c>
      <c r="E5599" s="2">
        <v>55.48</v>
      </c>
      <c r="F5599" s="2">
        <v>49.91</v>
      </c>
      <c r="G5599" s="2">
        <v>54.12</v>
      </c>
    </row>
    <row r="5600" spans="1:7" x14ac:dyDescent="0.3">
      <c r="A5600" s="3">
        <f t="shared" si="100"/>
        <v>42997</v>
      </c>
      <c r="B5600" s="4" t="s">
        <v>191</v>
      </c>
      <c r="C5600" s="5"/>
      <c r="D5600" s="2">
        <v>54.07</v>
      </c>
      <c r="E5600" s="2">
        <v>55.14</v>
      </c>
      <c r="F5600" s="2">
        <v>49.48</v>
      </c>
      <c r="G5600" s="2">
        <v>54.08</v>
      </c>
    </row>
    <row r="5601" spans="1:7" x14ac:dyDescent="0.3">
      <c r="A5601" s="3">
        <f t="shared" si="100"/>
        <v>42998</v>
      </c>
      <c r="B5601" s="4" t="s">
        <v>192</v>
      </c>
      <c r="C5601" s="5"/>
      <c r="D5601" s="2">
        <v>53.93</v>
      </c>
      <c r="E5601" s="2">
        <v>56.29</v>
      </c>
      <c r="F5601" s="2">
        <v>50.41</v>
      </c>
      <c r="G5601" s="2">
        <v>53.76</v>
      </c>
    </row>
    <row r="5602" spans="1:7" x14ac:dyDescent="0.3">
      <c r="A5602" s="3">
        <f t="shared" si="100"/>
        <v>42999</v>
      </c>
      <c r="B5602" s="4" t="s">
        <v>354</v>
      </c>
      <c r="C5602" s="5"/>
      <c r="D5602" s="2">
        <v>54.65</v>
      </c>
      <c r="E5602" s="2">
        <v>56.43</v>
      </c>
      <c r="F5602" s="2">
        <v>50.55</v>
      </c>
      <c r="G5602" s="2">
        <v>54.85</v>
      </c>
    </row>
    <row r="5603" spans="1:7" x14ac:dyDescent="0.3">
      <c r="A5603" s="3">
        <f t="shared" si="100"/>
        <v>43000</v>
      </c>
      <c r="B5603" s="4" t="s">
        <v>308</v>
      </c>
      <c r="C5603" s="5"/>
      <c r="D5603" s="2">
        <v>54.66</v>
      </c>
      <c r="E5603" s="2">
        <v>56.86</v>
      </c>
      <c r="F5603" s="2">
        <v>50.66</v>
      </c>
      <c r="G5603" s="2">
        <v>55</v>
      </c>
    </row>
    <row r="5604" spans="1:7" x14ac:dyDescent="0.3">
      <c r="A5604" s="3">
        <f t="shared" si="100"/>
        <v>43003</v>
      </c>
      <c r="B5604" s="4" t="s">
        <v>195</v>
      </c>
      <c r="C5604" s="5"/>
      <c r="D5604" s="2">
        <v>54.83</v>
      </c>
      <c r="E5604" s="2">
        <v>59.02</v>
      </c>
      <c r="F5604" s="2">
        <v>52.22</v>
      </c>
      <c r="G5604" s="2">
        <v>55.41</v>
      </c>
    </row>
    <row r="5605" spans="1:7" x14ac:dyDescent="0.3">
      <c r="A5605" s="3">
        <f t="shared" si="100"/>
        <v>43004</v>
      </c>
      <c r="B5605" s="4" t="s">
        <v>196</v>
      </c>
      <c r="C5605" s="5"/>
      <c r="D5605" s="2">
        <v>56.15</v>
      </c>
      <c r="E5605" s="2">
        <v>58.44</v>
      </c>
      <c r="F5605" s="2">
        <v>51.88</v>
      </c>
      <c r="G5605" s="2">
        <v>57.4</v>
      </c>
    </row>
    <row r="5606" spans="1:7" x14ac:dyDescent="0.3">
      <c r="A5606" s="3">
        <f t="shared" si="100"/>
        <v>43005</v>
      </c>
      <c r="B5606" s="4" t="s">
        <v>197</v>
      </c>
      <c r="C5606" s="5"/>
      <c r="D5606" s="2">
        <v>55.65</v>
      </c>
      <c r="E5606" s="2">
        <v>57.9</v>
      </c>
      <c r="F5606" s="2">
        <v>52.14</v>
      </c>
      <c r="G5606" s="2">
        <v>56.76</v>
      </c>
    </row>
    <row r="5607" spans="1:7" x14ac:dyDescent="0.3">
      <c r="A5607" s="3">
        <f t="shared" si="100"/>
        <v>43006</v>
      </c>
      <c r="B5607" s="4" t="s">
        <v>355</v>
      </c>
      <c r="C5607" s="5"/>
      <c r="D5607" s="2">
        <v>55.55</v>
      </c>
      <c r="E5607" s="2">
        <v>57.41</v>
      </c>
      <c r="F5607" s="2">
        <v>51.56</v>
      </c>
      <c r="G5607" s="2">
        <v>56.3</v>
      </c>
    </row>
    <row r="5608" spans="1:7" x14ac:dyDescent="0.3">
      <c r="A5608" s="3">
        <f t="shared" si="100"/>
        <v>43007</v>
      </c>
      <c r="B5608" s="4" t="s">
        <v>309</v>
      </c>
      <c r="C5608" s="5"/>
      <c r="D5608" s="2">
        <v>55.19</v>
      </c>
      <c r="E5608" s="2">
        <v>57.54</v>
      </c>
      <c r="F5608" s="2">
        <v>51.67</v>
      </c>
      <c r="G5608" s="2">
        <v>55.85</v>
      </c>
    </row>
    <row r="5609" spans="1:7" x14ac:dyDescent="0.3">
      <c r="A5609" s="3">
        <f t="shared" ref="A5609:A5672" si="101">DATE(2017, LEFT(B5609, FIND("월", B5609)-1), MID(B5609, FIND("월", B5609)+2, FIND("일", B5609)-FIND("월", B5609)-2))</f>
        <v>43010</v>
      </c>
      <c r="B5609" s="4" t="s">
        <v>200</v>
      </c>
      <c r="C5609" s="5"/>
      <c r="D5609" s="2">
        <v>55.16</v>
      </c>
      <c r="E5609" s="2">
        <v>56.12</v>
      </c>
      <c r="F5609" s="2">
        <v>50.58</v>
      </c>
      <c r="G5609" s="2">
        <v>55.19</v>
      </c>
    </row>
    <row r="5610" spans="1:7" x14ac:dyDescent="0.3">
      <c r="A5610" s="3">
        <f t="shared" si="101"/>
        <v>43011</v>
      </c>
      <c r="B5610" s="4" t="s">
        <v>201</v>
      </c>
      <c r="C5610" s="5"/>
      <c r="D5610" s="2">
        <v>54.45</v>
      </c>
      <c r="E5610" s="2">
        <v>56</v>
      </c>
      <c r="F5610" s="2">
        <v>50.42</v>
      </c>
      <c r="G5610" s="2">
        <v>54.52</v>
      </c>
    </row>
    <row r="5611" spans="1:7" x14ac:dyDescent="0.3">
      <c r="A5611" s="3">
        <f t="shared" si="101"/>
        <v>43012</v>
      </c>
      <c r="B5611" s="4" t="s">
        <v>202</v>
      </c>
      <c r="C5611" s="5"/>
      <c r="D5611" s="2">
        <v>53.92</v>
      </c>
      <c r="E5611" s="2">
        <v>55.8</v>
      </c>
      <c r="F5611" s="2">
        <v>49.98</v>
      </c>
      <c r="G5611" s="2">
        <v>54.03</v>
      </c>
    </row>
    <row r="5612" spans="1:7" x14ac:dyDescent="0.3">
      <c r="A5612" s="3">
        <f t="shared" si="101"/>
        <v>43013</v>
      </c>
      <c r="B5612" s="4" t="s">
        <v>356</v>
      </c>
      <c r="C5612" s="5"/>
      <c r="D5612" s="2">
        <v>54.35</v>
      </c>
      <c r="E5612" s="2">
        <v>57</v>
      </c>
      <c r="F5612" s="2">
        <v>50.79</v>
      </c>
      <c r="G5612" s="2">
        <v>54.53</v>
      </c>
    </row>
    <row r="5613" spans="1:7" x14ac:dyDescent="0.3">
      <c r="A5613" s="3">
        <f t="shared" si="101"/>
        <v>43014</v>
      </c>
      <c r="B5613" s="4" t="s">
        <v>310</v>
      </c>
      <c r="C5613" s="5"/>
      <c r="D5613" s="2">
        <v>55.27</v>
      </c>
      <c r="E5613" s="2">
        <v>55.62</v>
      </c>
      <c r="F5613" s="2">
        <v>49.29</v>
      </c>
      <c r="G5613" s="2">
        <v>55.6</v>
      </c>
    </row>
    <row r="5614" spans="1:7" x14ac:dyDescent="0.3">
      <c r="A5614" s="3">
        <f t="shared" si="101"/>
        <v>43017</v>
      </c>
      <c r="B5614" s="4" t="s">
        <v>205</v>
      </c>
      <c r="C5614" s="5"/>
      <c r="D5614" s="2">
        <v>53.76</v>
      </c>
      <c r="E5614" s="2">
        <v>55.79</v>
      </c>
      <c r="F5614" s="2">
        <v>49.58</v>
      </c>
      <c r="G5614" s="2">
        <v>54.23</v>
      </c>
    </row>
    <row r="5615" spans="1:7" x14ac:dyDescent="0.3">
      <c r="A5615" s="3">
        <f t="shared" si="101"/>
        <v>43018</v>
      </c>
      <c r="B5615" s="4" t="s">
        <v>206</v>
      </c>
      <c r="C5615" s="5"/>
      <c r="D5615" s="2">
        <v>54.08</v>
      </c>
      <c r="E5615" s="2">
        <v>56.61</v>
      </c>
      <c r="F5615" s="2">
        <v>50.92</v>
      </c>
      <c r="G5615" s="2">
        <v>54.4</v>
      </c>
    </row>
    <row r="5616" spans="1:7" x14ac:dyDescent="0.3">
      <c r="A5616" s="3">
        <f t="shared" si="101"/>
        <v>43019</v>
      </c>
      <c r="B5616" s="4" t="s">
        <v>207</v>
      </c>
      <c r="C5616" s="5"/>
      <c r="D5616" s="2">
        <v>54.78</v>
      </c>
      <c r="E5616" s="2">
        <v>56.94</v>
      </c>
      <c r="F5616" s="2">
        <v>51.3</v>
      </c>
      <c r="G5616" s="2">
        <v>55.18</v>
      </c>
    </row>
    <row r="5617" spans="1:7" x14ac:dyDescent="0.3">
      <c r="A5617" s="3">
        <f t="shared" si="101"/>
        <v>43020</v>
      </c>
      <c r="B5617" s="4" t="s">
        <v>357</v>
      </c>
      <c r="C5617" s="5"/>
      <c r="D5617" s="2">
        <v>54.97</v>
      </c>
      <c r="E5617" s="2">
        <v>56.25</v>
      </c>
      <c r="F5617" s="2">
        <v>50.6</v>
      </c>
      <c r="G5617" s="2">
        <v>55.5</v>
      </c>
    </row>
    <row r="5618" spans="1:7" x14ac:dyDescent="0.3">
      <c r="A5618" s="3">
        <f t="shared" si="101"/>
        <v>43021</v>
      </c>
      <c r="B5618" s="4" t="s">
        <v>311</v>
      </c>
      <c r="C5618" s="5"/>
      <c r="D5618" s="2">
        <v>55.4</v>
      </c>
      <c r="E5618" s="2">
        <v>57.17</v>
      </c>
      <c r="F5618" s="2">
        <v>51.45</v>
      </c>
      <c r="G5618" s="2">
        <v>54.85</v>
      </c>
    </row>
    <row r="5619" spans="1:7" x14ac:dyDescent="0.3">
      <c r="A5619" s="3">
        <f t="shared" si="101"/>
        <v>43024</v>
      </c>
      <c r="B5619" s="4" t="s">
        <v>210</v>
      </c>
      <c r="C5619" s="5"/>
      <c r="D5619" s="2">
        <v>55.98</v>
      </c>
      <c r="E5619" s="2">
        <v>57.82</v>
      </c>
      <c r="F5619" s="2">
        <v>51.87</v>
      </c>
      <c r="G5619" s="2">
        <v>55.73</v>
      </c>
    </row>
    <row r="5620" spans="1:7" x14ac:dyDescent="0.3">
      <c r="A5620" s="3">
        <f t="shared" si="101"/>
        <v>43025</v>
      </c>
      <c r="B5620" s="4" t="s">
        <v>211</v>
      </c>
      <c r="C5620" s="5"/>
      <c r="D5620" s="2">
        <v>56.33</v>
      </c>
      <c r="E5620" s="2">
        <v>57.88</v>
      </c>
      <c r="F5620" s="2">
        <v>51.88</v>
      </c>
      <c r="G5620" s="2">
        <v>56.35</v>
      </c>
    </row>
    <row r="5621" spans="1:7" x14ac:dyDescent="0.3">
      <c r="A5621" s="3">
        <f t="shared" si="101"/>
        <v>43026</v>
      </c>
      <c r="B5621" s="4" t="s">
        <v>212</v>
      </c>
      <c r="C5621" s="5"/>
      <c r="D5621" s="2" t="s">
        <v>323</v>
      </c>
      <c r="E5621" s="2">
        <v>58.15</v>
      </c>
      <c r="F5621" s="2">
        <v>52.04</v>
      </c>
      <c r="G5621" s="2" t="s">
        <v>323</v>
      </c>
    </row>
    <row r="5622" spans="1:7" x14ac:dyDescent="0.3">
      <c r="A5622" s="3">
        <f t="shared" si="101"/>
        <v>43027</v>
      </c>
      <c r="B5622" s="4" t="s">
        <v>358</v>
      </c>
      <c r="C5622" s="5"/>
      <c r="D5622" s="2">
        <v>55.51</v>
      </c>
      <c r="E5622" s="2">
        <v>57.23</v>
      </c>
      <c r="F5622" s="2">
        <v>51.29</v>
      </c>
      <c r="G5622" s="2">
        <v>55.7</v>
      </c>
    </row>
    <row r="5623" spans="1:7" x14ac:dyDescent="0.3">
      <c r="A5623" s="3">
        <f t="shared" si="101"/>
        <v>43028</v>
      </c>
      <c r="B5623" s="4" t="s">
        <v>312</v>
      </c>
      <c r="C5623" s="5"/>
      <c r="D5623" s="2">
        <v>55.13</v>
      </c>
      <c r="E5623" s="2">
        <v>57.75</v>
      </c>
      <c r="F5623" s="2">
        <v>51.47</v>
      </c>
      <c r="G5623" s="2">
        <v>55.14</v>
      </c>
    </row>
    <row r="5624" spans="1:7" x14ac:dyDescent="0.3">
      <c r="A5624" s="3">
        <f t="shared" si="101"/>
        <v>43031</v>
      </c>
      <c r="B5624" s="4" t="s">
        <v>215</v>
      </c>
      <c r="C5624" s="5"/>
      <c r="D5624" s="2">
        <v>55.85</v>
      </c>
      <c r="E5624" s="2">
        <v>57.37</v>
      </c>
      <c r="F5624" s="2">
        <v>51.9</v>
      </c>
      <c r="G5624" s="2">
        <v>55.61</v>
      </c>
    </row>
    <row r="5625" spans="1:7" x14ac:dyDescent="0.3">
      <c r="A5625" s="3">
        <f t="shared" si="101"/>
        <v>43032</v>
      </c>
      <c r="B5625" s="4" t="s">
        <v>216</v>
      </c>
      <c r="C5625" s="5"/>
      <c r="D5625" s="2">
        <v>55.28</v>
      </c>
      <c r="E5625" s="2">
        <v>58.33</v>
      </c>
      <c r="F5625" s="2">
        <v>52.47</v>
      </c>
      <c r="G5625" s="2">
        <v>55.27</v>
      </c>
    </row>
    <row r="5626" spans="1:7" x14ac:dyDescent="0.3">
      <c r="A5626" s="3">
        <f t="shared" si="101"/>
        <v>43033</v>
      </c>
      <c r="B5626" s="4" t="s">
        <v>217</v>
      </c>
      <c r="C5626" s="5"/>
      <c r="D5626" s="2">
        <v>56.2</v>
      </c>
      <c r="E5626" s="2">
        <v>58.44</v>
      </c>
      <c r="F5626" s="2">
        <v>52.18</v>
      </c>
      <c r="G5626" s="2">
        <v>56.17</v>
      </c>
    </row>
    <row r="5627" spans="1:7" x14ac:dyDescent="0.3">
      <c r="A5627" s="3">
        <f t="shared" si="101"/>
        <v>43034</v>
      </c>
      <c r="B5627" s="4" t="s">
        <v>359</v>
      </c>
      <c r="C5627" s="5"/>
      <c r="D5627" s="2">
        <v>56.21</v>
      </c>
      <c r="E5627" s="2">
        <v>59.3</v>
      </c>
      <c r="F5627" s="2">
        <v>52.64</v>
      </c>
      <c r="G5627" s="2">
        <v>56.24</v>
      </c>
    </row>
    <row r="5628" spans="1:7" x14ac:dyDescent="0.3">
      <c r="A5628" s="3">
        <f t="shared" si="101"/>
        <v>43035</v>
      </c>
      <c r="B5628" s="4" t="s">
        <v>313</v>
      </c>
      <c r="C5628" s="5"/>
      <c r="D5628" s="2">
        <v>57</v>
      </c>
      <c r="E5628" s="2">
        <v>60.44</v>
      </c>
      <c r="F5628" s="2">
        <v>53.9</v>
      </c>
      <c r="G5628" s="2">
        <v>57.03</v>
      </c>
    </row>
    <row r="5629" spans="1:7" x14ac:dyDescent="0.3">
      <c r="A5629" s="3">
        <f t="shared" si="101"/>
        <v>43038</v>
      </c>
      <c r="B5629" s="4" t="s">
        <v>220</v>
      </c>
      <c r="C5629" s="5"/>
      <c r="D5629" s="2">
        <v>58.33</v>
      </c>
      <c r="E5629" s="2">
        <v>60.9</v>
      </c>
      <c r="F5629" s="2">
        <v>54.15</v>
      </c>
      <c r="G5629" s="2">
        <v>58.07</v>
      </c>
    </row>
    <row r="5630" spans="1:7" x14ac:dyDescent="0.3">
      <c r="A5630" s="3">
        <f t="shared" si="101"/>
        <v>43039</v>
      </c>
      <c r="B5630" s="4" t="s">
        <v>221</v>
      </c>
      <c r="C5630" s="5"/>
      <c r="D5630" s="2">
        <v>58.32</v>
      </c>
      <c r="E5630" s="2">
        <v>61.37</v>
      </c>
      <c r="F5630" s="2">
        <v>54.38</v>
      </c>
      <c r="G5630" s="2">
        <v>58.2</v>
      </c>
    </row>
    <row r="5631" spans="1:7" x14ac:dyDescent="0.3">
      <c r="A5631" s="3">
        <f t="shared" si="101"/>
        <v>43040</v>
      </c>
      <c r="B5631" s="4" t="s">
        <v>222</v>
      </c>
      <c r="C5631" s="5"/>
      <c r="D5631" s="2">
        <v>59.61</v>
      </c>
      <c r="E5631" s="2">
        <v>60.49</v>
      </c>
      <c r="F5631" s="2">
        <v>54.3</v>
      </c>
      <c r="G5631" s="2">
        <v>59.07</v>
      </c>
    </row>
    <row r="5632" spans="1:7" x14ac:dyDescent="0.3">
      <c r="A5632" s="3">
        <f t="shared" si="101"/>
        <v>43041</v>
      </c>
      <c r="B5632" s="4" t="s">
        <v>360</v>
      </c>
      <c r="C5632" s="5"/>
      <c r="D5632" s="2">
        <v>58.58</v>
      </c>
      <c r="E5632" s="2">
        <v>60.62</v>
      </c>
      <c r="F5632" s="2">
        <v>54.54</v>
      </c>
      <c r="G5632" s="2">
        <v>58.54</v>
      </c>
    </row>
    <row r="5633" spans="1:7" x14ac:dyDescent="0.3">
      <c r="A5633" s="3">
        <f t="shared" si="101"/>
        <v>43042</v>
      </c>
      <c r="B5633" s="4" t="s">
        <v>314</v>
      </c>
      <c r="C5633" s="5"/>
      <c r="D5633" s="2">
        <v>58.93</v>
      </c>
      <c r="E5633" s="2">
        <v>62.07</v>
      </c>
      <c r="F5633" s="2">
        <v>55.64</v>
      </c>
      <c r="G5633" s="2">
        <v>58.68</v>
      </c>
    </row>
    <row r="5634" spans="1:7" x14ac:dyDescent="0.3">
      <c r="A5634" s="3">
        <f t="shared" si="101"/>
        <v>43045</v>
      </c>
      <c r="B5634" s="4" t="s">
        <v>225</v>
      </c>
      <c r="C5634" s="5"/>
      <c r="D5634" s="2">
        <v>60.58</v>
      </c>
      <c r="E5634" s="2">
        <v>64.27</v>
      </c>
      <c r="F5634" s="2">
        <v>57.35</v>
      </c>
      <c r="G5634" s="2">
        <v>60.08</v>
      </c>
    </row>
    <row r="5635" spans="1:7" x14ac:dyDescent="0.3">
      <c r="A5635" s="3">
        <f t="shared" si="101"/>
        <v>43046</v>
      </c>
      <c r="B5635" s="4" t="s">
        <v>226</v>
      </c>
      <c r="C5635" s="5"/>
      <c r="D5635" s="2">
        <v>62.39</v>
      </c>
      <c r="E5635" s="2">
        <v>63.69</v>
      </c>
      <c r="F5635" s="2">
        <v>57.2</v>
      </c>
      <c r="G5635" s="2">
        <v>62.17</v>
      </c>
    </row>
    <row r="5636" spans="1:7" x14ac:dyDescent="0.3">
      <c r="A5636" s="3">
        <f t="shared" si="101"/>
        <v>43047</v>
      </c>
      <c r="B5636" s="4" t="s">
        <v>227</v>
      </c>
      <c r="C5636" s="5"/>
      <c r="D5636" s="2">
        <v>61.8</v>
      </c>
      <c r="E5636" s="2">
        <v>63.49</v>
      </c>
      <c r="F5636" s="2">
        <v>56.81</v>
      </c>
      <c r="G5636" s="2">
        <v>61.61</v>
      </c>
    </row>
    <row r="5637" spans="1:7" x14ac:dyDescent="0.3">
      <c r="A5637" s="3">
        <f t="shared" si="101"/>
        <v>43048</v>
      </c>
      <c r="B5637" s="4" t="s">
        <v>361</v>
      </c>
      <c r="C5637" s="5"/>
      <c r="D5637" s="2">
        <v>61.61</v>
      </c>
      <c r="E5637" s="2">
        <v>63.93</v>
      </c>
      <c r="F5637" s="2">
        <v>57.17</v>
      </c>
      <c r="G5637" s="2">
        <v>61.43</v>
      </c>
    </row>
    <row r="5638" spans="1:7" x14ac:dyDescent="0.3">
      <c r="A5638" s="3">
        <f t="shared" si="101"/>
        <v>43049</v>
      </c>
      <c r="B5638" s="4" t="s">
        <v>315</v>
      </c>
      <c r="C5638" s="5"/>
      <c r="D5638" s="2">
        <v>62.06</v>
      </c>
      <c r="E5638" s="2">
        <v>63.52</v>
      </c>
      <c r="F5638" s="2">
        <v>56.74</v>
      </c>
      <c r="G5638" s="2">
        <v>61.87</v>
      </c>
    </row>
    <row r="5639" spans="1:7" x14ac:dyDescent="0.3">
      <c r="A5639" s="3">
        <f t="shared" si="101"/>
        <v>43052</v>
      </c>
      <c r="B5639" s="4" t="s">
        <v>230</v>
      </c>
      <c r="C5639" s="5"/>
      <c r="D5639" s="2">
        <v>61.63</v>
      </c>
      <c r="E5639" s="2">
        <v>63.16</v>
      </c>
      <c r="F5639" s="2">
        <v>56.76</v>
      </c>
      <c r="G5639" s="2">
        <v>61.48</v>
      </c>
    </row>
    <row r="5640" spans="1:7" x14ac:dyDescent="0.3">
      <c r="A5640" s="3">
        <f t="shared" si="101"/>
        <v>43053</v>
      </c>
      <c r="B5640" s="4" t="s">
        <v>231</v>
      </c>
      <c r="C5640" s="5"/>
      <c r="D5640" s="2">
        <v>61.25</v>
      </c>
      <c r="E5640" s="2">
        <v>62.21</v>
      </c>
      <c r="F5640" s="2">
        <v>55.7</v>
      </c>
      <c r="G5640" s="2">
        <v>61.16</v>
      </c>
    </row>
    <row r="5641" spans="1:7" x14ac:dyDescent="0.3">
      <c r="A5641" s="3">
        <f t="shared" si="101"/>
        <v>43054</v>
      </c>
      <c r="B5641" s="4" t="s">
        <v>232</v>
      </c>
      <c r="C5641" s="5"/>
      <c r="D5641" s="2">
        <v>60.04</v>
      </c>
      <c r="E5641" s="2">
        <v>61.87</v>
      </c>
      <c r="F5641" s="2">
        <v>55.33</v>
      </c>
      <c r="G5641" s="2">
        <v>60.25</v>
      </c>
    </row>
    <row r="5642" spans="1:7" x14ac:dyDescent="0.3">
      <c r="A5642" s="3">
        <f t="shared" si="101"/>
        <v>43055</v>
      </c>
      <c r="B5642" s="4" t="s">
        <v>362</v>
      </c>
      <c r="C5642" s="5"/>
      <c r="D5642" s="2">
        <v>60.29</v>
      </c>
      <c r="E5642" s="2">
        <v>61.36</v>
      </c>
      <c r="F5642" s="2">
        <v>55.14</v>
      </c>
      <c r="G5642" s="2">
        <v>59.91</v>
      </c>
    </row>
    <row r="5643" spans="1:7" x14ac:dyDescent="0.3">
      <c r="A5643" s="3">
        <f t="shared" si="101"/>
        <v>43056</v>
      </c>
      <c r="B5643" s="4" t="s">
        <v>316</v>
      </c>
      <c r="C5643" s="5"/>
      <c r="D5643" s="2">
        <v>59.66</v>
      </c>
      <c r="E5643" s="2">
        <v>62.72</v>
      </c>
      <c r="F5643" s="2">
        <v>56.55</v>
      </c>
      <c r="G5643" s="2">
        <v>59.64</v>
      </c>
    </row>
    <row r="5644" spans="1:7" x14ac:dyDescent="0.3">
      <c r="A5644" s="3">
        <f t="shared" si="101"/>
        <v>43059</v>
      </c>
      <c r="B5644" s="4" t="s">
        <v>235</v>
      </c>
      <c r="C5644" s="5"/>
      <c r="D5644" s="2">
        <v>60.68</v>
      </c>
      <c r="E5644" s="2">
        <v>62.22</v>
      </c>
      <c r="F5644" s="2">
        <v>56.09</v>
      </c>
      <c r="G5644" s="2">
        <v>60.92</v>
      </c>
    </row>
    <row r="5645" spans="1:7" x14ac:dyDescent="0.3">
      <c r="A5645" s="3">
        <f t="shared" si="101"/>
        <v>43060</v>
      </c>
      <c r="B5645" s="4" t="s">
        <v>236</v>
      </c>
      <c r="C5645" s="5"/>
      <c r="D5645" s="2">
        <v>60.48</v>
      </c>
      <c r="E5645" s="2">
        <v>62.57</v>
      </c>
      <c r="F5645" s="2">
        <v>56.83</v>
      </c>
      <c r="G5645" s="2">
        <v>60.46</v>
      </c>
    </row>
    <row r="5646" spans="1:7" x14ac:dyDescent="0.3">
      <c r="A5646" s="3">
        <f t="shared" si="101"/>
        <v>43061</v>
      </c>
      <c r="B5646" s="4" t="s">
        <v>237</v>
      </c>
      <c r="C5646" s="5"/>
      <c r="D5646" s="2">
        <v>61.12</v>
      </c>
      <c r="E5646" s="2">
        <v>63.32</v>
      </c>
      <c r="F5646" s="2">
        <v>58.02</v>
      </c>
      <c r="G5646" s="2">
        <v>60.73</v>
      </c>
    </row>
    <row r="5647" spans="1:7" x14ac:dyDescent="0.3">
      <c r="A5647" s="3">
        <f t="shared" si="101"/>
        <v>43062</v>
      </c>
      <c r="B5647" s="4" t="s">
        <v>363</v>
      </c>
      <c r="C5647" s="5"/>
      <c r="D5647" s="2">
        <v>61.13</v>
      </c>
      <c r="E5647" s="2">
        <v>63.55</v>
      </c>
      <c r="F5647" s="2" t="s">
        <v>323</v>
      </c>
      <c r="G5647" s="2">
        <v>61.44</v>
      </c>
    </row>
    <row r="5648" spans="1:7" x14ac:dyDescent="0.3">
      <c r="A5648" s="3">
        <f t="shared" si="101"/>
        <v>43063</v>
      </c>
      <c r="B5648" s="4" t="s">
        <v>317</v>
      </c>
      <c r="C5648" s="5"/>
      <c r="D5648" s="2">
        <v>61.62</v>
      </c>
      <c r="E5648" s="2">
        <v>63.86</v>
      </c>
      <c r="F5648" s="2">
        <v>58.95</v>
      </c>
      <c r="G5648" s="2">
        <v>61.72</v>
      </c>
    </row>
    <row r="5649" spans="1:7" x14ac:dyDescent="0.3">
      <c r="A5649" s="3">
        <f t="shared" si="101"/>
        <v>43066</v>
      </c>
      <c r="B5649" s="4" t="s">
        <v>240</v>
      </c>
      <c r="C5649" s="5"/>
      <c r="D5649" s="2">
        <v>61.5</v>
      </c>
      <c r="E5649" s="2">
        <v>63.84</v>
      </c>
      <c r="F5649" s="2">
        <v>58.11</v>
      </c>
      <c r="G5649" s="2">
        <v>62.04</v>
      </c>
    </row>
    <row r="5650" spans="1:7" x14ac:dyDescent="0.3">
      <c r="A5650" s="3">
        <f t="shared" si="101"/>
        <v>43067</v>
      </c>
      <c r="B5650" s="4" t="s">
        <v>241</v>
      </c>
      <c r="C5650" s="5"/>
      <c r="D5650" s="2">
        <v>61.25</v>
      </c>
      <c r="E5650" s="2">
        <v>63.61</v>
      </c>
      <c r="F5650" s="2">
        <v>57.99</v>
      </c>
      <c r="G5650" s="2">
        <v>62</v>
      </c>
    </row>
    <row r="5651" spans="1:7" x14ac:dyDescent="0.3">
      <c r="A5651" s="3">
        <f t="shared" si="101"/>
        <v>43068</v>
      </c>
      <c r="B5651" s="4" t="s">
        <v>242</v>
      </c>
      <c r="C5651" s="5"/>
      <c r="D5651" s="2">
        <v>60.97</v>
      </c>
      <c r="E5651" s="2">
        <v>63.11</v>
      </c>
      <c r="F5651" s="2">
        <v>57.3</v>
      </c>
      <c r="G5651" s="2">
        <v>60.99</v>
      </c>
    </row>
    <row r="5652" spans="1:7" x14ac:dyDescent="0.3">
      <c r="A5652" s="3">
        <f t="shared" si="101"/>
        <v>43069</v>
      </c>
      <c r="B5652" s="4" t="s">
        <v>364</v>
      </c>
      <c r="C5652" s="5"/>
      <c r="D5652" s="2">
        <v>60.82</v>
      </c>
      <c r="E5652" s="2">
        <v>63.57</v>
      </c>
      <c r="F5652" s="2">
        <v>57.4</v>
      </c>
      <c r="G5652" s="2">
        <v>60.53</v>
      </c>
    </row>
    <row r="5653" spans="1:7" x14ac:dyDescent="0.3">
      <c r="A5653" s="3">
        <f t="shared" si="101"/>
        <v>43070</v>
      </c>
      <c r="B5653" s="4" t="s">
        <v>318</v>
      </c>
      <c r="C5653" s="5"/>
      <c r="D5653" s="2">
        <v>60.8</v>
      </c>
      <c r="E5653" s="2">
        <v>63.73</v>
      </c>
      <c r="F5653" s="2">
        <v>58.36</v>
      </c>
      <c r="G5653" s="2">
        <v>60.9</v>
      </c>
    </row>
    <row r="5654" spans="1:7" x14ac:dyDescent="0.3">
      <c r="A5654" s="3">
        <f t="shared" si="101"/>
        <v>43073</v>
      </c>
      <c r="B5654" s="4" t="s">
        <v>245</v>
      </c>
      <c r="C5654" s="5"/>
      <c r="D5654" s="2">
        <v>60.99</v>
      </c>
      <c r="E5654" s="2">
        <v>62.45</v>
      </c>
      <c r="F5654" s="2">
        <v>57.47</v>
      </c>
      <c r="G5654" s="2">
        <v>61.1</v>
      </c>
    </row>
    <row r="5655" spans="1:7" x14ac:dyDescent="0.3">
      <c r="A5655" s="3">
        <f t="shared" si="101"/>
        <v>43074</v>
      </c>
      <c r="B5655" s="4" t="s">
        <v>246</v>
      </c>
      <c r="C5655" s="5"/>
      <c r="D5655" s="2">
        <v>60.22</v>
      </c>
      <c r="E5655" s="2">
        <v>62.86</v>
      </c>
      <c r="F5655" s="2">
        <v>57.62</v>
      </c>
      <c r="G5655" s="2">
        <v>59.88</v>
      </c>
    </row>
    <row r="5656" spans="1:7" x14ac:dyDescent="0.3">
      <c r="A5656" s="3">
        <f t="shared" si="101"/>
        <v>43075</v>
      </c>
      <c r="B5656" s="4" t="s">
        <v>247</v>
      </c>
      <c r="C5656" s="5"/>
      <c r="D5656" s="2">
        <v>60.72</v>
      </c>
      <c r="E5656" s="2">
        <v>61.22</v>
      </c>
      <c r="F5656" s="2">
        <v>55.96</v>
      </c>
      <c r="G5656" s="2">
        <v>60.7</v>
      </c>
    </row>
    <row r="5657" spans="1:7" x14ac:dyDescent="0.3">
      <c r="A5657" s="3">
        <f t="shared" si="101"/>
        <v>43076</v>
      </c>
      <c r="B5657" s="4" t="s">
        <v>365</v>
      </c>
      <c r="C5657" s="5"/>
      <c r="D5657" s="2">
        <v>59.43</v>
      </c>
      <c r="E5657" s="2">
        <v>62.2</v>
      </c>
      <c r="F5657" s="2">
        <v>56.69</v>
      </c>
      <c r="G5657" s="2">
        <v>59.14</v>
      </c>
    </row>
    <row r="5658" spans="1:7" x14ac:dyDescent="0.3">
      <c r="A5658" s="3">
        <f t="shared" si="101"/>
        <v>43077</v>
      </c>
      <c r="B5658" s="4" t="s">
        <v>319</v>
      </c>
      <c r="C5658" s="5"/>
      <c r="D5658" s="2">
        <v>60.26</v>
      </c>
      <c r="E5658" s="2">
        <v>63.4</v>
      </c>
      <c r="F5658" s="2">
        <v>57.36</v>
      </c>
      <c r="G5658" s="2">
        <v>60.07</v>
      </c>
    </row>
    <row r="5659" spans="1:7" x14ac:dyDescent="0.3">
      <c r="A5659" s="3">
        <f t="shared" si="101"/>
        <v>43080</v>
      </c>
      <c r="B5659" s="4" t="s">
        <v>250</v>
      </c>
      <c r="C5659" s="5"/>
      <c r="D5659" s="2">
        <v>60.96</v>
      </c>
      <c r="E5659" s="2">
        <v>64.69</v>
      </c>
      <c r="F5659" s="2">
        <v>57.99</v>
      </c>
      <c r="G5659" s="2">
        <v>61.2</v>
      </c>
    </row>
    <row r="5660" spans="1:7" x14ac:dyDescent="0.3">
      <c r="A5660" s="3">
        <f t="shared" si="101"/>
        <v>43081</v>
      </c>
      <c r="B5660" s="4" t="s">
        <v>251</v>
      </c>
      <c r="C5660" s="5"/>
      <c r="D5660" s="2">
        <v>62.52</v>
      </c>
      <c r="E5660" s="2">
        <v>63.34</v>
      </c>
      <c r="F5660" s="2">
        <v>57.14</v>
      </c>
      <c r="G5660" s="2">
        <v>62.41</v>
      </c>
    </row>
    <row r="5661" spans="1:7" x14ac:dyDescent="0.3">
      <c r="A5661" s="3">
        <f t="shared" si="101"/>
        <v>43082</v>
      </c>
      <c r="B5661" s="4" t="s">
        <v>252</v>
      </c>
      <c r="C5661" s="5"/>
      <c r="D5661" s="2">
        <v>61.33</v>
      </c>
      <c r="E5661" s="2">
        <v>62.44</v>
      </c>
      <c r="F5661" s="2">
        <v>56.6</v>
      </c>
      <c r="G5661" s="2">
        <v>61.09</v>
      </c>
    </row>
    <row r="5662" spans="1:7" x14ac:dyDescent="0.3">
      <c r="A5662" s="3">
        <f t="shared" si="101"/>
        <v>43083</v>
      </c>
      <c r="B5662" s="4" t="s">
        <v>366</v>
      </c>
      <c r="C5662" s="5"/>
      <c r="D5662" s="2">
        <v>60.23</v>
      </c>
      <c r="E5662" s="2">
        <v>63.31</v>
      </c>
      <c r="F5662" s="2">
        <v>57.04</v>
      </c>
      <c r="G5662" s="2">
        <v>60.26</v>
      </c>
    </row>
    <row r="5663" spans="1:7" x14ac:dyDescent="0.3">
      <c r="A5663" s="3">
        <f t="shared" si="101"/>
        <v>43084</v>
      </c>
      <c r="B5663" s="4" t="s">
        <v>320</v>
      </c>
      <c r="C5663" s="5"/>
      <c r="D5663" s="2">
        <v>61.18</v>
      </c>
      <c r="E5663" s="2">
        <v>63.23</v>
      </c>
      <c r="F5663" s="2">
        <v>57.3</v>
      </c>
      <c r="G5663" s="2">
        <v>61.24</v>
      </c>
    </row>
    <row r="5664" spans="1:7" x14ac:dyDescent="0.3">
      <c r="A5664" s="3">
        <f t="shared" si="101"/>
        <v>43087</v>
      </c>
      <c r="B5664" s="4" t="s">
        <v>255</v>
      </c>
      <c r="C5664" s="5"/>
      <c r="D5664" s="2">
        <v>61.28</v>
      </c>
      <c r="E5664" s="2">
        <v>63.41</v>
      </c>
      <c r="F5664" s="2">
        <v>57.16</v>
      </c>
      <c r="G5664" s="2">
        <v>61.19</v>
      </c>
    </row>
    <row r="5665" spans="1:7" x14ac:dyDescent="0.3">
      <c r="A5665" s="3">
        <f t="shared" si="101"/>
        <v>43088</v>
      </c>
      <c r="B5665" s="4" t="s">
        <v>256</v>
      </c>
      <c r="C5665" s="5"/>
      <c r="D5665" s="2">
        <v>61.4</v>
      </c>
      <c r="E5665" s="2">
        <v>63.8</v>
      </c>
      <c r="F5665" s="2">
        <v>57.46</v>
      </c>
      <c r="G5665" s="2">
        <v>61.39</v>
      </c>
    </row>
    <row r="5666" spans="1:7" x14ac:dyDescent="0.3">
      <c r="A5666" s="3">
        <f t="shared" si="101"/>
        <v>43089</v>
      </c>
      <c r="B5666" s="4" t="s">
        <v>257</v>
      </c>
      <c r="C5666" s="5"/>
      <c r="D5666" s="2">
        <v>61.6</v>
      </c>
      <c r="E5666" s="2">
        <v>64.56</v>
      </c>
      <c r="F5666" s="2">
        <v>58.09</v>
      </c>
      <c r="G5666" s="2">
        <v>61.76</v>
      </c>
    </row>
    <row r="5667" spans="1:7" x14ac:dyDescent="0.3">
      <c r="A5667" s="3">
        <f t="shared" si="101"/>
        <v>43090</v>
      </c>
      <c r="B5667" s="4" t="s">
        <v>367</v>
      </c>
      <c r="C5667" s="5"/>
      <c r="D5667" s="2">
        <v>62.17</v>
      </c>
      <c r="E5667" s="2">
        <v>64.900000000000006</v>
      </c>
      <c r="F5667" s="2">
        <v>58.36</v>
      </c>
      <c r="G5667" s="2">
        <v>62.41</v>
      </c>
    </row>
    <row r="5668" spans="1:7" x14ac:dyDescent="0.3">
      <c r="A5668" s="3">
        <f t="shared" si="101"/>
        <v>43091</v>
      </c>
      <c r="B5668" s="4" t="s">
        <v>321</v>
      </c>
      <c r="C5668" s="5"/>
      <c r="D5668" s="2">
        <v>62.37</v>
      </c>
      <c r="E5668" s="2">
        <v>65.25</v>
      </c>
      <c r="F5668" s="2">
        <v>58.47</v>
      </c>
      <c r="G5668" s="2">
        <v>62.75</v>
      </c>
    </row>
    <row r="5669" spans="1:7" x14ac:dyDescent="0.3">
      <c r="A5669" s="3">
        <f t="shared" si="101"/>
        <v>43095</v>
      </c>
      <c r="B5669" s="4" t="s">
        <v>260</v>
      </c>
      <c r="C5669" s="5"/>
      <c r="D5669" s="2">
        <v>62.61</v>
      </c>
      <c r="E5669" s="2">
        <v>67.02</v>
      </c>
      <c r="F5669" s="2">
        <v>59.97</v>
      </c>
      <c r="G5669" s="2">
        <v>63.02</v>
      </c>
    </row>
    <row r="5670" spans="1:7" x14ac:dyDescent="0.3">
      <c r="A5670" s="3">
        <f t="shared" si="101"/>
        <v>43096</v>
      </c>
      <c r="B5670" s="4" t="s">
        <v>261</v>
      </c>
      <c r="C5670" s="5"/>
      <c r="D5670" s="2">
        <v>63.94</v>
      </c>
      <c r="E5670" s="2">
        <v>66.44</v>
      </c>
      <c r="F5670" s="2">
        <v>59.64</v>
      </c>
      <c r="G5670" s="2">
        <v>64.64</v>
      </c>
    </row>
    <row r="5671" spans="1:7" x14ac:dyDescent="0.3">
      <c r="A5671" s="3">
        <f t="shared" si="101"/>
        <v>43097</v>
      </c>
      <c r="B5671" s="4" t="s">
        <v>368</v>
      </c>
      <c r="C5671" s="5"/>
      <c r="D5671" s="2">
        <v>63.85</v>
      </c>
      <c r="E5671" s="2">
        <v>66.72</v>
      </c>
      <c r="F5671" s="2">
        <v>59.84</v>
      </c>
      <c r="G5671" s="2">
        <v>64.11</v>
      </c>
    </row>
    <row r="5672" spans="1:7" x14ac:dyDescent="0.3">
      <c r="A5672" s="3">
        <f t="shared" si="101"/>
        <v>43098</v>
      </c>
      <c r="B5672" s="4" t="s">
        <v>322</v>
      </c>
      <c r="C5672" s="5"/>
      <c r="D5672" s="2">
        <v>64.33</v>
      </c>
      <c r="E5672" s="2">
        <v>66.87</v>
      </c>
      <c r="F5672" s="2">
        <v>60.42</v>
      </c>
      <c r="G5672" s="2">
        <v>64.400000000000006</v>
      </c>
    </row>
    <row r="5673" spans="1:7" x14ac:dyDescent="0.3">
      <c r="A5673" s="3">
        <f>DATE(2018, LEFT(B5673, FIND("월", B5673)-1), MID(B5673, FIND("월", B5673)+2, FIND("일", B5673)-FIND("월", B5673)-2))</f>
        <v>43102</v>
      </c>
      <c r="B5673" s="4" t="s">
        <v>6</v>
      </c>
      <c r="C5673" s="5"/>
      <c r="D5673" s="2">
        <v>64.37</v>
      </c>
      <c r="E5673" s="2">
        <v>66.569999999999993</v>
      </c>
      <c r="F5673" s="2">
        <v>60.37</v>
      </c>
      <c r="G5673" s="2">
        <v>64.56</v>
      </c>
    </row>
    <row r="5674" spans="1:7" x14ac:dyDescent="0.3">
      <c r="A5674" s="3">
        <f t="shared" ref="A5674:A5737" si="102">DATE(2018, LEFT(B5674, FIND("월", B5674)-1), MID(B5674, FIND("월", B5674)+2, FIND("일", B5674)-FIND("월", B5674)-2))</f>
        <v>43103</v>
      </c>
      <c r="B5674" s="4" t="s">
        <v>7</v>
      </c>
      <c r="C5674" s="5"/>
      <c r="D5674" s="2">
        <v>64.150000000000006</v>
      </c>
      <c r="E5674" s="2">
        <v>67.84</v>
      </c>
      <c r="F5674" s="2">
        <v>61.63</v>
      </c>
      <c r="G5674" s="2">
        <v>64.459999999999994</v>
      </c>
    </row>
    <row r="5675" spans="1:7" x14ac:dyDescent="0.3">
      <c r="A5675" s="3">
        <f t="shared" si="102"/>
        <v>43104</v>
      </c>
      <c r="B5675" s="4" t="s">
        <v>8</v>
      </c>
      <c r="C5675" s="5"/>
      <c r="D5675" s="2">
        <v>65.349999999999994</v>
      </c>
      <c r="E5675" s="2">
        <v>68.069999999999993</v>
      </c>
      <c r="F5675" s="2">
        <v>62.01</v>
      </c>
      <c r="G5675" s="2">
        <v>65.69</v>
      </c>
    </row>
    <row r="5676" spans="1:7" x14ac:dyDescent="0.3">
      <c r="A5676" s="3">
        <f t="shared" si="102"/>
        <v>43105</v>
      </c>
      <c r="B5676" s="4" t="s">
        <v>9</v>
      </c>
      <c r="C5676" s="5"/>
      <c r="D5676" s="2">
        <v>65.33</v>
      </c>
      <c r="E5676" s="2">
        <v>67.62</v>
      </c>
      <c r="F5676" s="2">
        <v>61.44</v>
      </c>
      <c r="G5676" s="2">
        <v>65.39</v>
      </c>
    </row>
    <row r="5677" spans="1:7" x14ac:dyDescent="0.3">
      <c r="A5677" s="3">
        <f t="shared" si="102"/>
        <v>43108</v>
      </c>
      <c r="B5677" s="4" t="s">
        <v>10</v>
      </c>
      <c r="C5677" s="5"/>
      <c r="D5677" s="2">
        <v>65.040000000000006</v>
      </c>
      <c r="E5677" s="2">
        <v>67.78</v>
      </c>
      <c r="F5677" s="2">
        <v>61.73</v>
      </c>
      <c r="G5677" s="2">
        <v>64.97</v>
      </c>
    </row>
    <row r="5678" spans="1:7" x14ac:dyDescent="0.3">
      <c r="A5678" s="3">
        <f t="shared" si="102"/>
        <v>43109</v>
      </c>
      <c r="B5678" s="4" t="s">
        <v>11</v>
      </c>
      <c r="C5678" s="5"/>
      <c r="D5678" s="2">
        <v>65.510000000000005</v>
      </c>
      <c r="E5678" s="2">
        <v>68.819999999999993</v>
      </c>
      <c r="F5678" s="2">
        <v>62.96</v>
      </c>
      <c r="G5678" s="2">
        <v>65.13</v>
      </c>
    </row>
    <row r="5679" spans="1:7" x14ac:dyDescent="0.3">
      <c r="A5679" s="3">
        <f t="shared" si="102"/>
        <v>43110</v>
      </c>
      <c r="B5679" s="4" t="s">
        <v>12</v>
      </c>
      <c r="C5679" s="5"/>
      <c r="D5679" s="2">
        <v>66.59</v>
      </c>
      <c r="E5679" s="2">
        <v>69.2</v>
      </c>
      <c r="F5679" s="2">
        <v>63.57</v>
      </c>
      <c r="G5679" s="2">
        <v>66.510000000000005</v>
      </c>
    </row>
    <row r="5680" spans="1:7" x14ac:dyDescent="0.3">
      <c r="A5680" s="3">
        <f t="shared" si="102"/>
        <v>43111</v>
      </c>
      <c r="B5680" s="4" t="s">
        <v>13</v>
      </c>
      <c r="C5680" s="5"/>
      <c r="D5680" s="2">
        <v>66.5</v>
      </c>
      <c r="E5680" s="2">
        <v>69.260000000000005</v>
      </c>
      <c r="F5680" s="2">
        <v>63.8</v>
      </c>
      <c r="G5680" s="2">
        <v>66.87</v>
      </c>
    </row>
    <row r="5681" spans="1:7" x14ac:dyDescent="0.3">
      <c r="A5681" s="3">
        <f t="shared" si="102"/>
        <v>43112</v>
      </c>
      <c r="B5681" s="4" t="s">
        <v>14</v>
      </c>
      <c r="C5681" s="5"/>
      <c r="D5681" s="2">
        <v>66.290000000000006</v>
      </c>
      <c r="E5681" s="2">
        <v>69.87</v>
      </c>
      <c r="F5681" s="2">
        <v>64.3</v>
      </c>
      <c r="G5681" s="2">
        <v>66.930000000000007</v>
      </c>
    </row>
    <row r="5682" spans="1:7" x14ac:dyDescent="0.3">
      <c r="A5682" s="3">
        <f t="shared" si="102"/>
        <v>43115</v>
      </c>
      <c r="B5682" s="4" t="s">
        <v>15</v>
      </c>
      <c r="C5682" s="5"/>
      <c r="D5682" s="2">
        <v>67.03</v>
      </c>
      <c r="E5682" s="2">
        <v>70.260000000000005</v>
      </c>
      <c r="F5682" s="2" t="s">
        <v>323</v>
      </c>
      <c r="G5682" s="2">
        <v>67.849999999999994</v>
      </c>
    </row>
    <row r="5683" spans="1:7" x14ac:dyDescent="0.3">
      <c r="A5683" s="3">
        <f t="shared" si="102"/>
        <v>43116</v>
      </c>
      <c r="B5683" s="4" t="s">
        <v>16</v>
      </c>
      <c r="C5683" s="5"/>
      <c r="D5683" s="2">
        <v>67.09</v>
      </c>
      <c r="E5683" s="2">
        <v>69.150000000000006</v>
      </c>
      <c r="F5683" s="2">
        <v>63.73</v>
      </c>
      <c r="G5683" s="2">
        <v>68.23</v>
      </c>
    </row>
    <row r="5684" spans="1:7" x14ac:dyDescent="0.3">
      <c r="A5684" s="3">
        <f t="shared" si="102"/>
        <v>43117</v>
      </c>
      <c r="B5684" s="4" t="s">
        <v>17</v>
      </c>
      <c r="C5684" s="5"/>
      <c r="D5684" s="2">
        <v>66.27</v>
      </c>
      <c r="E5684" s="2">
        <v>69.38</v>
      </c>
      <c r="F5684" s="2">
        <v>63.97</v>
      </c>
      <c r="G5684" s="2">
        <v>67.23</v>
      </c>
    </row>
    <row r="5685" spans="1:7" x14ac:dyDescent="0.3">
      <c r="A5685" s="3">
        <f t="shared" si="102"/>
        <v>43118</v>
      </c>
      <c r="B5685" s="4" t="s">
        <v>18</v>
      </c>
      <c r="C5685" s="5"/>
      <c r="D5685" s="2">
        <v>66.42</v>
      </c>
      <c r="E5685" s="2">
        <v>69.31</v>
      </c>
      <c r="F5685" s="2">
        <v>63.95</v>
      </c>
      <c r="G5685" s="2">
        <v>67.45</v>
      </c>
    </row>
    <row r="5686" spans="1:7" x14ac:dyDescent="0.3">
      <c r="A5686" s="3">
        <f t="shared" si="102"/>
        <v>43119</v>
      </c>
      <c r="B5686" s="4" t="s">
        <v>19</v>
      </c>
      <c r="C5686" s="5"/>
      <c r="D5686" s="2">
        <v>65.95</v>
      </c>
      <c r="E5686" s="2">
        <v>68.61</v>
      </c>
      <c r="F5686" s="2">
        <v>63.37</v>
      </c>
      <c r="G5686" s="2">
        <v>67.39</v>
      </c>
    </row>
    <row r="5687" spans="1:7" x14ac:dyDescent="0.3">
      <c r="A5687" s="3">
        <f t="shared" si="102"/>
        <v>43122</v>
      </c>
      <c r="B5687" s="4" t="s">
        <v>20</v>
      </c>
      <c r="C5687" s="5"/>
      <c r="D5687" s="2">
        <v>66.09</v>
      </c>
      <c r="E5687" s="2">
        <v>69.03</v>
      </c>
      <c r="F5687" s="2">
        <v>63.49</v>
      </c>
      <c r="G5687" s="2">
        <v>67.19</v>
      </c>
    </row>
    <row r="5688" spans="1:7" x14ac:dyDescent="0.3">
      <c r="A5688" s="3">
        <f t="shared" si="102"/>
        <v>43123</v>
      </c>
      <c r="B5688" s="4" t="s">
        <v>21</v>
      </c>
      <c r="C5688" s="5"/>
      <c r="D5688" s="2">
        <v>66.489999999999995</v>
      </c>
      <c r="E5688" s="2">
        <v>69.959999999999994</v>
      </c>
      <c r="F5688" s="2">
        <v>64.47</v>
      </c>
      <c r="G5688" s="2">
        <v>67.59</v>
      </c>
    </row>
    <row r="5689" spans="1:7" x14ac:dyDescent="0.3">
      <c r="A5689" s="3">
        <f t="shared" si="102"/>
        <v>43124</v>
      </c>
      <c r="B5689" s="4" t="s">
        <v>22</v>
      </c>
      <c r="C5689" s="5"/>
      <c r="D5689" s="2">
        <v>66.86</v>
      </c>
      <c r="E5689" s="2">
        <v>70.53</v>
      </c>
      <c r="F5689" s="2">
        <v>65.61</v>
      </c>
      <c r="G5689" s="2">
        <v>68.459999999999994</v>
      </c>
    </row>
    <row r="5690" spans="1:7" x14ac:dyDescent="0.3">
      <c r="A5690" s="3">
        <f t="shared" si="102"/>
        <v>43125</v>
      </c>
      <c r="B5690" s="4" t="s">
        <v>23</v>
      </c>
      <c r="C5690" s="5"/>
      <c r="D5690" s="2">
        <v>67.98</v>
      </c>
      <c r="E5690" s="2">
        <v>70.42</v>
      </c>
      <c r="F5690" s="2">
        <v>65.510000000000005</v>
      </c>
      <c r="G5690" s="2">
        <v>68.98</v>
      </c>
    </row>
    <row r="5691" spans="1:7" x14ac:dyDescent="0.3">
      <c r="A5691" s="3">
        <f t="shared" si="102"/>
        <v>43126</v>
      </c>
      <c r="B5691" s="4" t="s">
        <v>24</v>
      </c>
      <c r="C5691" s="5"/>
      <c r="D5691" s="2">
        <v>67.400000000000006</v>
      </c>
      <c r="E5691" s="2">
        <v>70.52</v>
      </c>
      <c r="F5691" s="2">
        <v>66.14</v>
      </c>
      <c r="G5691" s="2">
        <v>68.59</v>
      </c>
    </row>
    <row r="5692" spans="1:7" x14ac:dyDescent="0.3">
      <c r="A5692" s="3">
        <f t="shared" si="102"/>
        <v>43129</v>
      </c>
      <c r="B5692" s="4" t="s">
        <v>25</v>
      </c>
      <c r="C5692" s="5"/>
      <c r="D5692" s="2">
        <v>67.55</v>
      </c>
      <c r="E5692" s="2">
        <v>69.459999999999994</v>
      </c>
      <c r="F5692" s="2">
        <v>65.56</v>
      </c>
      <c r="G5692" s="2">
        <v>68.680000000000007</v>
      </c>
    </row>
    <row r="5693" spans="1:7" x14ac:dyDescent="0.3">
      <c r="A5693" s="3">
        <f t="shared" si="102"/>
        <v>43130</v>
      </c>
      <c r="B5693" s="4" t="s">
        <v>26</v>
      </c>
      <c r="C5693" s="5"/>
      <c r="D5693" s="2">
        <v>66.38</v>
      </c>
      <c r="E5693" s="2">
        <v>69.02</v>
      </c>
      <c r="F5693" s="2">
        <v>64.5</v>
      </c>
      <c r="G5693" s="2">
        <v>67.760000000000005</v>
      </c>
    </row>
    <row r="5694" spans="1:7" x14ac:dyDescent="0.3">
      <c r="A5694" s="3">
        <f t="shared" si="102"/>
        <v>43131</v>
      </c>
      <c r="B5694" s="4" t="s">
        <v>27</v>
      </c>
      <c r="C5694" s="5"/>
      <c r="D5694" s="2">
        <v>65.77</v>
      </c>
      <c r="E5694" s="2">
        <v>69.05</v>
      </c>
      <c r="F5694" s="2">
        <v>64.73</v>
      </c>
      <c r="G5694" s="2">
        <v>67.31</v>
      </c>
    </row>
    <row r="5695" spans="1:7" x14ac:dyDescent="0.3">
      <c r="A5695" s="3">
        <f t="shared" si="102"/>
        <v>43132</v>
      </c>
      <c r="B5695" s="4" t="s">
        <v>28</v>
      </c>
      <c r="C5695" s="5"/>
      <c r="D5695" s="2">
        <v>66.12</v>
      </c>
      <c r="E5695" s="2">
        <v>69.650000000000006</v>
      </c>
      <c r="F5695" s="2">
        <v>65.8</v>
      </c>
      <c r="G5695" s="2">
        <v>66.37</v>
      </c>
    </row>
    <row r="5696" spans="1:7" x14ac:dyDescent="0.3">
      <c r="A5696" s="3">
        <f t="shared" si="102"/>
        <v>43133</v>
      </c>
      <c r="B5696" s="4" t="s">
        <v>29</v>
      </c>
      <c r="C5696" s="5"/>
      <c r="D5696" s="2">
        <v>67.02</v>
      </c>
      <c r="E5696" s="2">
        <v>68.58</v>
      </c>
      <c r="F5696" s="2">
        <v>65.45</v>
      </c>
      <c r="G5696" s="2">
        <v>67.02</v>
      </c>
    </row>
    <row r="5697" spans="1:7" x14ac:dyDescent="0.3">
      <c r="A5697" s="3">
        <f t="shared" si="102"/>
        <v>43136</v>
      </c>
      <c r="B5697" s="4" t="s">
        <v>30</v>
      </c>
      <c r="C5697" s="5"/>
      <c r="D5697" s="2">
        <v>65.069999999999993</v>
      </c>
      <c r="E5697" s="2">
        <v>67.62</v>
      </c>
      <c r="F5697" s="2">
        <v>64.150000000000006</v>
      </c>
      <c r="G5697" s="2">
        <v>65.44</v>
      </c>
    </row>
    <row r="5698" spans="1:7" x14ac:dyDescent="0.3">
      <c r="A5698" s="3">
        <f t="shared" si="102"/>
        <v>43137</v>
      </c>
      <c r="B5698" s="4" t="s">
        <v>31</v>
      </c>
      <c r="C5698" s="5"/>
      <c r="D5698" s="2">
        <v>64.25</v>
      </c>
      <c r="E5698" s="2">
        <v>66.86</v>
      </c>
      <c r="F5698" s="2">
        <v>63.39</v>
      </c>
      <c r="G5698" s="2">
        <v>64.5</v>
      </c>
    </row>
    <row r="5699" spans="1:7" x14ac:dyDescent="0.3">
      <c r="A5699" s="3">
        <f t="shared" si="102"/>
        <v>43138</v>
      </c>
      <c r="B5699" s="4" t="s">
        <v>32</v>
      </c>
      <c r="C5699" s="5"/>
      <c r="D5699" s="2">
        <v>64.05</v>
      </c>
      <c r="E5699" s="2">
        <v>65.510000000000005</v>
      </c>
      <c r="F5699" s="2">
        <v>61.79</v>
      </c>
      <c r="G5699" s="2">
        <v>64.34</v>
      </c>
    </row>
    <row r="5700" spans="1:7" x14ac:dyDescent="0.3">
      <c r="A5700" s="3">
        <f t="shared" si="102"/>
        <v>43139</v>
      </c>
      <c r="B5700" s="4" t="s">
        <v>33</v>
      </c>
      <c r="C5700" s="5"/>
      <c r="D5700" s="2">
        <v>62.26</v>
      </c>
      <c r="E5700" s="2">
        <v>64.81</v>
      </c>
      <c r="F5700" s="2">
        <v>61.15</v>
      </c>
      <c r="G5700" s="2">
        <v>63.04</v>
      </c>
    </row>
    <row r="5701" spans="1:7" x14ac:dyDescent="0.3">
      <c r="A5701" s="3">
        <f t="shared" si="102"/>
        <v>43140</v>
      </c>
      <c r="B5701" s="4" t="s">
        <v>34</v>
      </c>
      <c r="C5701" s="5"/>
      <c r="D5701" s="2">
        <v>61.12</v>
      </c>
      <c r="E5701" s="2">
        <v>62.79</v>
      </c>
      <c r="F5701" s="2">
        <v>59.2</v>
      </c>
      <c r="G5701" s="2">
        <v>62.38</v>
      </c>
    </row>
    <row r="5702" spans="1:7" x14ac:dyDescent="0.3">
      <c r="A5702" s="3">
        <f t="shared" si="102"/>
        <v>43143</v>
      </c>
      <c r="B5702" s="4" t="s">
        <v>35</v>
      </c>
      <c r="C5702" s="5"/>
      <c r="D5702" s="2">
        <v>60.29</v>
      </c>
      <c r="E5702" s="2">
        <v>62.59</v>
      </c>
      <c r="F5702" s="2">
        <v>59.29</v>
      </c>
      <c r="G5702" s="2">
        <v>60.44</v>
      </c>
    </row>
    <row r="5703" spans="1:7" x14ac:dyDescent="0.3">
      <c r="A5703" s="3">
        <f t="shared" si="102"/>
        <v>43144</v>
      </c>
      <c r="B5703" s="4" t="s">
        <v>36</v>
      </c>
      <c r="C5703" s="5"/>
      <c r="D5703" s="2">
        <v>59.84</v>
      </c>
      <c r="E5703" s="2">
        <v>62.72</v>
      </c>
      <c r="F5703" s="2">
        <v>59.19</v>
      </c>
      <c r="G5703" s="2">
        <v>60.25</v>
      </c>
    </row>
    <row r="5704" spans="1:7" x14ac:dyDescent="0.3">
      <c r="A5704" s="3">
        <f t="shared" si="102"/>
        <v>43145</v>
      </c>
      <c r="B5704" s="4" t="s">
        <v>37</v>
      </c>
      <c r="C5704" s="5"/>
      <c r="D5704" s="2">
        <v>59.4</v>
      </c>
      <c r="E5704" s="2">
        <v>64.36</v>
      </c>
      <c r="F5704" s="2">
        <v>60.6</v>
      </c>
      <c r="G5704" s="2">
        <v>59.82</v>
      </c>
    </row>
    <row r="5705" spans="1:7" x14ac:dyDescent="0.3">
      <c r="A5705" s="3">
        <f t="shared" si="102"/>
        <v>43146</v>
      </c>
      <c r="B5705" s="4" t="s">
        <v>38</v>
      </c>
      <c r="C5705" s="5"/>
      <c r="D5705" s="2">
        <v>61.67</v>
      </c>
      <c r="E5705" s="2">
        <v>64.33</v>
      </c>
      <c r="F5705" s="2">
        <v>61.34</v>
      </c>
      <c r="G5705" s="2">
        <v>62.06</v>
      </c>
    </row>
    <row r="5706" spans="1:7" x14ac:dyDescent="0.3">
      <c r="A5706" s="3">
        <f t="shared" si="102"/>
        <v>43147</v>
      </c>
      <c r="B5706" s="4" t="s">
        <v>39</v>
      </c>
      <c r="C5706" s="5"/>
      <c r="D5706" s="2" t="s">
        <v>323</v>
      </c>
      <c r="E5706" s="2">
        <v>64.84</v>
      </c>
      <c r="F5706" s="2">
        <v>61.68</v>
      </c>
      <c r="G5706" s="2" t="s">
        <v>323</v>
      </c>
    </row>
    <row r="5707" spans="1:7" x14ac:dyDescent="0.3">
      <c r="A5707" s="3">
        <f t="shared" si="102"/>
        <v>43150</v>
      </c>
      <c r="B5707" s="4" t="s">
        <v>40</v>
      </c>
      <c r="C5707" s="5"/>
      <c r="D5707" s="2">
        <v>61.77</v>
      </c>
      <c r="E5707" s="2">
        <v>65.67</v>
      </c>
      <c r="F5707" s="2" t="s">
        <v>323</v>
      </c>
      <c r="G5707" s="2">
        <v>62.23</v>
      </c>
    </row>
    <row r="5708" spans="1:7" x14ac:dyDescent="0.3">
      <c r="A5708" s="3">
        <f t="shared" si="102"/>
        <v>43151</v>
      </c>
      <c r="B5708" s="4" t="s">
        <v>41</v>
      </c>
      <c r="C5708" s="5"/>
      <c r="D5708" s="2">
        <v>62.05</v>
      </c>
      <c r="E5708" s="2">
        <v>65.25</v>
      </c>
      <c r="F5708" s="2">
        <v>61.9</v>
      </c>
      <c r="G5708" s="2">
        <v>62.49</v>
      </c>
    </row>
    <row r="5709" spans="1:7" x14ac:dyDescent="0.3">
      <c r="A5709" s="3">
        <f t="shared" si="102"/>
        <v>43152</v>
      </c>
      <c r="B5709" s="4" t="s">
        <v>42</v>
      </c>
      <c r="C5709" s="5"/>
      <c r="D5709" s="2">
        <v>61.3</v>
      </c>
      <c r="E5709" s="2">
        <v>65.42</v>
      </c>
      <c r="F5709" s="2">
        <v>61.68</v>
      </c>
      <c r="G5709" s="2">
        <v>62.19</v>
      </c>
    </row>
    <row r="5710" spans="1:7" x14ac:dyDescent="0.3">
      <c r="A5710" s="3">
        <f t="shared" si="102"/>
        <v>43153</v>
      </c>
      <c r="B5710" s="4" t="s">
        <v>43</v>
      </c>
      <c r="C5710" s="5"/>
      <c r="D5710" s="2">
        <v>61.6</v>
      </c>
      <c r="E5710" s="2">
        <v>66.39</v>
      </c>
      <c r="F5710" s="2">
        <v>62.77</v>
      </c>
      <c r="G5710" s="2">
        <v>61.96</v>
      </c>
    </row>
    <row r="5711" spans="1:7" x14ac:dyDescent="0.3">
      <c r="A5711" s="3">
        <f t="shared" si="102"/>
        <v>43154</v>
      </c>
      <c r="B5711" s="4" t="s">
        <v>44</v>
      </c>
      <c r="C5711" s="5"/>
      <c r="D5711" s="2">
        <v>62.77</v>
      </c>
      <c r="E5711" s="2">
        <v>67.31</v>
      </c>
      <c r="F5711" s="2">
        <v>63.55</v>
      </c>
      <c r="G5711" s="2">
        <v>63.18</v>
      </c>
    </row>
    <row r="5712" spans="1:7" x14ac:dyDescent="0.3">
      <c r="A5712" s="3">
        <f t="shared" si="102"/>
        <v>43157</v>
      </c>
      <c r="B5712" s="4" t="s">
        <v>45</v>
      </c>
      <c r="C5712" s="5"/>
      <c r="D5712" s="2">
        <v>63.9</v>
      </c>
      <c r="E5712" s="2">
        <v>67.5</v>
      </c>
      <c r="F5712" s="2">
        <v>63.91</v>
      </c>
      <c r="G5712" s="2">
        <v>64.42</v>
      </c>
    </row>
    <row r="5713" spans="1:7" x14ac:dyDescent="0.3">
      <c r="A5713" s="3">
        <f t="shared" si="102"/>
        <v>43158</v>
      </c>
      <c r="B5713" s="4" t="s">
        <v>46</v>
      </c>
      <c r="C5713" s="5"/>
      <c r="D5713" s="2">
        <v>64.02</v>
      </c>
      <c r="E5713" s="2">
        <v>66.63</v>
      </c>
      <c r="F5713" s="2">
        <v>63.01</v>
      </c>
      <c r="G5713" s="2">
        <v>64.47</v>
      </c>
    </row>
    <row r="5714" spans="1:7" x14ac:dyDescent="0.3">
      <c r="A5714" s="3">
        <f t="shared" si="102"/>
        <v>43159</v>
      </c>
      <c r="B5714" s="4" t="s">
        <v>47</v>
      </c>
      <c r="C5714" s="5"/>
      <c r="D5714" s="2">
        <v>63.22</v>
      </c>
      <c r="E5714" s="2">
        <v>65.78</v>
      </c>
      <c r="F5714" s="2">
        <v>61.64</v>
      </c>
      <c r="G5714" s="2">
        <v>63.39</v>
      </c>
    </row>
    <row r="5715" spans="1:7" x14ac:dyDescent="0.3">
      <c r="A5715" s="3">
        <f t="shared" si="102"/>
        <v>43160</v>
      </c>
      <c r="B5715" s="4" t="s">
        <v>49</v>
      </c>
      <c r="C5715" s="5"/>
      <c r="D5715" s="2">
        <v>61.42</v>
      </c>
      <c r="E5715" s="2">
        <v>63.83</v>
      </c>
      <c r="F5715" s="2">
        <v>60.99</v>
      </c>
      <c r="G5715" s="2">
        <v>61.71</v>
      </c>
    </row>
    <row r="5716" spans="1:7" x14ac:dyDescent="0.3">
      <c r="A5716" s="3">
        <f t="shared" si="102"/>
        <v>43161</v>
      </c>
      <c r="B5716" s="4" t="s">
        <v>324</v>
      </c>
      <c r="C5716" s="5"/>
      <c r="D5716" s="2">
        <v>60.28</v>
      </c>
      <c r="E5716" s="2">
        <v>64.37</v>
      </c>
      <c r="F5716" s="2">
        <v>61.25</v>
      </c>
      <c r="G5716" s="2">
        <v>60.68</v>
      </c>
    </row>
    <row r="5717" spans="1:7" x14ac:dyDescent="0.3">
      <c r="A5717" s="3">
        <f t="shared" si="102"/>
        <v>43164</v>
      </c>
      <c r="B5717" s="4" t="s">
        <v>51</v>
      </c>
      <c r="C5717" s="5"/>
      <c r="D5717" s="2">
        <v>61.32</v>
      </c>
      <c r="E5717" s="2">
        <v>65.540000000000006</v>
      </c>
      <c r="F5717" s="2">
        <v>62.57</v>
      </c>
      <c r="G5717" s="2">
        <v>61.88</v>
      </c>
    </row>
    <row r="5718" spans="1:7" x14ac:dyDescent="0.3">
      <c r="A5718" s="3">
        <f t="shared" si="102"/>
        <v>43165</v>
      </c>
      <c r="B5718" s="4" t="s">
        <v>52</v>
      </c>
      <c r="C5718" s="5"/>
      <c r="D5718" s="2">
        <v>62.04</v>
      </c>
      <c r="E5718" s="2">
        <v>65.790000000000006</v>
      </c>
      <c r="F5718" s="2">
        <v>62.6</v>
      </c>
      <c r="G5718" s="2">
        <v>62.64</v>
      </c>
    </row>
    <row r="5719" spans="1:7" x14ac:dyDescent="0.3">
      <c r="A5719" s="3">
        <f t="shared" si="102"/>
        <v>43166</v>
      </c>
      <c r="B5719" s="4" t="s">
        <v>53</v>
      </c>
      <c r="C5719" s="5"/>
      <c r="D5719" s="2">
        <v>61.61</v>
      </c>
      <c r="E5719" s="2">
        <v>64.34</v>
      </c>
      <c r="F5719" s="2">
        <v>61.15</v>
      </c>
      <c r="G5719" s="2">
        <v>62.28</v>
      </c>
    </row>
    <row r="5720" spans="1:7" x14ac:dyDescent="0.3">
      <c r="A5720" s="3">
        <f t="shared" si="102"/>
        <v>43167</v>
      </c>
      <c r="B5720" s="4" t="s">
        <v>54</v>
      </c>
      <c r="C5720" s="5"/>
      <c r="D5720" s="2">
        <v>60.8</v>
      </c>
      <c r="E5720" s="2">
        <v>63.61</v>
      </c>
      <c r="F5720" s="2">
        <v>60.12</v>
      </c>
      <c r="G5720" s="2">
        <v>61.42</v>
      </c>
    </row>
    <row r="5721" spans="1:7" x14ac:dyDescent="0.3">
      <c r="A5721" s="3">
        <f t="shared" si="102"/>
        <v>43168</v>
      </c>
      <c r="B5721" s="4" t="s">
        <v>325</v>
      </c>
      <c r="C5721" s="5"/>
      <c r="D5721" s="2">
        <v>60.28</v>
      </c>
      <c r="E5721" s="2">
        <v>65.489999999999995</v>
      </c>
      <c r="F5721" s="2">
        <v>62.04</v>
      </c>
      <c r="G5721" s="2">
        <v>60.79</v>
      </c>
    </row>
    <row r="5722" spans="1:7" x14ac:dyDescent="0.3">
      <c r="A5722" s="3">
        <f t="shared" si="102"/>
        <v>43171</v>
      </c>
      <c r="B5722" s="4" t="s">
        <v>56</v>
      </c>
      <c r="C5722" s="5"/>
      <c r="D5722" s="2">
        <v>61.71</v>
      </c>
      <c r="E5722" s="2">
        <v>64.95</v>
      </c>
      <c r="F5722" s="2">
        <v>61.36</v>
      </c>
      <c r="G5722" s="2">
        <v>62.22</v>
      </c>
    </row>
    <row r="5723" spans="1:7" x14ac:dyDescent="0.3">
      <c r="A5723" s="3">
        <f t="shared" si="102"/>
        <v>43172</v>
      </c>
      <c r="B5723" s="4" t="s">
        <v>57</v>
      </c>
      <c r="C5723" s="5"/>
      <c r="D5723" s="2">
        <v>61.25</v>
      </c>
      <c r="E5723" s="2">
        <v>64.64</v>
      </c>
      <c r="F5723" s="2">
        <v>60.71</v>
      </c>
      <c r="G5723" s="2">
        <v>61.83</v>
      </c>
    </row>
    <row r="5724" spans="1:7" x14ac:dyDescent="0.3">
      <c r="A5724" s="3">
        <f t="shared" si="102"/>
        <v>43173</v>
      </c>
      <c r="B5724" s="4" t="s">
        <v>58</v>
      </c>
      <c r="C5724" s="5"/>
      <c r="D5724" s="2">
        <v>61.23</v>
      </c>
      <c r="E5724" s="2">
        <v>64.89</v>
      </c>
      <c r="F5724" s="2">
        <v>60.96</v>
      </c>
      <c r="G5724" s="2">
        <v>61.71</v>
      </c>
    </row>
    <row r="5725" spans="1:7" x14ac:dyDescent="0.3">
      <c r="A5725" s="3">
        <f t="shared" si="102"/>
        <v>43174</v>
      </c>
      <c r="B5725" s="4" t="s">
        <v>59</v>
      </c>
      <c r="C5725" s="5"/>
      <c r="D5725" s="2">
        <v>61.45</v>
      </c>
      <c r="E5725" s="2">
        <v>65.12</v>
      </c>
      <c r="F5725" s="2">
        <v>61.19</v>
      </c>
      <c r="G5725" s="2">
        <v>62.14</v>
      </c>
    </row>
    <row r="5726" spans="1:7" x14ac:dyDescent="0.3">
      <c r="A5726" s="3">
        <f t="shared" si="102"/>
        <v>43175</v>
      </c>
      <c r="B5726" s="4" t="s">
        <v>326</v>
      </c>
      <c r="C5726" s="5"/>
      <c r="D5726" s="2">
        <v>61.74</v>
      </c>
      <c r="E5726" s="2">
        <v>66.209999999999994</v>
      </c>
      <c r="F5726" s="2">
        <v>62.34</v>
      </c>
      <c r="G5726" s="2">
        <v>62.36</v>
      </c>
    </row>
    <row r="5727" spans="1:7" x14ac:dyDescent="0.3">
      <c r="A5727" s="3">
        <f t="shared" si="102"/>
        <v>43178</v>
      </c>
      <c r="B5727" s="4" t="s">
        <v>61</v>
      </c>
      <c r="C5727" s="5"/>
      <c r="D5727" s="2">
        <v>62.48</v>
      </c>
      <c r="E5727" s="2">
        <v>66.05</v>
      </c>
      <c r="F5727" s="2">
        <v>62.06</v>
      </c>
      <c r="G5727" s="2">
        <v>63.11</v>
      </c>
    </row>
    <row r="5728" spans="1:7" x14ac:dyDescent="0.3">
      <c r="A5728" s="3">
        <f t="shared" si="102"/>
        <v>43179</v>
      </c>
      <c r="B5728" s="4" t="s">
        <v>62</v>
      </c>
      <c r="C5728" s="5"/>
      <c r="D5728" s="2">
        <v>62.98</v>
      </c>
      <c r="E5728" s="2">
        <v>67.42</v>
      </c>
      <c r="F5728" s="2">
        <v>63.4</v>
      </c>
      <c r="G5728" s="2">
        <v>63.71</v>
      </c>
    </row>
    <row r="5729" spans="1:7" x14ac:dyDescent="0.3">
      <c r="A5729" s="3">
        <f t="shared" si="102"/>
        <v>43180</v>
      </c>
      <c r="B5729" s="4" t="s">
        <v>63</v>
      </c>
      <c r="C5729" s="5"/>
      <c r="D5729" s="2">
        <v>63.89</v>
      </c>
      <c r="E5729" s="2">
        <v>69.47</v>
      </c>
      <c r="F5729" s="2">
        <v>65.17</v>
      </c>
      <c r="G5729" s="2">
        <v>64.680000000000007</v>
      </c>
    </row>
    <row r="5730" spans="1:7" x14ac:dyDescent="0.3">
      <c r="A5730" s="3">
        <f t="shared" si="102"/>
        <v>43181</v>
      </c>
      <c r="B5730" s="4" t="s">
        <v>64</v>
      </c>
      <c r="C5730" s="5"/>
      <c r="D5730" s="2">
        <v>65.44</v>
      </c>
      <c r="E5730" s="2">
        <v>68.91</v>
      </c>
      <c r="F5730" s="2">
        <v>64.3</v>
      </c>
      <c r="G5730" s="2">
        <v>65.989999999999995</v>
      </c>
    </row>
    <row r="5731" spans="1:7" x14ac:dyDescent="0.3">
      <c r="A5731" s="3">
        <f t="shared" si="102"/>
        <v>43182</v>
      </c>
      <c r="B5731" s="4" t="s">
        <v>327</v>
      </c>
      <c r="C5731" s="5"/>
      <c r="D5731" s="2">
        <v>65.33</v>
      </c>
      <c r="E5731" s="2">
        <v>70.45</v>
      </c>
      <c r="F5731" s="2">
        <v>65.88</v>
      </c>
      <c r="G5731" s="2">
        <v>65.84</v>
      </c>
    </row>
    <row r="5732" spans="1:7" x14ac:dyDescent="0.3">
      <c r="A5732" s="3">
        <f t="shared" si="102"/>
        <v>43185</v>
      </c>
      <c r="B5732" s="4" t="s">
        <v>66</v>
      </c>
      <c r="C5732" s="5"/>
      <c r="D5732" s="2">
        <v>65.97</v>
      </c>
      <c r="E5732" s="2">
        <v>70.12</v>
      </c>
      <c r="F5732" s="2">
        <v>65.55</v>
      </c>
      <c r="G5732" s="2">
        <v>66.39</v>
      </c>
    </row>
    <row r="5733" spans="1:7" x14ac:dyDescent="0.3">
      <c r="A5733" s="3">
        <f t="shared" si="102"/>
        <v>43186</v>
      </c>
      <c r="B5733" s="4" t="s">
        <v>67</v>
      </c>
      <c r="C5733" s="5"/>
      <c r="D5733" s="2">
        <v>65.83</v>
      </c>
      <c r="E5733" s="2">
        <v>70.11</v>
      </c>
      <c r="F5733" s="2">
        <v>65.25</v>
      </c>
      <c r="G5733" s="2">
        <v>65.86</v>
      </c>
    </row>
    <row r="5734" spans="1:7" x14ac:dyDescent="0.3">
      <c r="A5734" s="3">
        <f t="shared" si="102"/>
        <v>43187</v>
      </c>
      <c r="B5734" s="4" t="s">
        <v>68</v>
      </c>
      <c r="C5734" s="5"/>
      <c r="D5734" s="2">
        <v>65.239999999999995</v>
      </c>
      <c r="E5734" s="2">
        <v>69.53</v>
      </c>
      <c r="F5734" s="2">
        <v>64.38</v>
      </c>
      <c r="G5734" s="2">
        <v>65.239999999999995</v>
      </c>
    </row>
    <row r="5735" spans="1:7" x14ac:dyDescent="0.3">
      <c r="A5735" s="3">
        <f t="shared" si="102"/>
        <v>43188</v>
      </c>
      <c r="B5735" s="4" t="s">
        <v>69</v>
      </c>
      <c r="C5735" s="5"/>
      <c r="D5735" s="2">
        <v>65.33</v>
      </c>
      <c r="E5735" s="2">
        <v>70.27</v>
      </c>
      <c r="F5735" s="2">
        <v>64.94</v>
      </c>
      <c r="G5735" s="2">
        <v>65.459999999999994</v>
      </c>
    </row>
    <row r="5736" spans="1:7" x14ac:dyDescent="0.3">
      <c r="A5736" s="3">
        <f t="shared" si="102"/>
        <v>43192</v>
      </c>
      <c r="B5736" s="4" t="s">
        <v>71</v>
      </c>
      <c r="C5736" s="5"/>
      <c r="D5736" s="2">
        <v>66.790000000000006</v>
      </c>
      <c r="E5736" s="2">
        <v>67.64</v>
      </c>
      <c r="F5736" s="2">
        <v>63.01</v>
      </c>
      <c r="G5736" s="2">
        <v>66.849999999999994</v>
      </c>
    </row>
    <row r="5737" spans="1:7" x14ac:dyDescent="0.3">
      <c r="A5737" s="3">
        <f t="shared" si="102"/>
        <v>43193</v>
      </c>
      <c r="B5737" s="4" t="s">
        <v>72</v>
      </c>
      <c r="C5737" s="5"/>
      <c r="D5737" s="2">
        <v>65.16</v>
      </c>
      <c r="E5737" s="2">
        <v>68.12</v>
      </c>
      <c r="F5737" s="2">
        <v>63.51</v>
      </c>
      <c r="G5737" s="2">
        <v>65.19</v>
      </c>
    </row>
    <row r="5738" spans="1:7" x14ac:dyDescent="0.3">
      <c r="A5738" s="3">
        <f t="shared" ref="A5738:A5801" si="103">DATE(2018, LEFT(B5738, FIND("월", B5738)-1), MID(B5738, FIND("월", B5738)+2, FIND("일", B5738)-FIND("월", B5738)-2))</f>
        <v>43194</v>
      </c>
      <c r="B5738" s="4" t="s">
        <v>73</v>
      </c>
      <c r="C5738" s="5"/>
      <c r="D5738" s="2">
        <v>64.7</v>
      </c>
      <c r="E5738" s="2">
        <v>68.02</v>
      </c>
      <c r="F5738" s="2">
        <v>63.37</v>
      </c>
      <c r="G5738" s="2">
        <v>64.709999999999994</v>
      </c>
    </row>
    <row r="5739" spans="1:7" x14ac:dyDescent="0.3">
      <c r="A5739" s="3">
        <f t="shared" si="103"/>
        <v>43195</v>
      </c>
      <c r="B5739" s="4" t="s">
        <v>369</v>
      </c>
      <c r="C5739" s="5"/>
      <c r="D5739" s="2">
        <v>65.38</v>
      </c>
      <c r="E5739" s="2">
        <v>68.33</v>
      </c>
      <c r="F5739" s="2">
        <v>63.54</v>
      </c>
      <c r="G5739" s="2">
        <v>65.87</v>
      </c>
    </row>
    <row r="5740" spans="1:7" x14ac:dyDescent="0.3">
      <c r="A5740" s="3">
        <f t="shared" si="103"/>
        <v>43196</v>
      </c>
      <c r="B5740" s="4" t="s">
        <v>329</v>
      </c>
      <c r="C5740" s="5"/>
      <c r="D5740" s="2">
        <v>65.37</v>
      </c>
      <c r="E5740" s="2">
        <v>67.11</v>
      </c>
      <c r="F5740" s="2">
        <v>62.06</v>
      </c>
      <c r="G5740" s="2">
        <v>65.37</v>
      </c>
    </row>
    <row r="5741" spans="1:7" x14ac:dyDescent="0.3">
      <c r="A5741" s="3">
        <f t="shared" si="103"/>
        <v>43199</v>
      </c>
      <c r="B5741" s="4" t="s">
        <v>75</v>
      </c>
      <c r="C5741" s="5"/>
      <c r="D5741" s="2">
        <v>64.7</v>
      </c>
      <c r="E5741" s="2">
        <v>68.650000000000006</v>
      </c>
      <c r="F5741" s="2">
        <v>63.42</v>
      </c>
      <c r="G5741" s="2">
        <v>64.72</v>
      </c>
    </row>
    <row r="5742" spans="1:7" x14ac:dyDescent="0.3">
      <c r="A5742" s="3">
        <f t="shared" si="103"/>
        <v>43200</v>
      </c>
      <c r="B5742" s="4" t="s">
        <v>76</v>
      </c>
      <c r="C5742" s="5"/>
      <c r="D5742" s="2">
        <v>66.510000000000005</v>
      </c>
      <c r="E5742" s="2">
        <v>71.040000000000006</v>
      </c>
      <c r="F5742" s="2">
        <v>65.510000000000005</v>
      </c>
      <c r="G5742" s="2">
        <v>66.55</v>
      </c>
    </row>
    <row r="5743" spans="1:7" x14ac:dyDescent="0.3">
      <c r="A5743" s="3">
        <f t="shared" si="103"/>
        <v>43201</v>
      </c>
      <c r="B5743" s="4" t="s">
        <v>77</v>
      </c>
      <c r="C5743" s="5"/>
      <c r="D5743" s="2">
        <v>67.58</v>
      </c>
      <c r="E5743" s="2">
        <v>72.06</v>
      </c>
      <c r="F5743" s="2">
        <v>66.819999999999993</v>
      </c>
      <c r="G5743" s="2">
        <v>67.52</v>
      </c>
    </row>
    <row r="5744" spans="1:7" x14ac:dyDescent="0.3">
      <c r="A5744" s="3">
        <f t="shared" si="103"/>
        <v>43202</v>
      </c>
      <c r="B5744" s="4" t="s">
        <v>78</v>
      </c>
      <c r="C5744" s="5"/>
      <c r="D5744" s="2">
        <v>68.63</v>
      </c>
      <c r="E5744" s="2">
        <v>72.02</v>
      </c>
      <c r="F5744" s="2">
        <v>67.069999999999993</v>
      </c>
      <c r="G5744" s="2">
        <v>68.66</v>
      </c>
    </row>
    <row r="5745" spans="1:7" x14ac:dyDescent="0.3">
      <c r="A5745" s="3">
        <f t="shared" si="103"/>
        <v>43203</v>
      </c>
      <c r="B5745" s="4" t="s">
        <v>330</v>
      </c>
      <c r="C5745" s="5"/>
      <c r="D5745" s="2">
        <v>69.040000000000006</v>
      </c>
      <c r="E5745" s="2">
        <v>72.58</v>
      </c>
      <c r="F5745" s="2">
        <v>67.39</v>
      </c>
      <c r="G5745" s="2">
        <v>69.09</v>
      </c>
    </row>
    <row r="5746" spans="1:7" x14ac:dyDescent="0.3">
      <c r="A5746" s="3">
        <f t="shared" si="103"/>
        <v>43206</v>
      </c>
      <c r="B5746" s="4" t="s">
        <v>80</v>
      </c>
      <c r="C5746" s="5"/>
      <c r="D5746" s="2">
        <v>68.180000000000007</v>
      </c>
      <c r="E5746" s="2">
        <v>71.42</v>
      </c>
      <c r="F5746" s="2">
        <v>66.22</v>
      </c>
      <c r="G5746" s="2">
        <v>68.19</v>
      </c>
    </row>
    <row r="5747" spans="1:7" x14ac:dyDescent="0.3">
      <c r="A5747" s="3">
        <f t="shared" si="103"/>
        <v>43207</v>
      </c>
      <c r="B5747" s="4" t="s">
        <v>81</v>
      </c>
      <c r="C5747" s="5"/>
      <c r="D5747" s="2">
        <v>68.23</v>
      </c>
      <c r="E5747" s="2">
        <v>71.58</v>
      </c>
      <c r="F5747" s="2">
        <v>66.52</v>
      </c>
      <c r="G5747" s="2">
        <v>68.38</v>
      </c>
    </row>
    <row r="5748" spans="1:7" x14ac:dyDescent="0.3">
      <c r="A5748" s="3">
        <f t="shared" si="103"/>
        <v>43208</v>
      </c>
      <c r="B5748" s="4" t="s">
        <v>82</v>
      </c>
      <c r="C5748" s="5"/>
      <c r="D5748" s="2">
        <v>68.81</v>
      </c>
      <c r="E5748" s="2">
        <v>73.48</v>
      </c>
      <c r="F5748" s="2">
        <v>68.47</v>
      </c>
      <c r="G5748" s="2">
        <v>68.849999999999994</v>
      </c>
    </row>
    <row r="5749" spans="1:7" x14ac:dyDescent="0.3">
      <c r="A5749" s="3">
        <f t="shared" si="103"/>
        <v>43209</v>
      </c>
      <c r="B5749" s="4" t="s">
        <v>83</v>
      </c>
      <c r="C5749" s="5"/>
      <c r="D5749" s="2">
        <v>70.75</v>
      </c>
      <c r="E5749" s="2">
        <v>73.78</v>
      </c>
      <c r="F5749" s="2">
        <v>68.290000000000006</v>
      </c>
      <c r="G5749" s="2">
        <v>70.83</v>
      </c>
    </row>
    <row r="5750" spans="1:7" x14ac:dyDescent="0.3">
      <c r="A5750" s="3">
        <f t="shared" si="103"/>
        <v>43210</v>
      </c>
      <c r="B5750" s="4" t="s">
        <v>331</v>
      </c>
      <c r="C5750" s="5"/>
      <c r="D5750" s="2">
        <v>70.42</v>
      </c>
      <c r="E5750" s="2">
        <v>74.06</v>
      </c>
      <c r="F5750" s="2">
        <v>68.38</v>
      </c>
      <c r="G5750" s="2">
        <v>70.38</v>
      </c>
    </row>
    <row r="5751" spans="1:7" x14ac:dyDescent="0.3">
      <c r="A5751" s="3">
        <f t="shared" si="103"/>
        <v>43213</v>
      </c>
      <c r="B5751" s="4" t="s">
        <v>85</v>
      </c>
      <c r="C5751" s="5"/>
      <c r="D5751" s="2">
        <v>70.290000000000006</v>
      </c>
      <c r="E5751" s="2">
        <v>74.709999999999994</v>
      </c>
      <c r="F5751" s="2">
        <v>68.64</v>
      </c>
      <c r="G5751" s="2">
        <v>70.260000000000005</v>
      </c>
    </row>
    <row r="5752" spans="1:7" x14ac:dyDescent="0.3">
      <c r="A5752" s="3">
        <f t="shared" si="103"/>
        <v>43214</v>
      </c>
      <c r="B5752" s="4" t="s">
        <v>86</v>
      </c>
      <c r="C5752" s="5"/>
      <c r="D5752" s="2">
        <v>71.239999999999995</v>
      </c>
      <c r="E5752" s="2">
        <v>73.86</v>
      </c>
      <c r="F5752" s="2">
        <v>67.7</v>
      </c>
      <c r="G5752" s="2">
        <v>71.239999999999995</v>
      </c>
    </row>
    <row r="5753" spans="1:7" x14ac:dyDescent="0.3">
      <c r="A5753" s="3">
        <f t="shared" si="103"/>
        <v>43215</v>
      </c>
      <c r="B5753" s="4" t="s">
        <v>87</v>
      </c>
      <c r="C5753" s="5"/>
      <c r="D5753" s="2">
        <v>70.36</v>
      </c>
      <c r="E5753" s="2">
        <v>74</v>
      </c>
      <c r="F5753" s="2">
        <v>68.05</v>
      </c>
      <c r="G5753" s="2">
        <v>70.45</v>
      </c>
    </row>
    <row r="5754" spans="1:7" x14ac:dyDescent="0.3">
      <c r="A5754" s="3">
        <f t="shared" si="103"/>
        <v>43216</v>
      </c>
      <c r="B5754" s="4" t="s">
        <v>88</v>
      </c>
      <c r="C5754" s="5"/>
      <c r="D5754" s="2">
        <v>70.63</v>
      </c>
      <c r="E5754" s="2">
        <v>74.739999999999995</v>
      </c>
      <c r="F5754" s="2">
        <v>68.19</v>
      </c>
      <c r="G5754" s="2">
        <v>70.61</v>
      </c>
    </row>
    <row r="5755" spans="1:7" x14ac:dyDescent="0.3">
      <c r="A5755" s="3">
        <f t="shared" si="103"/>
        <v>43217</v>
      </c>
      <c r="B5755" s="4" t="s">
        <v>332</v>
      </c>
      <c r="C5755" s="5"/>
      <c r="D5755" s="2">
        <v>70.88</v>
      </c>
      <c r="E5755" s="2">
        <v>74.64</v>
      </c>
      <c r="F5755" s="2">
        <v>68.099999999999994</v>
      </c>
      <c r="G5755" s="2">
        <v>70.83</v>
      </c>
    </row>
    <row r="5756" spans="1:7" x14ac:dyDescent="0.3">
      <c r="A5756" s="3">
        <f t="shared" si="103"/>
        <v>43220</v>
      </c>
      <c r="B5756" s="4" t="s">
        <v>90</v>
      </c>
      <c r="C5756" s="5"/>
      <c r="D5756" s="2">
        <v>70.05</v>
      </c>
      <c r="E5756" s="2">
        <v>75.17</v>
      </c>
      <c r="F5756" s="2">
        <v>68.569999999999993</v>
      </c>
      <c r="G5756" s="2">
        <v>70.040000000000006</v>
      </c>
    </row>
    <row r="5757" spans="1:7" x14ac:dyDescent="0.3">
      <c r="A5757" s="3">
        <f t="shared" si="103"/>
        <v>43221</v>
      </c>
      <c r="B5757" s="4" t="s">
        <v>91</v>
      </c>
      <c r="C5757" s="5"/>
      <c r="D5757" s="2" t="s">
        <v>323</v>
      </c>
      <c r="E5757" s="2">
        <v>73.13</v>
      </c>
      <c r="F5757" s="2">
        <v>67.25</v>
      </c>
      <c r="G5757" s="2" t="s">
        <v>323</v>
      </c>
    </row>
    <row r="5758" spans="1:7" x14ac:dyDescent="0.3">
      <c r="A5758" s="3">
        <f t="shared" si="103"/>
        <v>43222</v>
      </c>
      <c r="B5758" s="4" t="s">
        <v>92</v>
      </c>
      <c r="C5758" s="5"/>
      <c r="D5758" s="2">
        <v>70.25</v>
      </c>
      <c r="E5758" s="2">
        <v>73.36</v>
      </c>
      <c r="F5758" s="2">
        <v>67.930000000000007</v>
      </c>
      <c r="G5758" s="2">
        <v>70.52</v>
      </c>
    </row>
    <row r="5759" spans="1:7" x14ac:dyDescent="0.3">
      <c r="A5759" s="3">
        <f t="shared" si="103"/>
        <v>43223</v>
      </c>
      <c r="B5759" s="4" t="s">
        <v>93</v>
      </c>
      <c r="C5759" s="5"/>
      <c r="D5759" s="2">
        <v>70.540000000000006</v>
      </c>
      <c r="E5759" s="2">
        <v>73.62</v>
      </c>
      <c r="F5759" s="2">
        <v>68.430000000000007</v>
      </c>
      <c r="G5759" s="2">
        <v>70.62</v>
      </c>
    </row>
    <row r="5760" spans="1:7" x14ac:dyDescent="0.3">
      <c r="A5760" s="3">
        <f t="shared" si="103"/>
        <v>43224</v>
      </c>
      <c r="B5760" s="4" t="s">
        <v>333</v>
      </c>
      <c r="C5760" s="5"/>
      <c r="D5760" s="2">
        <v>70.47</v>
      </c>
      <c r="E5760" s="2">
        <v>74.87</v>
      </c>
      <c r="F5760" s="2">
        <v>69.72</v>
      </c>
      <c r="G5760" s="2">
        <v>70.5</v>
      </c>
    </row>
    <row r="5761" spans="1:7" x14ac:dyDescent="0.3">
      <c r="A5761" s="3">
        <f t="shared" si="103"/>
        <v>43227</v>
      </c>
      <c r="B5761" s="4" t="s">
        <v>95</v>
      </c>
      <c r="C5761" s="5"/>
      <c r="D5761" s="2">
        <v>72.459999999999994</v>
      </c>
      <c r="E5761" s="2">
        <v>76.17</v>
      </c>
      <c r="F5761" s="2">
        <v>70.73</v>
      </c>
      <c r="G5761" s="2">
        <v>72.510000000000005</v>
      </c>
    </row>
    <row r="5762" spans="1:7" x14ac:dyDescent="0.3">
      <c r="A5762" s="3">
        <f t="shared" si="103"/>
        <v>43228</v>
      </c>
      <c r="B5762" s="4" t="s">
        <v>96</v>
      </c>
      <c r="C5762" s="5"/>
      <c r="D5762" s="2">
        <v>72.48</v>
      </c>
      <c r="E5762" s="2">
        <v>74.849999999999994</v>
      </c>
      <c r="F5762" s="2">
        <v>69.06</v>
      </c>
      <c r="G5762" s="2">
        <v>72.58</v>
      </c>
    </row>
    <row r="5763" spans="1:7" x14ac:dyDescent="0.3">
      <c r="A5763" s="3">
        <f t="shared" si="103"/>
        <v>43229</v>
      </c>
      <c r="B5763" s="4" t="s">
        <v>97</v>
      </c>
      <c r="C5763" s="5"/>
      <c r="D5763" s="2">
        <v>73.930000000000007</v>
      </c>
      <c r="E5763" s="2">
        <v>77.209999999999994</v>
      </c>
      <c r="F5763" s="2">
        <v>71.14</v>
      </c>
      <c r="G5763" s="2">
        <v>73.97</v>
      </c>
    </row>
    <row r="5764" spans="1:7" x14ac:dyDescent="0.3">
      <c r="A5764" s="3">
        <f t="shared" si="103"/>
        <v>43230</v>
      </c>
      <c r="B5764" s="4" t="s">
        <v>98</v>
      </c>
      <c r="C5764" s="5"/>
      <c r="D5764" s="2">
        <v>74.73</v>
      </c>
      <c r="E5764" s="2">
        <v>77.47</v>
      </c>
      <c r="F5764" s="2">
        <v>71.36</v>
      </c>
      <c r="G5764" s="2">
        <v>74.709999999999994</v>
      </c>
    </row>
    <row r="5765" spans="1:7" x14ac:dyDescent="0.3">
      <c r="A5765" s="3">
        <f t="shared" si="103"/>
        <v>43231</v>
      </c>
      <c r="B5765" s="4" t="s">
        <v>334</v>
      </c>
      <c r="C5765" s="5"/>
      <c r="D5765" s="2">
        <v>74.459999999999994</v>
      </c>
      <c r="E5765" s="2">
        <v>77.12</v>
      </c>
      <c r="F5765" s="2">
        <v>70.7</v>
      </c>
      <c r="G5765" s="2">
        <v>74.569999999999993</v>
      </c>
    </row>
    <row r="5766" spans="1:7" x14ac:dyDescent="0.3">
      <c r="A5766" s="3">
        <f t="shared" si="103"/>
        <v>43234</v>
      </c>
      <c r="B5766" s="4" t="s">
        <v>100</v>
      </c>
      <c r="C5766" s="5"/>
      <c r="D5766" s="2">
        <v>73.77</v>
      </c>
      <c r="E5766" s="2">
        <v>78.23</v>
      </c>
      <c r="F5766" s="2">
        <v>70.959999999999994</v>
      </c>
      <c r="G5766" s="2">
        <v>73.75</v>
      </c>
    </row>
    <row r="5767" spans="1:7" x14ac:dyDescent="0.3">
      <c r="A5767" s="3">
        <f t="shared" si="103"/>
        <v>43235</v>
      </c>
      <c r="B5767" s="4" t="s">
        <v>101</v>
      </c>
      <c r="C5767" s="5"/>
      <c r="D5767" s="2">
        <v>75.3</v>
      </c>
      <c r="E5767" s="2">
        <v>78.430000000000007</v>
      </c>
      <c r="F5767" s="2">
        <v>71.31</v>
      </c>
      <c r="G5767" s="2">
        <v>75.39</v>
      </c>
    </row>
    <row r="5768" spans="1:7" x14ac:dyDescent="0.3">
      <c r="A5768" s="3">
        <f t="shared" si="103"/>
        <v>43236</v>
      </c>
      <c r="B5768" s="4" t="s">
        <v>102</v>
      </c>
      <c r="C5768" s="5"/>
      <c r="D5768" s="2">
        <v>75.099999999999994</v>
      </c>
      <c r="E5768" s="2">
        <v>79.28</v>
      </c>
      <c r="F5768" s="2">
        <v>71.489999999999995</v>
      </c>
      <c r="G5768" s="2">
        <v>75.05</v>
      </c>
    </row>
    <row r="5769" spans="1:7" x14ac:dyDescent="0.3">
      <c r="A5769" s="3">
        <f t="shared" si="103"/>
        <v>43237</v>
      </c>
      <c r="B5769" s="4" t="s">
        <v>103</v>
      </c>
      <c r="C5769" s="5"/>
      <c r="D5769" s="2">
        <v>76.67</v>
      </c>
      <c r="E5769" s="2">
        <v>79.3</v>
      </c>
      <c r="F5769" s="2">
        <v>71.489999999999995</v>
      </c>
      <c r="G5769" s="2">
        <v>76.67</v>
      </c>
    </row>
    <row r="5770" spans="1:7" x14ac:dyDescent="0.3">
      <c r="A5770" s="3">
        <f t="shared" si="103"/>
        <v>43238</v>
      </c>
      <c r="B5770" s="4" t="s">
        <v>335</v>
      </c>
      <c r="C5770" s="5"/>
      <c r="D5770" s="2">
        <v>77.06</v>
      </c>
      <c r="E5770" s="2">
        <v>78.510000000000005</v>
      </c>
      <c r="F5770" s="2">
        <v>71.28</v>
      </c>
      <c r="G5770" s="2">
        <v>77.069999999999993</v>
      </c>
    </row>
    <row r="5771" spans="1:7" x14ac:dyDescent="0.3">
      <c r="A5771" s="3">
        <f t="shared" si="103"/>
        <v>43241</v>
      </c>
      <c r="B5771" s="4" t="s">
        <v>105</v>
      </c>
      <c r="C5771" s="5"/>
      <c r="D5771" s="2">
        <v>76.430000000000007</v>
      </c>
      <c r="E5771" s="2">
        <v>79.22</v>
      </c>
      <c r="F5771" s="2">
        <v>72.239999999999995</v>
      </c>
      <c r="G5771" s="2">
        <v>76.44</v>
      </c>
    </row>
    <row r="5772" spans="1:7" x14ac:dyDescent="0.3">
      <c r="A5772" s="3">
        <f t="shared" si="103"/>
        <v>43242</v>
      </c>
      <c r="B5772" s="4" t="s">
        <v>106</v>
      </c>
      <c r="C5772" s="5"/>
      <c r="D5772" s="2">
        <v>77.28</v>
      </c>
      <c r="E5772" s="2">
        <v>79.569999999999993</v>
      </c>
      <c r="F5772" s="2">
        <v>72.13</v>
      </c>
      <c r="G5772" s="2">
        <v>77.25</v>
      </c>
    </row>
    <row r="5773" spans="1:7" x14ac:dyDescent="0.3">
      <c r="A5773" s="3">
        <f t="shared" si="103"/>
        <v>43243</v>
      </c>
      <c r="B5773" s="4" t="s">
        <v>107</v>
      </c>
      <c r="C5773" s="5"/>
      <c r="D5773" s="2">
        <v>76.650000000000006</v>
      </c>
      <c r="E5773" s="2">
        <v>79.8</v>
      </c>
      <c r="F5773" s="2">
        <v>71.84</v>
      </c>
      <c r="G5773" s="2">
        <v>76.63</v>
      </c>
    </row>
    <row r="5774" spans="1:7" x14ac:dyDescent="0.3">
      <c r="A5774" s="3">
        <f t="shared" si="103"/>
        <v>43244</v>
      </c>
      <c r="B5774" s="4" t="s">
        <v>108</v>
      </c>
      <c r="C5774" s="5"/>
      <c r="D5774" s="2">
        <v>77.03</v>
      </c>
      <c r="E5774" s="2">
        <v>78.790000000000006</v>
      </c>
      <c r="F5774" s="2">
        <v>70.709999999999994</v>
      </c>
      <c r="G5774" s="2">
        <v>77.069999999999993</v>
      </c>
    </row>
    <row r="5775" spans="1:7" x14ac:dyDescent="0.3">
      <c r="A5775" s="3">
        <f t="shared" si="103"/>
        <v>43245</v>
      </c>
      <c r="B5775" s="4" t="s">
        <v>370</v>
      </c>
      <c r="C5775" s="5"/>
      <c r="D5775" s="2">
        <v>75.78</v>
      </c>
      <c r="E5775" s="2">
        <v>76.44</v>
      </c>
      <c r="F5775" s="2">
        <v>67.88</v>
      </c>
      <c r="G5775" s="2">
        <v>75.83</v>
      </c>
    </row>
    <row r="5776" spans="1:7" x14ac:dyDescent="0.3">
      <c r="A5776" s="3">
        <f t="shared" si="103"/>
        <v>43248</v>
      </c>
      <c r="B5776" s="4" t="s">
        <v>109</v>
      </c>
      <c r="C5776" s="5"/>
      <c r="D5776" s="2">
        <v>73.239999999999995</v>
      </c>
      <c r="E5776" s="2">
        <v>75.3</v>
      </c>
      <c r="F5776" s="2" t="s">
        <v>323</v>
      </c>
      <c r="G5776" s="2">
        <v>73.290000000000006</v>
      </c>
    </row>
    <row r="5777" spans="1:7" x14ac:dyDescent="0.3">
      <c r="A5777" s="3">
        <f t="shared" si="103"/>
        <v>43249</v>
      </c>
      <c r="B5777" s="4" t="s">
        <v>110</v>
      </c>
      <c r="C5777" s="5"/>
      <c r="D5777" s="2" t="s">
        <v>323</v>
      </c>
      <c r="E5777" s="2">
        <v>75.39</v>
      </c>
      <c r="F5777" s="2">
        <v>66.73</v>
      </c>
      <c r="G5777" s="2" t="s">
        <v>323</v>
      </c>
    </row>
    <row r="5778" spans="1:7" x14ac:dyDescent="0.3">
      <c r="A5778" s="3">
        <f t="shared" si="103"/>
        <v>43250</v>
      </c>
      <c r="B5778" s="4" t="s">
        <v>111</v>
      </c>
      <c r="C5778" s="5"/>
      <c r="D5778" s="2">
        <v>73.53</v>
      </c>
      <c r="E5778" s="2">
        <v>77.5</v>
      </c>
      <c r="F5778" s="2">
        <v>68.209999999999994</v>
      </c>
      <c r="G5778" s="2">
        <v>73.5</v>
      </c>
    </row>
    <row r="5779" spans="1:7" x14ac:dyDescent="0.3">
      <c r="A5779" s="3">
        <f t="shared" si="103"/>
        <v>43251</v>
      </c>
      <c r="B5779" s="4" t="s">
        <v>112</v>
      </c>
      <c r="C5779" s="5"/>
      <c r="D5779" s="2">
        <v>75.45</v>
      </c>
      <c r="E5779" s="2">
        <v>77.59</v>
      </c>
      <c r="F5779" s="2">
        <v>67.040000000000006</v>
      </c>
      <c r="G5779" s="2">
        <v>75.5</v>
      </c>
    </row>
    <row r="5780" spans="1:7" x14ac:dyDescent="0.3">
      <c r="A5780" s="3">
        <f t="shared" si="103"/>
        <v>43252</v>
      </c>
      <c r="B5780" s="4" t="s">
        <v>337</v>
      </c>
      <c r="C5780" s="5"/>
      <c r="D5780" s="2">
        <v>75.11</v>
      </c>
      <c r="E5780" s="2">
        <v>76.790000000000006</v>
      </c>
      <c r="F5780" s="2">
        <v>65.81</v>
      </c>
      <c r="G5780" s="2">
        <v>75.150000000000006</v>
      </c>
    </row>
    <row r="5781" spans="1:7" x14ac:dyDescent="0.3">
      <c r="A5781" s="3">
        <f t="shared" si="103"/>
        <v>43255</v>
      </c>
      <c r="B5781" s="4" t="s">
        <v>114</v>
      </c>
      <c r="C5781" s="5"/>
      <c r="D5781" s="2">
        <v>74.400000000000006</v>
      </c>
      <c r="E5781" s="2">
        <v>75.290000000000006</v>
      </c>
      <c r="F5781" s="2">
        <v>64.75</v>
      </c>
      <c r="G5781" s="2">
        <v>74.48</v>
      </c>
    </row>
    <row r="5782" spans="1:7" x14ac:dyDescent="0.3">
      <c r="A5782" s="3">
        <f t="shared" si="103"/>
        <v>43256</v>
      </c>
      <c r="B5782" s="4" t="s">
        <v>115</v>
      </c>
      <c r="C5782" s="5"/>
      <c r="D5782" s="2">
        <v>73.61</v>
      </c>
      <c r="E5782" s="2">
        <v>75.38</v>
      </c>
      <c r="F5782" s="2">
        <v>65.52</v>
      </c>
      <c r="G5782" s="2">
        <v>73.59</v>
      </c>
    </row>
    <row r="5783" spans="1:7" x14ac:dyDescent="0.3">
      <c r="A5783" s="3">
        <f t="shared" si="103"/>
        <v>43257</v>
      </c>
      <c r="B5783" s="4" t="s">
        <v>116</v>
      </c>
      <c r="C5783" s="5"/>
      <c r="D5783" s="2">
        <v>73.75</v>
      </c>
      <c r="E5783" s="2">
        <v>75.36</v>
      </c>
      <c r="F5783" s="2">
        <v>64.73</v>
      </c>
      <c r="G5783" s="2">
        <v>73.67</v>
      </c>
    </row>
    <row r="5784" spans="1:7" x14ac:dyDescent="0.3">
      <c r="A5784" s="3">
        <f t="shared" si="103"/>
        <v>43258</v>
      </c>
      <c r="B5784" s="4" t="s">
        <v>117</v>
      </c>
      <c r="C5784" s="5"/>
      <c r="D5784" s="2">
        <v>73.58</v>
      </c>
      <c r="E5784" s="2">
        <v>77.319999999999993</v>
      </c>
      <c r="F5784" s="2">
        <v>65.95</v>
      </c>
      <c r="G5784" s="2">
        <v>73.66</v>
      </c>
    </row>
    <row r="5785" spans="1:7" x14ac:dyDescent="0.3">
      <c r="A5785" s="3">
        <f t="shared" si="103"/>
        <v>43259</v>
      </c>
      <c r="B5785" s="4" t="s">
        <v>338</v>
      </c>
      <c r="C5785" s="5"/>
      <c r="D5785" s="2">
        <v>74.87</v>
      </c>
      <c r="E5785" s="2">
        <v>76.459999999999994</v>
      </c>
      <c r="F5785" s="2">
        <v>65.739999999999995</v>
      </c>
      <c r="G5785" s="2">
        <v>74.86</v>
      </c>
    </row>
    <row r="5786" spans="1:7" x14ac:dyDescent="0.3">
      <c r="A5786" s="3">
        <f t="shared" si="103"/>
        <v>43262</v>
      </c>
      <c r="B5786" s="4" t="s">
        <v>119</v>
      </c>
      <c r="C5786" s="5"/>
      <c r="D5786" s="2">
        <v>74.36</v>
      </c>
      <c r="E5786" s="2">
        <v>76.459999999999994</v>
      </c>
      <c r="F5786" s="2">
        <v>66.099999999999994</v>
      </c>
      <c r="G5786" s="2">
        <v>74.38</v>
      </c>
    </row>
    <row r="5787" spans="1:7" x14ac:dyDescent="0.3">
      <c r="A5787" s="3">
        <f t="shared" si="103"/>
        <v>43263</v>
      </c>
      <c r="B5787" s="4" t="s">
        <v>120</v>
      </c>
      <c r="C5787" s="5"/>
      <c r="D5787" s="2">
        <v>74.75</v>
      </c>
      <c r="E5787" s="2">
        <v>75.88</v>
      </c>
      <c r="F5787" s="2">
        <v>66.36</v>
      </c>
      <c r="G5787" s="2">
        <v>74.790000000000006</v>
      </c>
    </row>
    <row r="5788" spans="1:7" x14ac:dyDescent="0.3">
      <c r="A5788" s="3">
        <f t="shared" si="103"/>
        <v>43264</v>
      </c>
      <c r="B5788" s="4" t="s">
        <v>121</v>
      </c>
      <c r="C5788" s="5"/>
      <c r="D5788" s="2">
        <v>73.48</v>
      </c>
      <c r="E5788" s="2">
        <v>76.739999999999995</v>
      </c>
      <c r="F5788" s="2">
        <v>66.64</v>
      </c>
      <c r="G5788" s="2">
        <v>73.48</v>
      </c>
    </row>
    <row r="5789" spans="1:7" x14ac:dyDescent="0.3">
      <c r="A5789" s="3">
        <f t="shared" si="103"/>
        <v>43265</v>
      </c>
      <c r="B5789" s="4" t="s">
        <v>122</v>
      </c>
      <c r="C5789" s="5"/>
      <c r="D5789" s="2">
        <v>74.31</v>
      </c>
      <c r="E5789" s="2">
        <v>75.94</v>
      </c>
      <c r="F5789" s="2">
        <v>66.89</v>
      </c>
      <c r="G5789" s="2">
        <v>74.39</v>
      </c>
    </row>
    <row r="5790" spans="1:7" x14ac:dyDescent="0.3">
      <c r="A5790" s="3">
        <f t="shared" si="103"/>
        <v>43266</v>
      </c>
      <c r="B5790" s="4" t="s">
        <v>339</v>
      </c>
      <c r="C5790" s="5"/>
      <c r="D5790" s="2" t="s">
        <v>323</v>
      </c>
      <c r="E5790" s="2">
        <v>73.44</v>
      </c>
      <c r="F5790" s="2">
        <v>65.06</v>
      </c>
      <c r="G5790" s="2" t="s">
        <v>323</v>
      </c>
    </row>
    <row r="5791" spans="1:7" x14ac:dyDescent="0.3">
      <c r="A5791" s="3">
        <f t="shared" si="103"/>
        <v>43269</v>
      </c>
      <c r="B5791" s="4" t="s">
        <v>124</v>
      </c>
      <c r="C5791" s="5"/>
      <c r="D5791" s="2">
        <v>70.97</v>
      </c>
      <c r="E5791" s="2">
        <v>75.34</v>
      </c>
      <c r="F5791" s="2">
        <v>65.849999999999994</v>
      </c>
      <c r="G5791" s="2">
        <v>71.08</v>
      </c>
    </row>
    <row r="5792" spans="1:7" x14ac:dyDescent="0.3">
      <c r="A5792" s="3">
        <f t="shared" si="103"/>
        <v>43270</v>
      </c>
      <c r="B5792" s="4" t="s">
        <v>125</v>
      </c>
      <c r="C5792" s="5"/>
      <c r="D5792" s="2">
        <v>72.069999999999993</v>
      </c>
      <c r="E5792" s="2">
        <v>75.08</v>
      </c>
      <c r="F5792" s="2">
        <v>65.069999999999993</v>
      </c>
      <c r="G5792" s="2">
        <v>72.16</v>
      </c>
    </row>
    <row r="5793" spans="1:7" x14ac:dyDescent="0.3">
      <c r="A5793" s="3">
        <f t="shared" si="103"/>
        <v>43271</v>
      </c>
      <c r="B5793" s="4" t="s">
        <v>126</v>
      </c>
      <c r="C5793" s="5"/>
      <c r="D5793" s="2">
        <v>72.650000000000006</v>
      </c>
      <c r="E5793" s="2">
        <v>74.739999999999995</v>
      </c>
      <c r="F5793" s="2">
        <v>66.22</v>
      </c>
      <c r="G5793" s="2">
        <v>72.84</v>
      </c>
    </row>
    <row r="5794" spans="1:7" x14ac:dyDescent="0.3">
      <c r="A5794" s="3">
        <f t="shared" si="103"/>
        <v>43272</v>
      </c>
      <c r="B5794" s="4" t="s">
        <v>127</v>
      </c>
      <c r="C5794" s="5"/>
      <c r="D5794" s="2">
        <v>71.25</v>
      </c>
      <c r="E5794" s="2">
        <v>73.05</v>
      </c>
      <c r="F5794" s="2">
        <v>65.540000000000006</v>
      </c>
      <c r="G5794" s="2">
        <v>71.39</v>
      </c>
    </row>
    <row r="5795" spans="1:7" x14ac:dyDescent="0.3">
      <c r="A5795" s="3">
        <f t="shared" si="103"/>
        <v>43273</v>
      </c>
      <c r="B5795" s="4" t="s">
        <v>340</v>
      </c>
      <c r="C5795" s="5"/>
      <c r="D5795" s="2">
        <v>71.77</v>
      </c>
      <c r="E5795" s="2">
        <v>75.55</v>
      </c>
      <c r="F5795" s="2">
        <v>68.58</v>
      </c>
      <c r="G5795" s="2">
        <v>71.819999999999993</v>
      </c>
    </row>
    <row r="5796" spans="1:7" x14ac:dyDescent="0.3">
      <c r="A5796" s="3">
        <f t="shared" si="103"/>
        <v>43276</v>
      </c>
      <c r="B5796" s="4" t="s">
        <v>129</v>
      </c>
      <c r="C5796" s="5"/>
      <c r="D5796" s="2">
        <v>72.81</v>
      </c>
      <c r="E5796" s="2">
        <v>74.73</v>
      </c>
      <c r="F5796" s="2">
        <v>68.08</v>
      </c>
      <c r="G5796" s="2">
        <v>72.84</v>
      </c>
    </row>
    <row r="5797" spans="1:7" x14ac:dyDescent="0.3">
      <c r="A5797" s="3">
        <f t="shared" si="103"/>
        <v>43277</v>
      </c>
      <c r="B5797" s="4" t="s">
        <v>130</v>
      </c>
      <c r="C5797" s="5"/>
      <c r="D5797" s="2">
        <v>73.03</v>
      </c>
      <c r="E5797" s="2">
        <v>76.31</v>
      </c>
      <c r="F5797" s="2">
        <v>70.53</v>
      </c>
      <c r="G5797" s="2">
        <v>72.989999999999995</v>
      </c>
    </row>
    <row r="5798" spans="1:7" x14ac:dyDescent="0.3">
      <c r="A5798" s="3">
        <f t="shared" si="103"/>
        <v>43278</v>
      </c>
      <c r="B5798" s="4" t="s">
        <v>131</v>
      </c>
      <c r="C5798" s="5"/>
      <c r="D5798" s="2">
        <v>74.36</v>
      </c>
      <c r="E5798" s="2">
        <v>77.62</v>
      </c>
      <c r="F5798" s="2">
        <v>72.760000000000005</v>
      </c>
      <c r="G5798" s="2">
        <v>74.3</v>
      </c>
    </row>
    <row r="5799" spans="1:7" x14ac:dyDescent="0.3">
      <c r="A5799" s="3">
        <f t="shared" si="103"/>
        <v>43279</v>
      </c>
      <c r="B5799" s="4" t="s">
        <v>132</v>
      </c>
      <c r="C5799" s="5"/>
      <c r="D5799" s="2">
        <v>75.19</v>
      </c>
      <c r="E5799" s="2">
        <v>77.849999999999994</v>
      </c>
      <c r="F5799" s="2">
        <v>73.45</v>
      </c>
      <c r="G5799" s="2">
        <v>75.209999999999994</v>
      </c>
    </row>
    <row r="5800" spans="1:7" x14ac:dyDescent="0.3">
      <c r="A5800" s="3">
        <f t="shared" si="103"/>
        <v>43280</v>
      </c>
      <c r="B5800" s="4" t="s">
        <v>341</v>
      </c>
      <c r="C5800" s="5"/>
      <c r="D5800" s="2">
        <v>75.86</v>
      </c>
      <c r="E5800" s="2">
        <v>79.44</v>
      </c>
      <c r="F5800" s="2">
        <v>74.150000000000006</v>
      </c>
      <c r="G5800" s="2">
        <v>75.87</v>
      </c>
    </row>
    <row r="5801" spans="1:7" x14ac:dyDescent="0.3">
      <c r="A5801" s="3">
        <f t="shared" si="103"/>
        <v>43283</v>
      </c>
      <c r="B5801" s="4" t="s">
        <v>134</v>
      </c>
      <c r="C5801" s="5"/>
      <c r="D5801" s="2">
        <v>75.569999999999993</v>
      </c>
      <c r="E5801" s="2">
        <v>77.3</v>
      </c>
      <c r="F5801" s="2">
        <v>73.94</v>
      </c>
      <c r="G5801" s="2">
        <v>75.59</v>
      </c>
    </row>
    <row r="5802" spans="1:7" x14ac:dyDescent="0.3">
      <c r="A5802" s="3">
        <f t="shared" ref="A5802:A5865" si="104">DATE(2018, LEFT(B5802, FIND("월", B5802)-1), MID(B5802, FIND("월", B5802)+2, FIND("일", B5802)-FIND("월", B5802)-2))</f>
        <v>43284</v>
      </c>
      <c r="B5802" s="4" t="s">
        <v>135</v>
      </c>
      <c r="C5802" s="5"/>
      <c r="D5802" s="2">
        <v>74.77</v>
      </c>
      <c r="E5802" s="2">
        <v>77.760000000000005</v>
      </c>
      <c r="F5802" s="2">
        <v>74.14</v>
      </c>
      <c r="G5802" s="2">
        <v>74.8</v>
      </c>
    </row>
    <row r="5803" spans="1:7" x14ac:dyDescent="0.3">
      <c r="A5803" s="3">
        <f t="shared" si="104"/>
        <v>43285</v>
      </c>
      <c r="B5803" s="4" t="s">
        <v>136</v>
      </c>
      <c r="C5803" s="5"/>
      <c r="D5803" s="2">
        <v>75.069999999999993</v>
      </c>
      <c r="E5803" s="2">
        <v>78.239999999999995</v>
      </c>
      <c r="F5803" s="2" t="s">
        <v>323</v>
      </c>
      <c r="G5803" s="2">
        <v>75.260000000000005</v>
      </c>
    </row>
    <row r="5804" spans="1:7" x14ac:dyDescent="0.3">
      <c r="A5804" s="3">
        <f t="shared" si="104"/>
        <v>43286</v>
      </c>
      <c r="B5804" s="4" t="s">
        <v>137</v>
      </c>
      <c r="C5804" s="5"/>
      <c r="D5804" s="2">
        <v>74.92</v>
      </c>
      <c r="E5804" s="2">
        <v>77.39</v>
      </c>
      <c r="F5804" s="2">
        <v>72.94</v>
      </c>
      <c r="G5804" s="2">
        <v>74.930000000000007</v>
      </c>
    </row>
    <row r="5805" spans="1:7" x14ac:dyDescent="0.3">
      <c r="A5805" s="3">
        <f t="shared" si="104"/>
        <v>43287</v>
      </c>
      <c r="B5805" s="4" t="s">
        <v>342</v>
      </c>
      <c r="C5805" s="5"/>
      <c r="D5805" s="2">
        <v>74.180000000000007</v>
      </c>
      <c r="E5805" s="2">
        <v>77.11</v>
      </c>
      <c r="F5805" s="2">
        <v>73.8</v>
      </c>
      <c r="G5805" s="2">
        <v>74.260000000000005</v>
      </c>
    </row>
    <row r="5806" spans="1:7" x14ac:dyDescent="0.3">
      <c r="A5806" s="3">
        <f t="shared" si="104"/>
        <v>43290</v>
      </c>
      <c r="B5806" s="4" t="s">
        <v>139</v>
      </c>
      <c r="C5806" s="5"/>
      <c r="D5806" s="2">
        <v>74.67</v>
      </c>
      <c r="E5806" s="2">
        <v>78.069999999999993</v>
      </c>
      <c r="F5806" s="2">
        <v>73.849999999999994</v>
      </c>
      <c r="G5806" s="2">
        <v>74.75</v>
      </c>
    </row>
    <row r="5807" spans="1:7" x14ac:dyDescent="0.3">
      <c r="A5807" s="3">
        <f t="shared" si="104"/>
        <v>43291</v>
      </c>
      <c r="B5807" s="4" t="s">
        <v>140</v>
      </c>
      <c r="C5807" s="5"/>
      <c r="D5807" s="2">
        <v>76</v>
      </c>
      <c r="E5807" s="2">
        <v>78.86</v>
      </c>
      <c r="F5807" s="2">
        <v>74.11</v>
      </c>
      <c r="G5807" s="2">
        <v>76.03</v>
      </c>
    </row>
    <row r="5808" spans="1:7" x14ac:dyDescent="0.3">
      <c r="A5808" s="3">
        <f t="shared" si="104"/>
        <v>43292</v>
      </c>
      <c r="B5808" s="4" t="s">
        <v>141</v>
      </c>
      <c r="C5808" s="5"/>
      <c r="D5808" s="2">
        <v>74.75</v>
      </c>
      <c r="E5808" s="2">
        <v>73.400000000000006</v>
      </c>
      <c r="F5808" s="2">
        <v>70.38</v>
      </c>
      <c r="G5808" s="2">
        <v>74.89</v>
      </c>
    </row>
    <row r="5809" spans="1:7" x14ac:dyDescent="0.3">
      <c r="A5809" s="3">
        <f t="shared" si="104"/>
        <v>43293</v>
      </c>
      <c r="B5809" s="4" t="s">
        <v>142</v>
      </c>
      <c r="C5809" s="5"/>
      <c r="D5809" s="2">
        <v>72.56</v>
      </c>
      <c r="E5809" s="2">
        <v>74.45</v>
      </c>
      <c r="F5809" s="2">
        <v>70.33</v>
      </c>
      <c r="G5809" s="2">
        <v>72.63</v>
      </c>
    </row>
    <row r="5810" spans="1:7" x14ac:dyDescent="0.3">
      <c r="A5810" s="3">
        <f t="shared" si="104"/>
        <v>43294</v>
      </c>
      <c r="B5810" s="4" t="s">
        <v>344</v>
      </c>
      <c r="C5810" s="5"/>
      <c r="D5810" s="2">
        <v>71.650000000000006</v>
      </c>
      <c r="E5810" s="2">
        <v>75.33</v>
      </c>
      <c r="F5810" s="2">
        <v>71.010000000000005</v>
      </c>
      <c r="G5810" s="2">
        <v>71.58</v>
      </c>
    </row>
    <row r="5811" spans="1:7" x14ac:dyDescent="0.3">
      <c r="A5811" s="3">
        <f t="shared" si="104"/>
        <v>43297</v>
      </c>
      <c r="B5811" s="4" t="s">
        <v>144</v>
      </c>
      <c r="C5811" s="5"/>
      <c r="D5811" s="2">
        <v>72.95</v>
      </c>
      <c r="E5811" s="2">
        <v>71.84</v>
      </c>
      <c r="F5811" s="2">
        <v>68.06</v>
      </c>
      <c r="G5811" s="2">
        <v>73.02</v>
      </c>
    </row>
    <row r="5812" spans="1:7" x14ac:dyDescent="0.3">
      <c r="A5812" s="3">
        <f t="shared" si="104"/>
        <v>43298</v>
      </c>
      <c r="B5812" s="4" t="s">
        <v>145</v>
      </c>
      <c r="C5812" s="5"/>
      <c r="D5812" s="2">
        <v>70.36</v>
      </c>
      <c r="E5812" s="2">
        <v>72.16</v>
      </c>
      <c r="F5812" s="2">
        <v>68.08</v>
      </c>
      <c r="G5812" s="2">
        <v>70.459999999999994</v>
      </c>
    </row>
    <row r="5813" spans="1:7" x14ac:dyDescent="0.3">
      <c r="A5813" s="3">
        <f t="shared" si="104"/>
        <v>43299</v>
      </c>
      <c r="B5813" s="4" t="s">
        <v>146</v>
      </c>
      <c r="C5813" s="5"/>
      <c r="D5813" s="2">
        <v>69.680000000000007</v>
      </c>
      <c r="E5813" s="2">
        <v>72.900000000000006</v>
      </c>
      <c r="F5813" s="2">
        <v>68.760000000000005</v>
      </c>
      <c r="G5813" s="2">
        <v>69.8</v>
      </c>
    </row>
    <row r="5814" spans="1:7" x14ac:dyDescent="0.3">
      <c r="A5814" s="3">
        <f t="shared" si="104"/>
        <v>43300</v>
      </c>
      <c r="B5814" s="4" t="s">
        <v>147</v>
      </c>
      <c r="C5814" s="5"/>
      <c r="D5814" s="2">
        <v>70.41</v>
      </c>
      <c r="E5814" s="2">
        <v>72.58</v>
      </c>
      <c r="F5814" s="2">
        <v>69.459999999999994</v>
      </c>
      <c r="G5814" s="2">
        <v>70.52</v>
      </c>
    </row>
    <row r="5815" spans="1:7" x14ac:dyDescent="0.3">
      <c r="A5815" s="3">
        <f t="shared" si="104"/>
        <v>43301</v>
      </c>
      <c r="B5815" s="4" t="s">
        <v>345</v>
      </c>
      <c r="C5815" s="5"/>
      <c r="D5815" s="2">
        <v>71.52</v>
      </c>
      <c r="E5815" s="2">
        <v>73.069999999999993</v>
      </c>
      <c r="F5815" s="2">
        <v>70.459999999999994</v>
      </c>
      <c r="G5815" s="2">
        <v>71.489999999999995</v>
      </c>
    </row>
    <row r="5816" spans="1:7" x14ac:dyDescent="0.3">
      <c r="A5816" s="3">
        <f t="shared" si="104"/>
        <v>43304</v>
      </c>
      <c r="B5816" s="4" t="s">
        <v>149</v>
      </c>
      <c r="C5816" s="5"/>
      <c r="D5816" s="2">
        <v>71.5</v>
      </c>
      <c r="E5816" s="2">
        <v>73.06</v>
      </c>
      <c r="F5816" s="2">
        <v>67.89</v>
      </c>
      <c r="G5816" s="2">
        <v>71.52</v>
      </c>
    </row>
    <row r="5817" spans="1:7" x14ac:dyDescent="0.3">
      <c r="A5817" s="3">
        <f t="shared" si="104"/>
        <v>43305</v>
      </c>
      <c r="B5817" s="4" t="s">
        <v>150</v>
      </c>
      <c r="C5817" s="5"/>
      <c r="D5817" s="2">
        <v>71.59</v>
      </c>
      <c r="E5817" s="2">
        <v>73.44</v>
      </c>
      <c r="F5817" s="2">
        <v>68.52</v>
      </c>
      <c r="G5817" s="2">
        <v>71.650000000000006</v>
      </c>
    </row>
    <row r="5818" spans="1:7" x14ac:dyDescent="0.3">
      <c r="A5818" s="3">
        <f t="shared" si="104"/>
        <v>43306</v>
      </c>
      <c r="B5818" s="4" t="s">
        <v>151</v>
      </c>
      <c r="C5818" s="5"/>
      <c r="D5818" s="2">
        <v>72.489999999999995</v>
      </c>
      <c r="E5818" s="2">
        <v>73.930000000000007</v>
      </c>
      <c r="F5818" s="2">
        <v>69.3</v>
      </c>
      <c r="G5818" s="2">
        <v>72.709999999999994</v>
      </c>
    </row>
    <row r="5819" spans="1:7" x14ac:dyDescent="0.3">
      <c r="A5819" s="3">
        <f t="shared" si="104"/>
        <v>43307</v>
      </c>
      <c r="B5819" s="4" t="s">
        <v>152</v>
      </c>
      <c r="C5819" s="5"/>
      <c r="D5819" s="2">
        <v>73.41</v>
      </c>
      <c r="E5819" s="2">
        <v>74.540000000000006</v>
      </c>
      <c r="F5819" s="2">
        <v>69.61</v>
      </c>
      <c r="G5819" s="2">
        <v>73.75</v>
      </c>
    </row>
    <row r="5820" spans="1:7" x14ac:dyDescent="0.3">
      <c r="A5820" s="3">
        <f t="shared" si="104"/>
        <v>43308</v>
      </c>
      <c r="B5820" s="4" t="s">
        <v>346</v>
      </c>
      <c r="C5820" s="5"/>
      <c r="D5820" s="2">
        <v>73.42</v>
      </c>
      <c r="E5820" s="2">
        <v>74.290000000000006</v>
      </c>
      <c r="F5820" s="2">
        <v>68.69</v>
      </c>
      <c r="G5820" s="2">
        <v>73.88</v>
      </c>
    </row>
    <row r="5821" spans="1:7" x14ac:dyDescent="0.3">
      <c r="A5821" s="3">
        <f t="shared" si="104"/>
        <v>43311</v>
      </c>
      <c r="B5821" s="4" t="s">
        <v>154</v>
      </c>
      <c r="C5821" s="5"/>
      <c r="D5821" s="2">
        <v>73.38</v>
      </c>
      <c r="E5821" s="2">
        <v>74.97</v>
      </c>
      <c r="F5821" s="2">
        <v>70.13</v>
      </c>
      <c r="G5821" s="2">
        <v>73.63</v>
      </c>
    </row>
    <row r="5822" spans="1:7" x14ac:dyDescent="0.3">
      <c r="A5822" s="3">
        <f t="shared" si="104"/>
        <v>43312</v>
      </c>
      <c r="B5822" s="4" t="s">
        <v>155</v>
      </c>
      <c r="C5822" s="5"/>
      <c r="D5822" s="2">
        <v>73.69</v>
      </c>
      <c r="E5822" s="2">
        <v>74.25</v>
      </c>
      <c r="F5822" s="2">
        <v>68.760000000000005</v>
      </c>
      <c r="G5822" s="2">
        <v>73.8</v>
      </c>
    </row>
    <row r="5823" spans="1:7" x14ac:dyDescent="0.3">
      <c r="A5823" s="3">
        <f t="shared" si="104"/>
        <v>43313</v>
      </c>
      <c r="B5823" s="4" t="s">
        <v>156</v>
      </c>
      <c r="C5823" s="5"/>
      <c r="D5823" s="2">
        <v>72.42</v>
      </c>
      <c r="E5823" s="2">
        <v>72.39</v>
      </c>
      <c r="F5823" s="2">
        <v>67.66</v>
      </c>
      <c r="G5823" s="2">
        <v>72.38</v>
      </c>
    </row>
    <row r="5824" spans="1:7" x14ac:dyDescent="0.3">
      <c r="A5824" s="3">
        <f t="shared" si="104"/>
        <v>43314</v>
      </c>
      <c r="B5824" s="4" t="s">
        <v>157</v>
      </c>
      <c r="C5824" s="5"/>
      <c r="D5824" s="2">
        <v>71.14</v>
      </c>
      <c r="E5824" s="2">
        <v>73.45</v>
      </c>
      <c r="F5824" s="2">
        <v>68.959999999999994</v>
      </c>
      <c r="G5824" s="2">
        <v>71.17</v>
      </c>
    </row>
    <row r="5825" spans="1:7" x14ac:dyDescent="0.3">
      <c r="A5825" s="3">
        <f t="shared" si="104"/>
        <v>43315</v>
      </c>
      <c r="B5825" s="4" t="s">
        <v>347</v>
      </c>
      <c r="C5825" s="5"/>
      <c r="D5825" s="2">
        <v>71.930000000000007</v>
      </c>
      <c r="E5825" s="2">
        <v>73.209999999999994</v>
      </c>
      <c r="F5825" s="2">
        <v>68.489999999999995</v>
      </c>
      <c r="G5825" s="2">
        <v>72.06</v>
      </c>
    </row>
    <row r="5826" spans="1:7" x14ac:dyDescent="0.3">
      <c r="A5826" s="3">
        <f t="shared" si="104"/>
        <v>43318</v>
      </c>
      <c r="B5826" s="4" t="s">
        <v>159</v>
      </c>
      <c r="C5826" s="5"/>
      <c r="D5826" s="2">
        <v>72.11</v>
      </c>
      <c r="E5826" s="2">
        <v>73.75</v>
      </c>
      <c r="F5826" s="2">
        <v>69.010000000000005</v>
      </c>
      <c r="G5826" s="2">
        <v>72.400000000000006</v>
      </c>
    </row>
    <row r="5827" spans="1:7" x14ac:dyDescent="0.3">
      <c r="A5827" s="3">
        <f t="shared" si="104"/>
        <v>43319</v>
      </c>
      <c r="B5827" s="4" t="s">
        <v>160</v>
      </c>
      <c r="C5827" s="5"/>
      <c r="D5827" s="2">
        <v>72.650000000000006</v>
      </c>
      <c r="E5827" s="2">
        <v>74.650000000000006</v>
      </c>
      <c r="F5827" s="2">
        <v>69.17</v>
      </c>
      <c r="G5827" s="2">
        <v>72.94</v>
      </c>
    </row>
    <row r="5828" spans="1:7" x14ac:dyDescent="0.3">
      <c r="A5828" s="3">
        <f t="shared" si="104"/>
        <v>43320</v>
      </c>
      <c r="B5828" s="4" t="s">
        <v>161</v>
      </c>
      <c r="C5828" s="5"/>
      <c r="D5828" s="2">
        <v>73.28</v>
      </c>
      <c r="E5828" s="2">
        <v>72.28</v>
      </c>
      <c r="F5828" s="2">
        <v>66.94</v>
      </c>
      <c r="G5828" s="2">
        <v>73.819999999999993</v>
      </c>
    </row>
    <row r="5829" spans="1:7" x14ac:dyDescent="0.3">
      <c r="A5829" s="3">
        <f t="shared" si="104"/>
        <v>43321</v>
      </c>
      <c r="B5829" s="4" t="s">
        <v>162</v>
      </c>
      <c r="C5829" s="5"/>
      <c r="D5829" s="2" t="s">
        <v>323</v>
      </c>
      <c r="E5829" s="2">
        <v>72.069999999999993</v>
      </c>
      <c r="F5829" s="2">
        <v>66.81</v>
      </c>
      <c r="G5829" s="2" t="s">
        <v>323</v>
      </c>
    </row>
    <row r="5830" spans="1:7" x14ac:dyDescent="0.3">
      <c r="A5830" s="3">
        <f t="shared" si="104"/>
        <v>43322</v>
      </c>
      <c r="B5830" s="4" t="s">
        <v>348</v>
      </c>
      <c r="C5830" s="5"/>
      <c r="D5830" s="2">
        <v>70.55</v>
      </c>
      <c r="E5830" s="2">
        <v>72.81</v>
      </c>
      <c r="F5830" s="2">
        <v>67.63</v>
      </c>
      <c r="G5830" s="2">
        <v>70.75</v>
      </c>
    </row>
    <row r="5831" spans="1:7" x14ac:dyDescent="0.3">
      <c r="A5831" s="3">
        <f t="shared" si="104"/>
        <v>43325</v>
      </c>
      <c r="B5831" s="4" t="s">
        <v>164</v>
      </c>
      <c r="C5831" s="5"/>
      <c r="D5831" s="2">
        <v>71.25</v>
      </c>
      <c r="E5831" s="2">
        <v>72.61</v>
      </c>
      <c r="F5831" s="2">
        <v>67.2</v>
      </c>
      <c r="G5831" s="2">
        <v>71.459999999999994</v>
      </c>
    </row>
    <row r="5832" spans="1:7" x14ac:dyDescent="0.3">
      <c r="A5832" s="3">
        <f t="shared" si="104"/>
        <v>43326</v>
      </c>
      <c r="B5832" s="4" t="s">
        <v>165</v>
      </c>
      <c r="C5832" s="5"/>
      <c r="D5832" s="2">
        <v>71.790000000000006</v>
      </c>
      <c r="E5832" s="2">
        <v>72.459999999999994</v>
      </c>
      <c r="F5832" s="2">
        <v>67.040000000000006</v>
      </c>
      <c r="G5832" s="2">
        <v>72.05</v>
      </c>
    </row>
    <row r="5833" spans="1:7" x14ac:dyDescent="0.3">
      <c r="A5833" s="3">
        <f t="shared" si="104"/>
        <v>43327</v>
      </c>
      <c r="B5833" s="4" t="s">
        <v>166</v>
      </c>
      <c r="C5833" s="5"/>
      <c r="D5833" s="2">
        <v>70.66</v>
      </c>
      <c r="E5833" s="2">
        <v>70.760000000000005</v>
      </c>
      <c r="F5833" s="2">
        <v>65.010000000000005</v>
      </c>
      <c r="G5833" s="2">
        <v>70.8</v>
      </c>
    </row>
    <row r="5834" spans="1:7" x14ac:dyDescent="0.3">
      <c r="A5834" s="3">
        <f t="shared" si="104"/>
        <v>43328</v>
      </c>
      <c r="B5834" s="4" t="s">
        <v>167</v>
      </c>
      <c r="C5834" s="5"/>
      <c r="D5834" s="2">
        <v>69.599999999999994</v>
      </c>
      <c r="E5834" s="2">
        <v>71.430000000000007</v>
      </c>
      <c r="F5834" s="2">
        <v>65.459999999999994</v>
      </c>
      <c r="G5834" s="2">
        <v>69.88</v>
      </c>
    </row>
    <row r="5835" spans="1:7" x14ac:dyDescent="0.3">
      <c r="A5835" s="3">
        <f t="shared" si="104"/>
        <v>43329</v>
      </c>
      <c r="B5835" s="4" t="s">
        <v>349</v>
      </c>
      <c r="C5835" s="5"/>
      <c r="D5835" s="2">
        <v>70.38</v>
      </c>
      <c r="E5835" s="2">
        <v>71.83</v>
      </c>
      <c r="F5835" s="2">
        <v>65.91</v>
      </c>
      <c r="G5835" s="2">
        <v>70.53</v>
      </c>
    </row>
    <row r="5836" spans="1:7" x14ac:dyDescent="0.3">
      <c r="A5836" s="3">
        <f t="shared" si="104"/>
        <v>43332</v>
      </c>
      <c r="B5836" s="4" t="s">
        <v>169</v>
      </c>
      <c r="C5836" s="5"/>
      <c r="D5836" s="2">
        <v>70.81</v>
      </c>
      <c r="E5836" s="2">
        <v>72.209999999999994</v>
      </c>
      <c r="F5836" s="2">
        <v>66.430000000000007</v>
      </c>
      <c r="G5836" s="2">
        <v>70.92</v>
      </c>
    </row>
    <row r="5837" spans="1:7" x14ac:dyDescent="0.3">
      <c r="A5837" s="3">
        <f t="shared" si="104"/>
        <v>43333</v>
      </c>
      <c r="B5837" s="4" t="s">
        <v>170</v>
      </c>
      <c r="C5837" s="5"/>
      <c r="D5837" s="2">
        <v>71.11</v>
      </c>
      <c r="E5837" s="2">
        <v>72.63</v>
      </c>
      <c r="F5837" s="2">
        <v>67.349999999999994</v>
      </c>
      <c r="G5837" s="2">
        <v>71.28</v>
      </c>
    </row>
    <row r="5838" spans="1:7" x14ac:dyDescent="0.3">
      <c r="A5838" s="3">
        <f t="shared" si="104"/>
        <v>43334</v>
      </c>
      <c r="B5838" s="4" t="s">
        <v>171</v>
      </c>
      <c r="C5838" s="5"/>
      <c r="D5838" s="2" t="s">
        <v>323</v>
      </c>
      <c r="E5838" s="2">
        <v>74.78</v>
      </c>
      <c r="F5838" s="2">
        <v>67.86</v>
      </c>
      <c r="G5838" s="2" t="s">
        <v>323</v>
      </c>
    </row>
    <row r="5839" spans="1:7" x14ac:dyDescent="0.3">
      <c r="A5839" s="3">
        <f t="shared" si="104"/>
        <v>43335</v>
      </c>
      <c r="B5839" s="4" t="s">
        <v>172</v>
      </c>
      <c r="C5839" s="5"/>
      <c r="D5839" s="2">
        <v>73.14</v>
      </c>
      <c r="E5839" s="2">
        <v>74.73</v>
      </c>
      <c r="F5839" s="2">
        <v>67.83</v>
      </c>
      <c r="G5839" s="2">
        <v>73.34</v>
      </c>
    </row>
    <row r="5840" spans="1:7" x14ac:dyDescent="0.3">
      <c r="A5840" s="3">
        <f t="shared" si="104"/>
        <v>43336</v>
      </c>
      <c r="B5840" s="4" t="s">
        <v>350</v>
      </c>
      <c r="C5840" s="5"/>
      <c r="D5840" s="2">
        <v>74</v>
      </c>
      <c r="E5840" s="2">
        <v>75.819999999999993</v>
      </c>
      <c r="F5840" s="2">
        <v>68.72</v>
      </c>
      <c r="G5840" s="2">
        <v>74.09</v>
      </c>
    </row>
    <row r="5841" spans="1:7" x14ac:dyDescent="0.3">
      <c r="A5841" s="3">
        <f t="shared" si="104"/>
        <v>43339</v>
      </c>
      <c r="B5841" s="4" t="s">
        <v>174</v>
      </c>
      <c r="C5841" s="5"/>
      <c r="D5841" s="2">
        <v>74.41</v>
      </c>
      <c r="E5841" s="2">
        <v>76.209999999999994</v>
      </c>
      <c r="F5841" s="2">
        <v>68.87</v>
      </c>
      <c r="G5841" s="2">
        <v>74.430000000000007</v>
      </c>
    </row>
    <row r="5842" spans="1:7" x14ac:dyDescent="0.3">
      <c r="A5842" s="3">
        <f t="shared" si="104"/>
        <v>43340</v>
      </c>
      <c r="B5842" s="4" t="s">
        <v>175</v>
      </c>
      <c r="C5842" s="5"/>
      <c r="D5842" s="2">
        <v>75.02</v>
      </c>
      <c r="E5842" s="2">
        <v>75.95</v>
      </c>
      <c r="F5842" s="2">
        <v>68.53</v>
      </c>
      <c r="G5842" s="2">
        <v>75.08</v>
      </c>
    </row>
    <row r="5843" spans="1:7" x14ac:dyDescent="0.3">
      <c r="A5843" s="3">
        <f t="shared" si="104"/>
        <v>43341</v>
      </c>
      <c r="B5843" s="4" t="s">
        <v>176</v>
      </c>
      <c r="C5843" s="5"/>
      <c r="D5843" s="2">
        <v>74.34</v>
      </c>
      <c r="E5843" s="2">
        <v>77.14</v>
      </c>
      <c r="F5843" s="2">
        <v>69.510000000000005</v>
      </c>
      <c r="G5843" s="2">
        <v>74.41</v>
      </c>
    </row>
    <row r="5844" spans="1:7" x14ac:dyDescent="0.3">
      <c r="A5844" s="3">
        <f t="shared" si="104"/>
        <v>43342</v>
      </c>
      <c r="B5844" s="4" t="s">
        <v>177</v>
      </c>
      <c r="C5844" s="5"/>
      <c r="D5844" s="2">
        <v>75.760000000000005</v>
      </c>
      <c r="E5844" s="2">
        <v>77.77</v>
      </c>
      <c r="F5844" s="2">
        <v>70.25</v>
      </c>
      <c r="G5844" s="2">
        <v>76.040000000000006</v>
      </c>
    </row>
    <row r="5845" spans="1:7" x14ac:dyDescent="0.3">
      <c r="A5845" s="3">
        <f t="shared" si="104"/>
        <v>43343</v>
      </c>
      <c r="B5845" s="4" t="s">
        <v>351</v>
      </c>
      <c r="C5845" s="5"/>
      <c r="D5845" s="2">
        <v>75.849999999999994</v>
      </c>
      <c r="E5845" s="2">
        <v>77.42</v>
      </c>
      <c r="F5845" s="2">
        <v>69.8</v>
      </c>
      <c r="G5845" s="2">
        <v>76.010000000000005</v>
      </c>
    </row>
    <row r="5846" spans="1:7" x14ac:dyDescent="0.3">
      <c r="A5846" s="3">
        <f t="shared" si="104"/>
        <v>43346</v>
      </c>
      <c r="B5846" s="4" t="s">
        <v>179</v>
      </c>
      <c r="C5846" s="5"/>
      <c r="D5846" s="2">
        <v>76.180000000000007</v>
      </c>
      <c r="E5846" s="2">
        <v>78.150000000000006</v>
      </c>
      <c r="F5846" s="2" t="s">
        <v>323</v>
      </c>
      <c r="G5846" s="2">
        <v>76.31</v>
      </c>
    </row>
    <row r="5847" spans="1:7" x14ac:dyDescent="0.3">
      <c r="A5847" s="3">
        <f t="shared" si="104"/>
        <v>43347</v>
      </c>
      <c r="B5847" s="4" t="s">
        <v>180</v>
      </c>
      <c r="C5847" s="5"/>
      <c r="D5847" s="2">
        <v>76.88</v>
      </c>
      <c r="E5847" s="2">
        <v>78.17</v>
      </c>
      <c r="F5847" s="2">
        <v>69.87</v>
      </c>
      <c r="G5847" s="2">
        <v>77.22</v>
      </c>
    </row>
    <row r="5848" spans="1:7" x14ac:dyDescent="0.3">
      <c r="A5848" s="3">
        <f t="shared" si="104"/>
        <v>43348</v>
      </c>
      <c r="B5848" s="4" t="s">
        <v>181</v>
      </c>
      <c r="C5848" s="5"/>
      <c r="D5848" s="2">
        <v>75.83</v>
      </c>
      <c r="E5848" s="2">
        <v>77.27</v>
      </c>
      <c r="F5848" s="2">
        <v>68.72</v>
      </c>
      <c r="G5848" s="2">
        <v>76.260000000000005</v>
      </c>
    </row>
    <row r="5849" spans="1:7" x14ac:dyDescent="0.3">
      <c r="A5849" s="3">
        <f t="shared" si="104"/>
        <v>43349</v>
      </c>
      <c r="B5849" s="4" t="s">
        <v>182</v>
      </c>
      <c r="C5849" s="5"/>
      <c r="D5849" s="2">
        <v>75.31</v>
      </c>
      <c r="E5849" s="2">
        <v>76.5</v>
      </c>
      <c r="F5849" s="2">
        <v>67.77</v>
      </c>
      <c r="G5849" s="2">
        <v>75.78</v>
      </c>
    </row>
    <row r="5850" spans="1:7" x14ac:dyDescent="0.3">
      <c r="A5850" s="3">
        <f t="shared" si="104"/>
        <v>43350</v>
      </c>
      <c r="B5850" s="4" t="s">
        <v>352</v>
      </c>
      <c r="C5850" s="5"/>
      <c r="D5850" s="2">
        <v>74.73</v>
      </c>
      <c r="E5850" s="2">
        <v>76.83</v>
      </c>
      <c r="F5850" s="2">
        <v>67.75</v>
      </c>
      <c r="G5850" s="2">
        <v>75.23</v>
      </c>
    </row>
    <row r="5851" spans="1:7" x14ac:dyDescent="0.3">
      <c r="A5851" s="3">
        <f t="shared" si="104"/>
        <v>43353</v>
      </c>
      <c r="B5851" s="4" t="s">
        <v>184</v>
      </c>
      <c r="C5851" s="5"/>
      <c r="D5851" s="2">
        <v>75.83</v>
      </c>
      <c r="E5851" s="2">
        <v>77.37</v>
      </c>
      <c r="F5851" s="2">
        <v>67.540000000000006</v>
      </c>
      <c r="G5851" s="2">
        <v>76.239999999999995</v>
      </c>
    </row>
    <row r="5852" spans="1:7" x14ac:dyDescent="0.3">
      <c r="A5852" s="3">
        <f t="shared" si="104"/>
        <v>43354</v>
      </c>
      <c r="B5852" s="4" t="s">
        <v>185</v>
      </c>
      <c r="C5852" s="5"/>
      <c r="D5852" s="2">
        <v>76.22</v>
      </c>
      <c r="E5852" s="2">
        <v>79.06</v>
      </c>
      <c r="F5852" s="2">
        <v>69.25</v>
      </c>
      <c r="G5852" s="2">
        <v>76.58</v>
      </c>
    </row>
    <row r="5853" spans="1:7" x14ac:dyDescent="0.3">
      <c r="A5853" s="3">
        <f t="shared" si="104"/>
        <v>43355</v>
      </c>
      <c r="B5853" s="4" t="s">
        <v>186</v>
      </c>
      <c r="C5853" s="5"/>
      <c r="D5853" s="2">
        <v>77.45</v>
      </c>
      <c r="E5853" s="2">
        <v>79.739999999999995</v>
      </c>
      <c r="F5853" s="2">
        <v>70.37</v>
      </c>
      <c r="G5853" s="2">
        <v>77.98</v>
      </c>
    </row>
    <row r="5854" spans="1:7" x14ac:dyDescent="0.3">
      <c r="A5854" s="3">
        <f t="shared" si="104"/>
        <v>43356</v>
      </c>
      <c r="B5854" s="4" t="s">
        <v>187</v>
      </c>
      <c r="C5854" s="5"/>
      <c r="D5854" s="2">
        <v>77.2</v>
      </c>
      <c r="E5854" s="2">
        <v>78.180000000000007</v>
      </c>
      <c r="F5854" s="2">
        <v>68.59</v>
      </c>
      <c r="G5854" s="2">
        <v>77.61</v>
      </c>
    </row>
    <row r="5855" spans="1:7" x14ac:dyDescent="0.3">
      <c r="A5855" s="3">
        <f t="shared" si="104"/>
        <v>43357</v>
      </c>
      <c r="B5855" s="4" t="s">
        <v>353</v>
      </c>
      <c r="C5855" s="5"/>
      <c r="D5855" s="2">
        <v>76.31</v>
      </c>
      <c r="E5855" s="2">
        <v>78.09</v>
      </c>
      <c r="F5855" s="2">
        <v>68.989999999999995</v>
      </c>
      <c r="G5855" s="2">
        <v>76.8</v>
      </c>
    </row>
    <row r="5856" spans="1:7" x14ac:dyDescent="0.3">
      <c r="A5856" s="3">
        <f t="shared" si="104"/>
        <v>43360</v>
      </c>
      <c r="B5856" s="4" t="s">
        <v>189</v>
      </c>
      <c r="C5856" s="5"/>
      <c r="D5856" s="2">
        <v>76.430000000000007</v>
      </c>
      <c r="E5856" s="2">
        <v>78.05</v>
      </c>
      <c r="F5856" s="2">
        <v>68.91</v>
      </c>
      <c r="G5856" s="2">
        <v>76.89</v>
      </c>
    </row>
    <row r="5857" spans="1:7" x14ac:dyDescent="0.3">
      <c r="A5857" s="3">
        <f t="shared" si="104"/>
        <v>43361</v>
      </c>
      <c r="B5857" s="4" t="s">
        <v>190</v>
      </c>
      <c r="C5857" s="5"/>
      <c r="D5857" s="2">
        <v>75.849999999999994</v>
      </c>
      <c r="E5857" s="2">
        <v>79.03</v>
      </c>
      <c r="F5857" s="2">
        <v>69.849999999999994</v>
      </c>
      <c r="G5857" s="2">
        <v>76.34</v>
      </c>
    </row>
    <row r="5858" spans="1:7" x14ac:dyDescent="0.3">
      <c r="A5858" s="3">
        <f t="shared" si="104"/>
        <v>43362</v>
      </c>
      <c r="B5858" s="4" t="s">
        <v>191</v>
      </c>
      <c r="C5858" s="5"/>
      <c r="D5858" s="2">
        <v>77.02</v>
      </c>
      <c r="E5858" s="2">
        <v>79.400000000000006</v>
      </c>
      <c r="F5858" s="2">
        <v>71.12</v>
      </c>
      <c r="G5858" s="2">
        <v>77.61</v>
      </c>
    </row>
    <row r="5859" spans="1:7" x14ac:dyDescent="0.3">
      <c r="A5859" s="3">
        <f t="shared" si="104"/>
        <v>43363</v>
      </c>
      <c r="B5859" s="4" t="s">
        <v>192</v>
      </c>
      <c r="C5859" s="5"/>
      <c r="D5859" s="2">
        <v>77.53</v>
      </c>
      <c r="E5859" s="2">
        <v>78.7</v>
      </c>
      <c r="F5859" s="2">
        <v>70.8</v>
      </c>
      <c r="G5859" s="2">
        <v>78.180000000000007</v>
      </c>
    </row>
    <row r="5860" spans="1:7" x14ac:dyDescent="0.3">
      <c r="A5860" s="3">
        <f t="shared" si="104"/>
        <v>43364</v>
      </c>
      <c r="B5860" s="4" t="s">
        <v>354</v>
      </c>
      <c r="C5860" s="5"/>
      <c r="D5860" s="2">
        <v>77.349999999999994</v>
      </c>
      <c r="E5860" s="2">
        <v>78.8</v>
      </c>
      <c r="F5860" s="2">
        <v>70.78</v>
      </c>
      <c r="G5860" s="2">
        <v>78.03</v>
      </c>
    </row>
    <row r="5861" spans="1:7" x14ac:dyDescent="0.3">
      <c r="A5861" s="3">
        <f t="shared" si="104"/>
        <v>43367</v>
      </c>
      <c r="B5861" s="4" t="s">
        <v>194</v>
      </c>
      <c r="C5861" s="5"/>
      <c r="D5861" s="2">
        <v>78.45</v>
      </c>
      <c r="E5861" s="2">
        <v>81.2</v>
      </c>
      <c r="F5861" s="2">
        <v>72.08</v>
      </c>
      <c r="G5861" s="2">
        <v>79.2</v>
      </c>
    </row>
    <row r="5862" spans="1:7" x14ac:dyDescent="0.3">
      <c r="A5862" s="3">
        <f t="shared" si="104"/>
        <v>43368</v>
      </c>
      <c r="B5862" s="4" t="s">
        <v>195</v>
      </c>
      <c r="C5862" s="5"/>
      <c r="D5862" s="2">
        <v>79.69</v>
      </c>
      <c r="E5862" s="2">
        <v>81.87</v>
      </c>
      <c r="F5862" s="2">
        <v>72.28</v>
      </c>
      <c r="G5862" s="2">
        <v>80.67</v>
      </c>
    </row>
    <row r="5863" spans="1:7" x14ac:dyDescent="0.3">
      <c r="A5863" s="3">
        <f t="shared" si="104"/>
        <v>43369</v>
      </c>
      <c r="B5863" s="4" t="s">
        <v>196</v>
      </c>
      <c r="C5863" s="5"/>
      <c r="D5863" s="2">
        <v>80.040000000000006</v>
      </c>
      <c r="E5863" s="2">
        <v>81.34</v>
      </c>
      <c r="F5863" s="2">
        <v>71.569999999999993</v>
      </c>
      <c r="G5863" s="2">
        <v>81.430000000000007</v>
      </c>
    </row>
    <row r="5864" spans="1:7" x14ac:dyDescent="0.3">
      <c r="A5864" s="3">
        <f t="shared" si="104"/>
        <v>43370</v>
      </c>
      <c r="B5864" s="4" t="s">
        <v>197</v>
      </c>
      <c r="C5864" s="5"/>
      <c r="D5864" s="2">
        <v>80.36</v>
      </c>
      <c r="E5864" s="2">
        <v>81.72</v>
      </c>
      <c r="F5864" s="2">
        <v>72.12</v>
      </c>
      <c r="G5864" s="2">
        <v>81.52</v>
      </c>
    </row>
    <row r="5865" spans="1:7" x14ac:dyDescent="0.3">
      <c r="A5865" s="3">
        <f t="shared" si="104"/>
        <v>43371</v>
      </c>
      <c r="B5865" s="4" t="s">
        <v>355</v>
      </c>
      <c r="C5865" s="5"/>
      <c r="D5865" s="2">
        <v>80.03</v>
      </c>
      <c r="E5865" s="2">
        <v>82.72</v>
      </c>
      <c r="F5865" s="2">
        <v>73.25</v>
      </c>
      <c r="G5865" s="2">
        <v>80.98</v>
      </c>
    </row>
    <row r="5866" spans="1:7" x14ac:dyDescent="0.3">
      <c r="A5866" s="3">
        <f t="shared" ref="A5866:A5929" si="105">DATE(2018, LEFT(B5866, FIND("월", B5866)-1), MID(B5866, FIND("월", B5866)+2, FIND("일", B5866)-FIND("월", B5866)-2))</f>
        <v>43374</v>
      </c>
      <c r="B5866" s="4" t="s">
        <v>199</v>
      </c>
      <c r="C5866" s="5"/>
      <c r="D5866" s="2">
        <v>80.83</v>
      </c>
      <c r="E5866" s="2">
        <v>84.98</v>
      </c>
      <c r="F5866" s="2">
        <v>75.3</v>
      </c>
      <c r="G5866" s="2">
        <v>81.83</v>
      </c>
    </row>
    <row r="5867" spans="1:7" x14ac:dyDescent="0.3">
      <c r="A5867" s="3">
        <f t="shared" si="105"/>
        <v>43375</v>
      </c>
      <c r="B5867" s="4" t="s">
        <v>200</v>
      </c>
      <c r="C5867" s="5"/>
      <c r="D5867" s="2">
        <v>82.88</v>
      </c>
      <c r="E5867" s="2">
        <v>84.8</v>
      </c>
      <c r="F5867" s="2">
        <v>75.23</v>
      </c>
      <c r="G5867" s="2">
        <v>84.18</v>
      </c>
    </row>
    <row r="5868" spans="1:7" x14ac:dyDescent="0.3">
      <c r="A5868" s="3">
        <f t="shared" si="105"/>
        <v>43376</v>
      </c>
      <c r="B5868" s="4" t="s">
        <v>201</v>
      </c>
      <c r="C5868" s="5"/>
      <c r="D5868" s="2">
        <v>83.29</v>
      </c>
      <c r="E5868" s="2">
        <v>86.29</v>
      </c>
      <c r="F5868" s="2">
        <v>76.41</v>
      </c>
      <c r="G5868" s="2">
        <v>84.55</v>
      </c>
    </row>
    <row r="5869" spans="1:7" x14ac:dyDescent="0.3">
      <c r="A5869" s="3">
        <f t="shared" si="105"/>
        <v>43377</v>
      </c>
      <c r="B5869" s="4" t="s">
        <v>202</v>
      </c>
      <c r="C5869" s="5"/>
      <c r="D5869" s="2">
        <v>84.44</v>
      </c>
      <c r="E5869" s="2">
        <v>84.58</v>
      </c>
      <c r="F5869" s="2">
        <v>74.33</v>
      </c>
      <c r="G5869" s="2">
        <v>85.25</v>
      </c>
    </row>
    <row r="5870" spans="1:7" x14ac:dyDescent="0.3">
      <c r="A5870" s="3">
        <f t="shared" si="105"/>
        <v>43378</v>
      </c>
      <c r="B5870" s="4" t="s">
        <v>356</v>
      </c>
      <c r="C5870" s="5"/>
      <c r="D5870" s="2">
        <v>83.2</v>
      </c>
      <c r="E5870" s="2">
        <v>84.16</v>
      </c>
      <c r="F5870" s="2">
        <v>74.34</v>
      </c>
      <c r="G5870" s="2">
        <v>84.28</v>
      </c>
    </row>
    <row r="5871" spans="1:7" x14ac:dyDescent="0.3">
      <c r="A5871" s="3">
        <f t="shared" si="105"/>
        <v>43381</v>
      </c>
      <c r="B5871" s="4" t="s">
        <v>204</v>
      </c>
      <c r="C5871" s="5"/>
      <c r="D5871" s="2">
        <v>81.61</v>
      </c>
      <c r="E5871" s="2">
        <v>83.91</v>
      </c>
      <c r="F5871" s="2">
        <v>74.290000000000006</v>
      </c>
      <c r="G5871" s="2">
        <v>82.48</v>
      </c>
    </row>
    <row r="5872" spans="1:7" x14ac:dyDescent="0.3">
      <c r="A5872" s="3">
        <f t="shared" si="105"/>
        <v>43382</v>
      </c>
      <c r="B5872" s="4" t="s">
        <v>205</v>
      </c>
      <c r="C5872" s="5"/>
      <c r="D5872" s="2">
        <v>82.8</v>
      </c>
      <c r="E5872" s="2">
        <v>85</v>
      </c>
      <c r="F5872" s="2">
        <v>74.959999999999994</v>
      </c>
      <c r="G5872" s="2">
        <v>83.63</v>
      </c>
    </row>
    <row r="5873" spans="1:7" x14ac:dyDescent="0.3">
      <c r="A5873" s="3">
        <f t="shared" si="105"/>
        <v>43383</v>
      </c>
      <c r="B5873" s="4" t="s">
        <v>206</v>
      </c>
      <c r="C5873" s="5"/>
      <c r="D5873" s="2">
        <v>83.04</v>
      </c>
      <c r="E5873" s="2">
        <v>83.09</v>
      </c>
      <c r="F5873" s="2">
        <v>73.17</v>
      </c>
      <c r="G5873" s="2">
        <v>83.84</v>
      </c>
    </row>
    <row r="5874" spans="1:7" x14ac:dyDescent="0.3">
      <c r="A5874" s="3">
        <f t="shared" si="105"/>
        <v>43384</v>
      </c>
      <c r="B5874" s="4" t="s">
        <v>207</v>
      </c>
      <c r="C5874" s="5"/>
      <c r="D5874" s="2">
        <v>80.66</v>
      </c>
      <c r="E5874" s="2">
        <v>80.260000000000005</v>
      </c>
      <c r="F5874" s="2">
        <v>70.97</v>
      </c>
      <c r="G5874" s="2">
        <v>81.239999999999995</v>
      </c>
    </row>
    <row r="5875" spans="1:7" x14ac:dyDescent="0.3">
      <c r="A5875" s="3">
        <f t="shared" si="105"/>
        <v>43385</v>
      </c>
      <c r="B5875" s="4" t="s">
        <v>357</v>
      </c>
      <c r="C5875" s="5"/>
      <c r="D5875" s="2">
        <v>79.36</v>
      </c>
      <c r="E5875" s="2">
        <v>80.430000000000007</v>
      </c>
      <c r="F5875" s="2">
        <v>71.34</v>
      </c>
      <c r="G5875" s="2">
        <v>79.88</v>
      </c>
    </row>
    <row r="5876" spans="1:7" x14ac:dyDescent="0.3">
      <c r="A5876" s="3">
        <f t="shared" si="105"/>
        <v>43388</v>
      </c>
      <c r="B5876" s="4" t="s">
        <v>209</v>
      </c>
      <c r="C5876" s="5"/>
      <c r="D5876" s="2">
        <v>79.3</v>
      </c>
      <c r="E5876" s="2">
        <v>80.78</v>
      </c>
      <c r="F5876" s="2">
        <v>71.78</v>
      </c>
      <c r="G5876" s="2">
        <v>79.430000000000007</v>
      </c>
    </row>
    <row r="5877" spans="1:7" x14ac:dyDescent="0.3">
      <c r="A5877" s="3">
        <f t="shared" si="105"/>
        <v>43389</v>
      </c>
      <c r="B5877" s="4" t="s">
        <v>210</v>
      </c>
      <c r="C5877" s="5"/>
      <c r="D5877" s="2">
        <v>78.83</v>
      </c>
      <c r="E5877" s="2">
        <v>81.41</v>
      </c>
      <c r="F5877" s="2">
        <v>71.92</v>
      </c>
      <c r="G5877" s="2">
        <v>79.28</v>
      </c>
    </row>
    <row r="5878" spans="1:7" x14ac:dyDescent="0.3">
      <c r="A5878" s="3">
        <f t="shared" si="105"/>
        <v>43390</v>
      </c>
      <c r="B5878" s="4" t="s">
        <v>211</v>
      </c>
      <c r="C5878" s="5"/>
      <c r="D5878" s="2">
        <v>80.23</v>
      </c>
      <c r="E5878" s="2">
        <v>80.05</v>
      </c>
      <c r="F5878" s="2">
        <v>69.75</v>
      </c>
      <c r="G5878" s="2">
        <v>80.73</v>
      </c>
    </row>
    <row r="5879" spans="1:7" x14ac:dyDescent="0.3">
      <c r="A5879" s="3">
        <f t="shared" si="105"/>
        <v>43391</v>
      </c>
      <c r="B5879" s="4" t="s">
        <v>212</v>
      </c>
      <c r="C5879" s="5"/>
      <c r="D5879" s="2">
        <v>78.430000000000007</v>
      </c>
      <c r="E5879" s="2">
        <v>79.290000000000006</v>
      </c>
      <c r="F5879" s="2">
        <v>68.650000000000006</v>
      </c>
      <c r="G5879" s="2">
        <v>78.77</v>
      </c>
    </row>
    <row r="5880" spans="1:7" x14ac:dyDescent="0.3">
      <c r="A5880" s="3">
        <f t="shared" si="105"/>
        <v>43392</v>
      </c>
      <c r="B5880" s="4" t="s">
        <v>358</v>
      </c>
      <c r="C5880" s="5"/>
      <c r="D5880" s="2">
        <v>77.88</v>
      </c>
      <c r="E5880" s="2">
        <v>79.78</v>
      </c>
      <c r="F5880" s="2">
        <v>69.12</v>
      </c>
      <c r="G5880" s="2">
        <v>78.48</v>
      </c>
    </row>
    <row r="5881" spans="1:7" x14ac:dyDescent="0.3">
      <c r="A5881" s="3">
        <f t="shared" si="105"/>
        <v>43395</v>
      </c>
      <c r="B5881" s="4" t="s">
        <v>214</v>
      </c>
      <c r="C5881" s="5"/>
      <c r="D5881" s="2">
        <v>78.78</v>
      </c>
      <c r="E5881" s="2">
        <v>79.83</v>
      </c>
      <c r="F5881" s="2">
        <v>69.17</v>
      </c>
      <c r="G5881" s="2">
        <v>79.42</v>
      </c>
    </row>
    <row r="5882" spans="1:7" x14ac:dyDescent="0.3">
      <c r="A5882" s="3">
        <f t="shared" si="105"/>
        <v>43396</v>
      </c>
      <c r="B5882" s="4" t="s">
        <v>215</v>
      </c>
      <c r="C5882" s="5"/>
      <c r="D5882" s="2">
        <v>77.83</v>
      </c>
      <c r="E5882" s="2">
        <v>76.44</v>
      </c>
      <c r="F5882" s="2">
        <v>66.430000000000007</v>
      </c>
      <c r="G5882" s="2">
        <v>78.38</v>
      </c>
    </row>
    <row r="5883" spans="1:7" x14ac:dyDescent="0.3">
      <c r="A5883" s="3">
        <f t="shared" si="105"/>
        <v>43397</v>
      </c>
      <c r="B5883" s="4" t="s">
        <v>216</v>
      </c>
      <c r="C5883" s="5"/>
      <c r="D5883" s="2">
        <v>74.42</v>
      </c>
      <c r="E5883" s="2">
        <v>76.17</v>
      </c>
      <c r="F5883" s="2">
        <v>66.819999999999993</v>
      </c>
      <c r="G5883" s="2">
        <v>75.099999999999994</v>
      </c>
    </row>
    <row r="5884" spans="1:7" x14ac:dyDescent="0.3">
      <c r="A5884" s="3">
        <f t="shared" si="105"/>
        <v>43398</v>
      </c>
      <c r="B5884" s="4" t="s">
        <v>217</v>
      </c>
      <c r="C5884" s="5"/>
      <c r="D5884" s="2">
        <v>74.959999999999994</v>
      </c>
      <c r="E5884" s="2">
        <v>76.89</v>
      </c>
      <c r="F5884" s="2">
        <v>67.33</v>
      </c>
      <c r="G5884" s="2">
        <v>75.63</v>
      </c>
    </row>
    <row r="5885" spans="1:7" x14ac:dyDescent="0.3">
      <c r="A5885" s="3">
        <f t="shared" si="105"/>
        <v>43399</v>
      </c>
      <c r="B5885" s="4" t="s">
        <v>359</v>
      </c>
      <c r="C5885" s="5"/>
      <c r="D5885" s="2">
        <v>75.42</v>
      </c>
      <c r="E5885" s="2">
        <v>77.62</v>
      </c>
      <c r="F5885" s="2">
        <v>67.59</v>
      </c>
      <c r="G5885" s="2">
        <v>75.77</v>
      </c>
    </row>
    <row r="5886" spans="1:7" x14ac:dyDescent="0.3">
      <c r="A5886" s="3">
        <f t="shared" si="105"/>
        <v>43402</v>
      </c>
      <c r="B5886" s="4" t="s">
        <v>219</v>
      </c>
      <c r="C5886" s="5"/>
      <c r="D5886" s="2">
        <v>76.010000000000005</v>
      </c>
      <c r="E5886" s="2">
        <v>77.34</v>
      </c>
      <c r="F5886" s="2">
        <v>67.040000000000006</v>
      </c>
      <c r="G5886" s="2">
        <v>76.12</v>
      </c>
    </row>
    <row r="5887" spans="1:7" x14ac:dyDescent="0.3">
      <c r="A5887" s="3">
        <f t="shared" si="105"/>
        <v>43403</v>
      </c>
      <c r="B5887" s="4" t="s">
        <v>220</v>
      </c>
      <c r="C5887" s="5"/>
      <c r="D5887" s="2">
        <v>76.180000000000007</v>
      </c>
      <c r="E5887" s="2">
        <v>75.91</v>
      </c>
      <c r="F5887" s="2">
        <v>66.180000000000007</v>
      </c>
      <c r="G5887" s="2">
        <v>76.56</v>
      </c>
    </row>
    <row r="5888" spans="1:7" x14ac:dyDescent="0.3">
      <c r="A5888" s="3">
        <f t="shared" si="105"/>
        <v>43404</v>
      </c>
      <c r="B5888" s="4" t="s">
        <v>221</v>
      </c>
      <c r="C5888" s="5"/>
      <c r="D5888" s="2">
        <v>75.66</v>
      </c>
      <c r="E5888" s="2">
        <v>75.47</v>
      </c>
      <c r="F5888" s="2">
        <v>65.31</v>
      </c>
      <c r="G5888" s="2">
        <v>76.260000000000005</v>
      </c>
    </row>
    <row r="5889" spans="1:7" x14ac:dyDescent="0.3">
      <c r="A5889" s="3">
        <f t="shared" si="105"/>
        <v>43405</v>
      </c>
      <c r="B5889" s="4" t="s">
        <v>222</v>
      </c>
      <c r="C5889" s="5"/>
      <c r="D5889" s="2">
        <v>73.38</v>
      </c>
      <c r="E5889" s="2">
        <v>72.89</v>
      </c>
      <c r="F5889" s="2">
        <v>63.69</v>
      </c>
      <c r="G5889" s="2">
        <v>73.760000000000005</v>
      </c>
    </row>
    <row r="5890" spans="1:7" x14ac:dyDescent="0.3">
      <c r="A5890" s="3">
        <f t="shared" si="105"/>
        <v>43406</v>
      </c>
      <c r="B5890" s="4" t="s">
        <v>360</v>
      </c>
      <c r="C5890" s="5"/>
      <c r="D5890" s="2">
        <v>71.67</v>
      </c>
      <c r="E5890" s="2">
        <v>72.83</v>
      </c>
      <c r="F5890" s="2">
        <v>63.14</v>
      </c>
      <c r="G5890" s="2">
        <v>71.819999999999993</v>
      </c>
    </row>
    <row r="5891" spans="1:7" x14ac:dyDescent="0.3">
      <c r="A5891" s="3">
        <f t="shared" si="105"/>
        <v>43409</v>
      </c>
      <c r="B5891" s="4" t="s">
        <v>224</v>
      </c>
      <c r="C5891" s="5"/>
      <c r="D5891" s="2">
        <v>71.2</v>
      </c>
      <c r="E5891" s="2">
        <v>73.17</v>
      </c>
      <c r="F5891" s="2">
        <v>63.1</v>
      </c>
      <c r="G5891" s="2">
        <v>71.47</v>
      </c>
    </row>
    <row r="5892" spans="1:7" x14ac:dyDescent="0.3">
      <c r="A5892" s="3">
        <f t="shared" si="105"/>
        <v>43410</v>
      </c>
      <c r="B5892" s="4" t="s">
        <v>225</v>
      </c>
      <c r="C5892" s="5"/>
      <c r="D5892" s="2" t="s">
        <v>323</v>
      </c>
      <c r="E5892" s="2">
        <v>72.13</v>
      </c>
      <c r="F5892" s="2">
        <v>62.21</v>
      </c>
      <c r="G5892" s="2" t="s">
        <v>323</v>
      </c>
    </row>
    <row r="5893" spans="1:7" x14ac:dyDescent="0.3">
      <c r="A5893" s="3">
        <f t="shared" si="105"/>
        <v>43411</v>
      </c>
      <c r="B5893" s="4" t="s">
        <v>226</v>
      </c>
      <c r="C5893" s="5"/>
      <c r="D5893" s="2">
        <v>70.64</v>
      </c>
      <c r="E5893" s="2">
        <v>72.069999999999993</v>
      </c>
      <c r="F5893" s="2">
        <v>61.67</v>
      </c>
      <c r="G5893" s="2">
        <v>71.010000000000005</v>
      </c>
    </row>
    <row r="5894" spans="1:7" x14ac:dyDescent="0.3">
      <c r="A5894" s="3">
        <f t="shared" si="105"/>
        <v>43412</v>
      </c>
      <c r="B5894" s="4" t="s">
        <v>227</v>
      </c>
      <c r="C5894" s="5"/>
      <c r="D5894" s="2">
        <v>71.540000000000006</v>
      </c>
      <c r="E5894" s="2">
        <v>70.650000000000006</v>
      </c>
      <c r="F5894" s="2">
        <v>60.67</v>
      </c>
      <c r="G5894" s="2">
        <v>71.709999999999994</v>
      </c>
    </row>
    <row r="5895" spans="1:7" x14ac:dyDescent="0.3">
      <c r="A5895" s="3">
        <f t="shared" si="105"/>
        <v>43413</v>
      </c>
      <c r="B5895" s="4" t="s">
        <v>361</v>
      </c>
      <c r="C5895" s="5"/>
      <c r="D5895" s="2">
        <v>69.36</v>
      </c>
      <c r="E5895" s="2">
        <v>70.180000000000007</v>
      </c>
      <c r="F5895" s="2">
        <v>60.19</v>
      </c>
      <c r="G5895" s="2">
        <v>69.56</v>
      </c>
    </row>
    <row r="5896" spans="1:7" x14ac:dyDescent="0.3">
      <c r="A5896" s="3">
        <f t="shared" si="105"/>
        <v>43416</v>
      </c>
      <c r="B5896" s="4" t="s">
        <v>229</v>
      </c>
      <c r="C5896" s="5"/>
      <c r="D5896" s="2">
        <v>70.59</v>
      </c>
      <c r="E5896" s="2">
        <v>70.12</v>
      </c>
      <c r="F5896" s="2">
        <v>59.93</v>
      </c>
      <c r="G5896" s="2">
        <v>71.05</v>
      </c>
    </row>
    <row r="5897" spans="1:7" x14ac:dyDescent="0.3">
      <c r="A5897" s="3">
        <f t="shared" si="105"/>
        <v>43417</v>
      </c>
      <c r="B5897" s="4" t="s">
        <v>230</v>
      </c>
      <c r="C5897" s="5"/>
      <c r="D5897" s="2">
        <v>68.48</v>
      </c>
      <c r="E5897" s="2">
        <v>65.47</v>
      </c>
      <c r="F5897" s="2">
        <v>55.69</v>
      </c>
      <c r="G5897" s="2">
        <v>68.69</v>
      </c>
    </row>
    <row r="5898" spans="1:7" x14ac:dyDescent="0.3">
      <c r="A5898" s="3">
        <f t="shared" si="105"/>
        <v>43418</v>
      </c>
      <c r="B5898" s="4" t="s">
        <v>231</v>
      </c>
      <c r="C5898" s="5"/>
      <c r="D5898" s="2">
        <v>64.459999999999994</v>
      </c>
      <c r="E5898" s="2">
        <v>66.12</v>
      </c>
      <c r="F5898" s="2">
        <v>56.25</v>
      </c>
      <c r="G5898" s="2">
        <v>64.78</v>
      </c>
    </row>
    <row r="5899" spans="1:7" x14ac:dyDescent="0.3">
      <c r="A5899" s="3">
        <f t="shared" si="105"/>
        <v>43419</v>
      </c>
      <c r="B5899" s="4" t="s">
        <v>232</v>
      </c>
      <c r="C5899" s="5"/>
      <c r="D5899" s="2">
        <v>65.39</v>
      </c>
      <c r="E5899" s="2">
        <v>66.62</v>
      </c>
      <c r="F5899" s="2">
        <v>56.46</v>
      </c>
      <c r="G5899" s="2">
        <v>65.78</v>
      </c>
    </row>
    <row r="5900" spans="1:7" x14ac:dyDescent="0.3">
      <c r="A5900" s="3">
        <f t="shared" si="105"/>
        <v>43420</v>
      </c>
      <c r="B5900" s="4" t="s">
        <v>362</v>
      </c>
      <c r="C5900" s="5"/>
      <c r="D5900" s="2">
        <v>66.489999999999995</v>
      </c>
      <c r="E5900" s="2">
        <v>66.760000000000005</v>
      </c>
      <c r="F5900" s="2">
        <v>56.46</v>
      </c>
      <c r="G5900" s="2">
        <v>66.95</v>
      </c>
    </row>
    <row r="5901" spans="1:7" x14ac:dyDescent="0.3">
      <c r="A5901" s="3">
        <f t="shared" si="105"/>
        <v>43423</v>
      </c>
      <c r="B5901" s="4" t="s">
        <v>234</v>
      </c>
      <c r="C5901" s="5"/>
      <c r="D5901" s="2">
        <v>66.17</v>
      </c>
      <c r="E5901" s="2">
        <v>66.790000000000006</v>
      </c>
      <c r="F5901" s="2">
        <v>56.76</v>
      </c>
      <c r="G5901" s="2">
        <v>66.55</v>
      </c>
    </row>
    <row r="5902" spans="1:7" x14ac:dyDescent="0.3">
      <c r="A5902" s="3">
        <f t="shared" si="105"/>
        <v>43424</v>
      </c>
      <c r="B5902" s="4" t="s">
        <v>235</v>
      </c>
      <c r="C5902" s="5"/>
      <c r="D5902" s="2">
        <v>65.510000000000005</v>
      </c>
      <c r="E5902" s="2">
        <v>62.53</v>
      </c>
      <c r="F5902" s="2">
        <v>53.43</v>
      </c>
      <c r="G5902" s="2">
        <v>65.819999999999993</v>
      </c>
    </row>
    <row r="5903" spans="1:7" x14ac:dyDescent="0.3">
      <c r="A5903" s="3">
        <f t="shared" si="105"/>
        <v>43425</v>
      </c>
      <c r="B5903" s="4" t="s">
        <v>236</v>
      </c>
      <c r="C5903" s="5"/>
      <c r="D5903" s="2">
        <v>62.65</v>
      </c>
      <c r="E5903" s="2">
        <v>63.48</v>
      </c>
      <c r="F5903" s="2">
        <v>54.63</v>
      </c>
      <c r="G5903" s="2">
        <v>62.75</v>
      </c>
    </row>
    <row r="5904" spans="1:7" x14ac:dyDescent="0.3">
      <c r="A5904" s="3">
        <f t="shared" si="105"/>
        <v>43426</v>
      </c>
      <c r="B5904" s="4" t="s">
        <v>237</v>
      </c>
      <c r="C5904" s="5"/>
      <c r="D5904" s="2">
        <v>62.44</v>
      </c>
      <c r="E5904" s="2">
        <v>62.6</v>
      </c>
      <c r="F5904" s="2" t="s">
        <v>323</v>
      </c>
      <c r="G5904" s="2">
        <v>62.8</v>
      </c>
    </row>
    <row r="5905" spans="1:7" x14ac:dyDescent="0.3">
      <c r="A5905" s="3">
        <f t="shared" si="105"/>
        <v>43427</v>
      </c>
      <c r="B5905" s="4" t="s">
        <v>363</v>
      </c>
      <c r="C5905" s="5"/>
      <c r="D5905" s="2">
        <v>61.08</v>
      </c>
      <c r="E5905" s="2">
        <v>58.8</v>
      </c>
      <c r="F5905" s="2">
        <v>50.42</v>
      </c>
      <c r="G5905" s="2">
        <v>61.57</v>
      </c>
    </row>
    <row r="5906" spans="1:7" x14ac:dyDescent="0.3">
      <c r="A5906" s="3">
        <f t="shared" si="105"/>
        <v>43430</v>
      </c>
      <c r="B5906" s="4" t="s">
        <v>239</v>
      </c>
      <c r="C5906" s="5"/>
      <c r="D5906" s="2">
        <v>59.13</v>
      </c>
      <c r="E5906" s="2">
        <v>60.48</v>
      </c>
      <c r="F5906" s="2">
        <v>51.63</v>
      </c>
      <c r="G5906" s="2">
        <v>59.48</v>
      </c>
    </row>
    <row r="5907" spans="1:7" x14ac:dyDescent="0.3">
      <c r="A5907" s="3">
        <f t="shared" si="105"/>
        <v>43431</v>
      </c>
      <c r="B5907" s="4" t="s">
        <v>240</v>
      </c>
      <c r="C5907" s="5"/>
      <c r="D5907" s="2">
        <v>59.07</v>
      </c>
      <c r="E5907" s="2">
        <v>60.21</v>
      </c>
      <c r="F5907" s="2">
        <v>51.56</v>
      </c>
      <c r="G5907" s="2">
        <v>59.38</v>
      </c>
    </row>
    <row r="5908" spans="1:7" x14ac:dyDescent="0.3">
      <c r="A5908" s="3">
        <f t="shared" si="105"/>
        <v>43432</v>
      </c>
      <c r="B5908" s="4" t="s">
        <v>241</v>
      </c>
      <c r="C5908" s="5"/>
      <c r="D5908" s="2">
        <v>60.18</v>
      </c>
      <c r="E5908" s="2">
        <v>58.76</v>
      </c>
      <c r="F5908" s="2">
        <v>50.29</v>
      </c>
      <c r="G5908" s="2">
        <v>60.52</v>
      </c>
    </row>
    <row r="5909" spans="1:7" x14ac:dyDescent="0.3">
      <c r="A5909" s="3">
        <f t="shared" si="105"/>
        <v>43433</v>
      </c>
      <c r="B5909" s="4" t="s">
        <v>242</v>
      </c>
      <c r="C5909" s="5"/>
      <c r="D5909" s="2">
        <v>58.3</v>
      </c>
      <c r="E5909" s="2">
        <v>59.51</v>
      </c>
      <c r="F5909" s="2">
        <v>51.45</v>
      </c>
      <c r="G5909" s="2">
        <v>58.58</v>
      </c>
    </row>
    <row r="5910" spans="1:7" x14ac:dyDescent="0.3">
      <c r="A5910" s="3">
        <f t="shared" si="105"/>
        <v>43434</v>
      </c>
      <c r="B5910" s="4" t="s">
        <v>364</v>
      </c>
      <c r="C5910" s="5"/>
      <c r="D5910" s="2">
        <v>59.02</v>
      </c>
      <c r="E5910" s="2">
        <v>58.71</v>
      </c>
      <c r="F5910" s="2">
        <v>50.93</v>
      </c>
      <c r="G5910" s="2">
        <v>59.01</v>
      </c>
    </row>
    <row r="5911" spans="1:7" x14ac:dyDescent="0.3">
      <c r="A5911" s="3">
        <f t="shared" si="105"/>
        <v>43437</v>
      </c>
      <c r="B5911" s="4" t="s">
        <v>244</v>
      </c>
      <c r="C5911" s="5"/>
      <c r="D5911" s="2">
        <v>61.19</v>
      </c>
      <c r="E5911" s="2">
        <v>61.69</v>
      </c>
      <c r="F5911" s="2">
        <v>52.95</v>
      </c>
      <c r="G5911" s="2">
        <v>61.29</v>
      </c>
    </row>
    <row r="5912" spans="1:7" x14ac:dyDescent="0.3">
      <c r="A5912" s="3">
        <f t="shared" si="105"/>
        <v>43438</v>
      </c>
      <c r="B5912" s="4" t="s">
        <v>245</v>
      </c>
      <c r="C5912" s="5"/>
      <c r="D5912" s="2">
        <v>61.54</v>
      </c>
      <c r="E5912" s="2">
        <v>62.08</v>
      </c>
      <c r="F5912" s="2">
        <v>53.25</v>
      </c>
      <c r="G5912" s="2">
        <v>61.74</v>
      </c>
    </row>
    <row r="5913" spans="1:7" x14ac:dyDescent="0.3">
      <c r="A5913" s="3">
        <f t="shared" si="105"/>
        <v>43439</v>
      </c>
      <c r="B5913" s="4" t="s">
        <v>246</v>
      </c>
      <c r="C5913" s="5"/>
      <c r="D5913" s="2">
        <v>59.81</v>
      </c>
      <c r="E5913" s="2">
        <v>61.56</v>
      </c>
      <c r="F5913" s="2">
        <v>52.89</v>
      </c>
      <c r="G5913" s="2">
        <v>60.08</v>
      </c>
    </row>
    <row r="5914" spans="1:7" x14ac:dyDescent="0.3">
      <c r="A5914" s="3">
        <f t="shared" si="105"/>
        <v>43440</v>
      </c>
      <c r="B5914" s="4" t="s">
        <v>247</v>
      </c>
      <c r="C5914" s="5"/>
      <c r="D5914" s="2">
        <v>59.85</v>
      </c>
      <c r="E5914" s="2">
        <v>60.06</v>
      </c>
      <c r="F5914" s="2">
        <v>51.49</v>
      </c>
      <c r="G5914" s="2">
        <v>59.95</v>
      </c>
    </row>
    <row r="5915" spans="1:7" x14ac:dyDescent="0.3">
      <c r="A5915" s="3">
        <f t="shared" si="105"/>
        <v>43441</v>
      </c>
      <c r="B5915" s="4" t="s">
        <v>365</v>
      </c>
      <c r="C5915" s="5"/>
      <c r="D5915" s="2">
        <v>58.39</v>
      </c>
      <c r="E5915" s="2">
        <v>61.67</v>
      </c>
      <c r="F5915" s="2">
        <v>52.61</v>
      </c>
      <c r="G5915" s="2">
        <v>58.52</v>
      </c>
    </row>
    <row r="5916" spans="1:7" x14ac:dyDescent="0.3">
      <c r="A5916" s="3">
        <f t="shared" si="105"/>
        <v>43444</v>
      </c>
      <c r="B5916" s="4" t="s">
        <v>249</v>
      </c>
      <c r="C5916" s="5"/>
      <c r="D5916" s="2">
        <v>60.22</v>
      </c>
      <c r="E5916" s="2">
        <v>59.97</v>
      </c>
      <c r="F5916" s="2">
        <v>51</v>
      </c>
      <c r="G5916" s="2">
        <v>60.29</v>
      </c>
    </row>
    <row r="5917" spans="1:7" x14ac:dyDescent="0.3">
      <c r="A5917" s="3">
        <f t="shared" si="105"/>
        <v>43445</v>
      </c>
      <c r="B5917" s="4" t="s">
        <v>250</v>
      </c>
      <c r="C5917" s="5"/>
      <c r="D5917" s="2">
        <v>58.37</v>
      </c>
      <c r="E5917" s="2">
        <v>60.2</v>
      </c>
      <c r="F5917" s="2">
        <v>51.65</v>
      </c>
      <c r="G5917" s="2">
        <v>58.59</v>
      </c>
    </row>
    <row r="5918" spans="1:7" x14ac:dyDescent="0.3">
      <c r="A5918" s="3">
        <f t="shared" si="105"/>
        <v>43446</v>
      </c>
      <c r="B5918" s="4" t="s">
        <v>251</v>
      </c>
      <c r="C5918" s="5"/>
      <c r="D5918" s="2">
        <v>59.23</v>
      </c>
      <c r="E5918" s="2">
        <v>60.15</v>
      </c>
      <c r="F5918" s="2">
        <v>51.15</v>
      </c>
      <c r="G5918" s="2">
        <v>59.51</v>
      </c>
    </row>
    <row r="5919" spans="1:7" x14ac:dyDescent="0.3">
      <c r="A5919" s="3">
        <f t="shared" si="105"/>
        <v>43447</v>
      </c>
      <c r="B5919" s="4" t="s">
        <v>252</v>
      </c>
      <c r="C5919" s="5"/>
      <c r="D5919" s="2">
        <v>58.81</v>
      </c>
      <c r="E5919" s="2">
        <v>61.45</v>
      </c>
      <c r="F5919" s="2">
        <v>52.58</v>
      </c>
      <c r="G5919" s="2">
        <v>58.88</v>
      </c>
    </row>
    <row r="5920" spans="1:7" x14ac:dyDescent="0.3">
      <c r="A5920" s="3">
        <f t="shared" si="105"/>
        <v>43448</v>
      </c>
      <c r="B5920" s="4" t="s">
        <v>366</v>
      </c>
      <c r="C5920" s="5"/>
      <c r="D5920" s="2">
        <v>59.67</v>
      </c>
      <c r="E5920" s="2">
        <v>60.28</v>
      </c>
      <c r="F5920" s="2">
        <v>51.2</v>
      </c>
      <c r="G5920" s="2">
        <v>59.83</v>
      </c>
    </row>
    <row r="5921" spans="1:7" x14ac:dyDescent="0.3">
      <c r="A5921" s="3">
        <f t="shared" si="105"/>
        <v>43451</v>
      </c>
      <c r="B5921" s="4" t="s">
        <v>254</v>
      </c>
      <c r="C5921" s="5"/>
      <c r="D5921" s="2">
        <v>58.92</v>
      </c>
      <c r="E5921" s="2">
        <v>59.61</v>
      </c>
      <c r="F5921" s="2">
        <v>49.88</v>
      </c>
      <c r="G5921" s="2">
        <v>59.22</v>
      </c>
    </row>
    <row r="5922" spans="1:7" x14ac:dyDescent="0.3">
      <c r="A5922" s="3">
        <f t="shared" si="105"/>
        <v>43452</v>
      </c>
      <c r="B5922" s="4" t="s">
        <v>255</v>
      </c>
      <c r="C5922" s="5"/>
      <c r="D5922" s="2">
        <v>57.21</v>
      </c>
      <c r="E5922" s="2">
        <v>56.26</v>
      </c>
      <c r="F5922" s="2">
        <v>46.24</v>
      </c>
      <c r="G5922" s="2">
        <v>57.52</v>
      </c>
    </row>
    <row r="5923" spans="1:7" x14ac:dyDescent="0.3">
      <c r="A5923" s="3">
        <f t="shared" si="105"/>
        <v>43453</v>
      </c>
      <c r="B5923" s="4" t="s">
        <v>256</v>
      </c>
      <c r="C5923" s="5"/>
      <c r="D5923" s="2">
        <v>55.05</v>
      </c>
      <c r="E5923" s="2">
        <v>57.24</v>
      </c>
      <c r="F5923" s="2">
        <v>47.2</v>
      </c>
      <c r="G5923" s="2">
        <v>55.55</v>
      </c>
    </row>
    <row r="5924" spans="1:7" x14ac:dyDescent="0.3">
      <c r="A5924" s="3">
        <f t="shared" si="105"/>
        <v>43454</v>
      </c>
      <c r="B5924" s="4" t="s">
        <v>257</v>
      </c>
      <c r="C5924" s="5"/>
      <c r="D5924" s="2">
        <v>54.47</v>
      </c>
      <c r="E5924" s="2">
        <v>54.35</v>
      </c>
      <c r="F5924" s="2">
        <v>45.88</v>
      </c>
      <c r="G5924" s="2">
        <v>54.91</v>
      </c>
    </row>
    <row r="5925" spans="1:7" x14ac:dyDescent="0.3">
      <c r="A5925" s="3">
        <f t="shared" si="105"/>
        <v>43455</v>
      </c>
      <c r="B5925" s="4" t="s">
        <v>367</v>
      </c>
      <c r="C5925" s="5"/>
      <c r="D5925" s="2">
        <v>53.51</v>
      </c>
      <c r="E5925" s="2">
        <v>53.82</v>
      </c>
      <c r="F5925" s="2">
        <v>45.59</v>
      </c>
      <c r="G5925" s="2">
        <v>53.97</v>
      </c>
    </row>
    <row r="5926" spans="1:7" x14ac:dyDescent="0.3">
      <c r="A5926" s="3">
        <f t="shared" si="105"/>
        <v>43458</v>
      </c>
      <c r="B5926" s="4" t="s">
        <v>259</v>
      </c>
      <c r="C5926" s="5"/>
      <c r="D5926" s="2" t="s">
        <v>323</v>
      </c>
      <c r="E5926" s="2">
        <v>50.47</v>
      </c>
      <c r="F5926" s="2">
        <v>42.53</v>
      </c>
      <c r="G5926" s="2" t="s">
        <v>323</v>
      </c>
    </row>
    <row r="5927" spans="1:7" x14ac:dyDescent="0.3">
      <c r="A5927" s="3">
        <f t="shared" si="105"/>
        <v>43460</v>
      </c>
      <c r="B5927" s="4" t="s">
        <v>260</v>
      </c>
      <c r="C5927" s="5"/>
      <c r="D5927" s="2">
        <v>49.52</v>
      </c>
      <c r="E5927" s="2">
        <v>54.47</v>
      </c>
      <c r="F5927" s="2">
        <v>46.22</v>
      </c>
      <c r="G5927" s="2">
        <v>50.02</v>
      </c>
    </row>
    <row r="5928" spans="1:7" x14ac:dyDescent="0.3">
      <c r="A5928" s="3">
        <f t="shared" si="105"/>
        <v>43461</v>
      </c>
      <c r="B5928" s="4" t="s">
        <v>261</v>
      </c>
      <c r="C5928" s="5"/>
      <c r="D5928" s="2">
        <v>53.07</v>
      </c>
      <c r="E5928" s="2">
        <v>52.16</v>
      </c>
      <c r="F5928" s="2">
        <v>44.61</v>
      </c>
      <c r="G5928" s="2">
        <v>53.36</v>
      </c>
    </row>
    <row r="5929" spans="1:7" x14ac:dyDescent="0.3">
      <c r="A5929" s="3">
        <f t="shared" si="105"/>
        <v>43462</v>
      </c>
      <c r="B5929" s="4" t="s">
        <v>368</v>
      </c>
      <c r="C5929" s="5"/>
      <c r="D5929" s="2">
        <v>52.86</v>
      </c>
      <c r="E5929" s="2">
        <v>52.2</v>
      </c>
      <c r="F5929" s="2">
        <v>45.33</v>
      </c>
      <c r="G5929" s="2">
        <v>53.11</v>
      </c>
    </row>
    <row r="5930" spans="1:7" x14ac:dyDescent="0.3">
      <c r="A5930" s="3">
        <f t="shared" ref="A5930" si="106">DATE(2018, LEFT(B5930, FIND("월", B5930)-1), MID(B5930, FIND("월", B5930)+2, FIND("일", B5930)-FIND("월", B5930)-2))</f>
        <v>43465</v>
      </c>
      <c r="B5930" s="4" t="s">
        <v>263</v>
      </c>
      <c r="C5930" s="5"/>
      <c r="D5930" s="2" t="s">
        <v>323</v>
      </c>
      <c r="E5930" s="2">
        <v>53.8</v>
      </c>
      <c r="F5930" s="2">
        <v>45.41</v>
      </c>
      <c r="G5930" s="2" t="s">
        <v>323</v>
      </c>
    </row>
    <row r="5931" spans="1:7" x14ac:dyDescent="0.3">
      <c r="A5931" s="3">
        <f>DATE(2019, LEFT(B5931, FIND("월", B5931)-1), MID(B5931, FIND("월", B5931)+2, FIND("일", B5931)-FIND("월", B5931)-2))</f>
        <v>43467</v>
      </c>
      <c r="B5931" s="4" t="s">
        <v>6</v>
      </c>
      <c r="C5931" s="5"/>
      <c r="D5931" s="2">
        <v>51.86</v>
      </c>
      <c r="E5931" s="2">
        <v>54.91</v>
      </c>
      <c r="F5931" s="2">
        <v>46.54</v>
      </c>
      <c r="G5931" s="2">
        <v>52.04</v>
      </c>
    </row>
    <row r="5932" spans="1:7" x14ac:dyDescent="0.3">
      <c r="A5932" s="3">
        <f t="shared" ref="A5932:A5995" si="107">DATE(2019, LEFT(B5932, FIND("월", B5932)-1), MID(B5932, FIND("월", B5932)+2, FIND("일", B5932)-FIND("월", B5932)-2))</f>
        <v>43468</v>
      </c>
      <c r="B5932" s="4" t="s">
        <v>7</v>
      </c>
      <c r="C5932" s="5"/>
      <c r="D5932" s="2">
        <v>53.2</v>
      </c>
      <c r="E5932" s="2">
        <v>55.95</v>
      </c>
      <c r="F5932" s="2">
        <v>47.09</v>
      </c>
      <c r="G5932" s="2">
        <v>53.27</v>
      </c>
    </row>
    <row r="5933" spans="1:7" x14ac:dyDescent="0.3">
      <c r="A5933" s="3">
        <f t="shared" si="107"/>
        <v>43469</v>
      </c>
      <c r="B5933" s="4" t="s">
        <v>8</v>
      </c>
      <c r="C5933" s="5"/>
      <c r="D5933" s="2">
        <v>55.59</v>
      </c>
      <c r="E5933" s="2">
        <v>57.06</v>
      </c>
      <c r="F5933" s="2">
        <v>47.96</v>
      </c>
      <c r="G5933" s="2">
        <v>55.61</v>
      </c>
    </row>
    <row r="5934" spans="1:7" x14ac:dyDescent="0.3">
      <c r="A5934" s="3">
        <f t="shared" si="107"/>
        <v>43472</v>
      </c>
      <c r="B5934" s="4" t="s">
        <v>265</v>
      </c>
      <c r="C5934" s="5"/>
      <c r="D5934" s="2">
        <v>56.79</v>
      </c>
      <c r="E5934" s="2">
        <v>57.33</v>
      </c>
      <c r="F5934" s="2">
        <v>48.52</v>
      </c>
      <c r="G5934" s="2">
        <v>57.11</v>
      </c>
    </row>
    <row r="5935" spans="1:7" x14ac:dyDescent="0.3">
      <c r="A5935" s="3">
        <f t="shared" si="107"/>
        <v>43473</v>
      </c>
      <c r="B5935" s="4" t="s">
        <v>10</v>
      </c>
      <c r="C5935" s="5"/>
      <c r="D5935" s="2">
        <v>56.18</v>
      </c>
      <c r="E5935" s="2">
        <v>58.72</v>
      </c>
      <c r="F5935" s="2">
        <v>49.78</v>
      </c>
      <c r="G5935" s="2">
        <v>56.48</v>
      </c>
    </row>
    <row r="5936" spans="1:7" x14ac:dyDescent="0.3">
      <c r="A5936" s="3">
        <f t="shared" si="107"/>
        <v>43474</v>
      </c>
      <c r="B5936" s="4" t="s">
        <v>11</v>
      </c>
      <c r="C5936" s="5"/>
      <c r="D5936" s="2">
        <v>58.07</v>
      </c>
      <c r="E5936" s="2">
        <v>61.44</v>
      </c>
      <c r="F5936" s="2">
        <v>52.36</v>
      </c>
      <c r="G5936" s="2">
        <v>58.45</v>
      </c>
    </row>
    <row r="5937" spans="1:7" x14ac:dyDescent="0.3">
      <c r="A5937" s="3">
        <f t="shared" si="107"/>
        <v>43475</v>
      </c>
      <c r="B5937" s="4" t="s">
        <v>12</v>
      </c>
      <c r="C5937" s="5"/>
      <c r="D5937" s="2">
        <v>59.6</v>
      </c>
      <c r="E5937" s="2">
        <v>61.68</v>
      </c>
      <c r="F5937" s="2">
        <v>52.59</v>
      </c>
      <c r="G5937" s="2">
        <v>59.99</v>
      </c>
    </row>
    <row r="5938" spans="1:7" x14ac:dyDescent="0.3">
      <c r="A5938" s="3">
        <f t="shared" si="107"/>
        <v>43476</v>
      </c>
      <c r="B5938" s="4" t="s">
        <v>13</v>
      </c>
      <c r="C5938" s="5"/>
      <c r="D5938" s="2">
        <v>61.16</v>
      </c>
      <c r="E5938" s="2">
        <v>60.48</v>
      </c>
      <c r="F5938" s="2">
        <v>51.59</v>
      </c>
      <c r="G5938" s="2">
        <v>61.55</v>
      </c>
    </row>
    <row r="5939" spans="1:7" x14ac:dyDescent="0.3">
      <c r="A5939" s="3">
        <f t="shared" si="107"/>
        <v>43479</v>
      </c>
      <c r="B5939" s="4" t="s">
        <v>267</v>
      </c>
      <c r="C5939" s="5"/>
      <c r="D5939" s="2">
        <v>58.92</v>
      </c>
      <c r="E5939" s="2">
        <v>58.99</v>
      </c>
      <c r="F5939" s="2">
        <v>50.51</v>
      </c>
      <c r="G5939" s="2">
        <v>59.37</v>
      </c>
    </row>
    <row r="5940" spans="1:7" x14ac:dyDescent="0.3">
      <c r="A5940" s="3">
        <f t="shared" si="107"/>
        <v>43480</v>
      </c>
      <c r="B5940" s="4" t="s">
        <v>15</v>
      </c>
      <c r="C5940" s="5"/>
      <c r="D5940" s="2">
        <v>58.63</v>
      </c>
      <c r="E5940" s="2">
        <v>60.64</v>
      </c>
      <c r="F5940" s="2">
        <v>52.11</v>
      </c>
      <c r="G5940" s="2">
        <v>58.98</v>
      </c>
    </row>
    <row r="5941" spans="1:7" x14ac:dyDescent="0.3">
      <c r="A5941" s="3">
        <f t="shared" si="107"/>
        <v>43481</v>
      </c>
      <c r="B5941" s="4" t="s">
        <v>16</v>
      </c>
      <c r="C5941" s="5"/>
      <c r="D5941" s="2">
        <v>60.15</v>
      </c>
      <c r="E5941" s="2">
        <v>61.32</v>
      </c>
      <c r="F5941" s="2">
        <v>52.31</v>
      </c>
      <c r="G5941" s="2">
        <v>60.46</v>
      </c>
    </row>
    <row r="5942" spans="1:7" x14ac:dyDescent="0.3">
      <c r="A5942" s="3">
        <f t="shared" si="107"/>
        <v>43482</v>
      </c>
      <c r="B5942" s="4" t="s">
        <v>17</v>
      </c>
      <c r="C5942" s="5"/>
      <c r="D5942" s="2">
        <v>60.03</v>
      </c>
      <c r="E5942" s="2">
        <v>61.18</v>
      </c>
      <c r="F5942" s="2">
        <v>52.07</v>
      </c>
      <c r="G5942" s="2">
        <v>60.48</v>
      </c>
    </row>
    <row r="5943" spans="1:7" x14ac:dyDescent="0.3">
      <c r="A5943" s="3">
        <f t="shared" si="107"/>
        <v>43483</v>
      </c>
      <c r="B5943" s="4" t="s">
        <v>18</v>
      </c>
      <c r="C5943" s="5"/>
      <c r="D5943" s="2">
        <v>61.12</v>
      </c>
      <c r="E5943" s="2">
        <v>62.7</v>
      </c>
      <c r="F5943" s="2">
        <v>53.8</v>
      </c>
      <c r="G5943" s="2">
        <v>61.45</v>
      </c>
    </row>
    <row r="5944" spans="1:7" x14ac:dyDescent="0.3">
      <c r="A5944" s="3">
        <f t="shared" si="107"/>
        <v>43486</v>
      </c>
      <c r="B5944" s="4" t="s">
        <v>269</v>
      </c>
      <c r="C5944" s="5"/>
      <c r="D5944" s="2">
        <v>61.88</v>
      </c>
      <c r="E5944" s="2">
        <v>62.74</v>
      </c>
      <c r="F5944" s="2" t="s">
        <v>323</v>
      </c>
      <c r="G5944" s="2">
        <v>62.22</v>
      </c>
    </row>
    <row r="5945" spans="1:7" x14ac:dyDescent="0.3">
      <c r="A5945" s="3">
        <f t="shared" si="107"/>
        <v>43487</v>
      </c>
      <c r="B5945" s="4" t="s">
        <v>20</v>
      </c>
      <c r="C5945" s="5"/>
      <c r="D5945" s="2">
        <v>61.43</v>
      </c>
      <c r="E5945" s="2">
        <v>61.5</v>
      </c>
      <c r="F5945" s="2">
        <v>52.57</v>
      </c>
      <c r="G5945" s="2">
        <v>61.63</v>
      </c>
    </row>
    <row r="5946" spans="1:7" x14ac:dyDescent="0.3">
      <c r="A5946" s="3">
        <f t="shared" si="107"/>
        <v>43488</v>
      </c>
      <c r="B5946" s="4" t="s">
        <v>21</v>
      </c>
      <c r="C5946" s="5"/>
      <c r="D5946" s="2">
        <v>61.23</v>
      </c>
      <c r="E5946" s="2">
        <v>61.14</v>
      </c>
      <c r="F5946" s="2">
        <v>52.62</v>
      </c>
      <c r="G5946" s="2">
        <v>61.32</v>
      </c>
    </row>
    <row r="5947" spans="1:7" x14ac:dyDescent="0.3">
      <c r="A5947" s="3">
        <f t="shared" si="107"/>
        <v>43489</v>
      </c>
      <c r="B5947" s="4" t="s">
        <v>22</v>
      </c>
      <c r="C5947" s="5"/>
      <c r="D5947" s="2">
        <v>60.41</v>
      </c>
      <c r="E5947" s="2">
        <v>61.09</v>
      </c>
      <c r="F5947" s="2">
        <v>53.13</v>
      </c>
      <c r="G5947" s="2">
        <v>60.51</v>
      </c>
    </row>
    <row r="5948" spans="1:7" x14ac:dyDescent="0.3">
      <c r="A5948" s="3">
        <f t="shared" si="107"/>
        <v>43490</v>
      </c>
      <c r="B5948" s="4" t="s">
        <v>23</v>
      </c>
      <c r="C5948" s="5"/>
      <c r="D5948" s="2">
        <v>61.16</v>
      </c>
      <c r="E5948" s="2">
        <v>61.64</v>
      </c>
      <c r="F5948" s="2">
        <v>53.69</v>
      </c>
      <c r="G5948" s="2">
        <v>61.31</v>
      </c>
    </row>
    <row r="5949" spans="1:7" x14ac:dyDescent="0.3">
      <c r="A5949" s="3">
        <f t="shared" si="107"/>
        <v>43493</v>
      </c>
      <c r="B5949" s="4" t="s">
        <v>271</v>
      </c>
      <c r="C5949" s="5"/>
      <c r="D5949" s="2">
        <v>60.32</v>
      </c>
      <c r="E5949" s="2">
        <v>59.93</v>
      </c>
      <c r="F5949" s="2">
        <v>51.99</v>
      </c>
      <c r="G5949" s="2">
        <v>60.44</v>
      </c>
    </row>
    <row r="5950" spans="1:7" x14ac:dyDescent="0.3">
      <c r="A5950" s="3">
        <f t="shared" si="107"/>
        <v>43494</v>
      </c>
      <c r="B5950" s="4" t="s">
        <v>25</v>
      </c>
      <c r="C5950" s="5"/>
      <c r="D5950" s="2">
        <v>59.44</v>
      </c>
      <c r="E5950" s="2">
        <v>61.32</v>
      </c>
      <c r="F5950" s="2">
        <v>53.31</v>
      </c>
      <c r="G5950" s="2">
        <v>59.52</v>
      </c>
    </row>
    <row r="5951" spans="1:7" x14ac:dyDescent="0.3">
      <c r="A5951" s="3">
        <f t="shared" si="107"/>
        <v>43495</v>
      </c>
      <c r="B5951" s="4" t="s">
        <v>26</v>
      </c>
      <c r="C5951" s="5"/>
      <c r="D5951" s="2">
        <v>60.93</v>
      </c>
      <c r="E5951" s="2">
        <v>61.65</v>
      </c>
      <c r="F5951" s="2">
        <v>54.23</v>
      </c>
      <c r="G5951" s="2">
        <v>60.83</v>
      </c>
    </row>
    <row r="5952" spans="1:7" x14ac:dyDescent="0.3">
      <c r="A5952" s="3">
        <f t="shared" si="107"/>
        <v>43496</v>
      </c>
      <c r="B5952" s="4" t="s">
        <v>27</v>
      </c>
      <c r="C5952" s="5"/>
      <c r="D5952" s="2">
        <v>61.82</v>
      </c>
      <c r="E5952" s="2">
        <v>61.89</v>
      </c>
      <c r="F5952" s="2">
        <v>53.79</v>
      </c>
      <c r="G5952" s="2">
        <v>62</v>
      </c>
    </row>
    <row r="5953" spans="1:7" x14ac:dyDescent="0.3">
      <c r="A5953" s="3">
        <f t="shared" si="107"/>
        <v>43497</v>
      </c>
      <c r="B5953" s="4" t="s">
        <v>28</v>
      </c>
      <c r="C5953" s="5"/>
      <c r="D5953" s="2">
        <v>60.87</v>
      </c>
      <c r="E5953" s="2">
        <v>62.75</v>
      </c>
      <c r="F5953" s="2">
        <v>55.26</v>
      </c>
      <c r="G5953" s="2">
        <v>61.2</v>
      </c>
    </row>
    <row r="5954" spans="1:7" x14ac:dyDescent="0.3">
      <c r="A5954" s="3">
        <f t="shared" si="107"/>
        <v>43500</v>
      </c>
      <c r="B5954" s="4" t="s">
        <v>273</v>
      </c>
      <c r="C5954" s="5"/>
      <c r="D5954" s="2">
        <v>62.93</v>
      </c>
      <c r="E5954" s="2">
        <v>62.51</v>
      </c>
      <c r="F5954" s="2">
        <v>54.56</v>
      </c>
      <c r="G5954" s="2">
        <v>63.21</v>
      </c>
    </row>
    <row r="5955" spans="1:7" x14ac:dyDescent="0.3">
      <c r="A5955" s="3">
        <f t="shared" si="107"/>
        <v>43501</v>
      </c>
      <c r="B5955" s="4" t="s">
        <v>30</v>
      </c>
      <c r="C5955" s="5"/>
      <c r="D5955" s="2" t="s">
        <v>323</v>
      </c>
      <c r="E5955" s="2">
        <v>61.98</v>
      </c>
      <c r="F5955" s="2">
        <v>53.66</v>
      </c>
      <c r="G5955" s="2" t="s">
        <v>323</v>
      </c>
    </row>
    <row r="5956" spans="1:7" x14ac:dyDescent="0.3">
      <c r="A5956" s="3">
        <f t="shared" si="107"/>
        <v>43502</v>
      </c>
      <c r="B5956" s="4" t="s">
        <v>31</v>
      </c>
      <c r="C5956" s="5"/>
      <c r="D5956" s="2" t="s">
        <v>323</v>
      </c>
      <c r="E5956" s="2">
        <v>62.69</v>
      </c>
      <c r="F5956" s="2">
        <v>54.01</v>
      </c>
      <c r="G5956" s="2" t="s">
        <v>323</v>
      </c>
    </row>
    <row r="5957" spans="1:7" x14ac:dyDescent="0.3">
      <c r="A5957" s="3">
        <f t="shared" si="107"/>
        <v>43503</v>
      </c>
      <c r="B5957" s="4" t="s">
        <v>32</v>
      </c>
      <c r="C5957" s="5"/>
      <c r="D5957" s="2">
        <v>62.51</v>
      </c>
      <c r="E5957" s="2">
        <v>61.63</v>
      </c>
      <c r="F5957" s="2">
        <v>52.64</v>
      </c>
      <c r="G5957" s="2">
        <v>62.66</v>
      </c>
    </row>
    <row r="5958" spans="1:7" x14ac:dyDescent="0.3">
      <c r="A5958" s="3">
        <f t="shared" si="107"/>
        <v>43504</v>
      </c>
      <c r="B5958" s="4" t="s">
        <v>33</v>
      </c>
      <c r="C5958" s="5"/>
      <c r="D5958" s="2">
        <v>61.62</v>
      </c>
      <c r="E5958" s="2">
        <v>62.1</v>
      </c>
      <c r="F5958" s="2">
        <v>52.72</v>
      </c>
      <c r="G5958" s="2">
        <v>61.71</v>
      </c>
    </row>
    <row r="5959" spans="1:7" x14ac:dyDescent="0.3">
      <c r="A5959" s="3">
        <f t="shared" si="107"/>
        <v>43507</v>
      </c>
      <c r="B5959" s="4" t="s">
        <v>275</v>
      </c>
      <c r="C5959" s="5"/>
      <c r="D5959" s="2">
        <v>62.02</v>
      </c>
      <c r="E5959" s="2">
        <v>61.51</v>
      </c>
      <c r="F5959" s="2">
        <v>52.41</v>
      </c>
      <c r="G5959" s="2">
        <v>62.06</v>
      </c>
    </row>
    <row r="5960" spans="1:7" x14ac:dyDescent="0.3">
      <c r="A5960" s="3">
        <f t="shared" si="107"/>
        <v>43508</v>
      </c>
      <c r="B5960" s="4" t="s">
        <v>35</v>
      </c>
      <c r="C5960" s="5"/>
      <c r="D5960" s="2">
        <v>62.23</v>
      </c>
      <c r="E5960" s="2">
        <v>62.42</v>
      </c>
      <c r="F5960" s="2">
        <v>53.1</v>
      </c>
      <c r="G5960" s="2">
        <v>62.24</v>
      </c>
    </row>
    <row r="5961" spans="1:7" x14ac:dyDescent="0.3">
      <c r="A5961" s="3">
        <f t="shared" si="107"/>
        <v>43509</v>
      </c>
      <c r="B5961" s="4" t="s">
        <v>36</v>
      </c>
      <c r="C5961" s="5"/>
      <c r="D5961" s="2">
        <v>63.34</v>
      </c>
      <c r="E5961" s="2">
        <v>63.61</v>
      </c>
      <c r="F5961" s="2">
        <v>53.9</v>
      </c>
      <c r="G5961" s="2">
        <v>63.46</v>
      </c>
    </row>
    <row r="5962" spans="1:7" x14ac:dyDescent="0.3">
      <c r="A5962" s="3">
        <f t="shared" si="107"/>
        <v>43510</v>
      </c>
      <c r="B5962" s="4" t="s">
        <v>37</v>
      </c>
      <c r="C5962" s="5"/>
      <c r="D5962" s="2">
        <v>65.319999999999993</v>
      </c>
      <c r="E5962" s="2">
        <v>64.569999999999993</v>
      </c>
      <c r="F5962" s="2">
        <v>54.41</v>
      </c>
      <c r="G5962" s="2">
        <v>65.56</v>
      </c>
    </row>
    <row r="5963" spans="1:7" x14ac:dyDescent="0.3">
      <c r="A5963" s="3">
        <f t="shared" si="107"/>
        <v>43511</v>
      </c>
      <c r="B5963" s="4" t="s">
        <v>38</v>
      </c>
      <c r="C5963" s="5"/>
      <c r="D5963" s="2">
        <v>65.12</v>
      </c>
      <c r="E5963" s="2">
        <v>66.25</v>
      </c>
      <c r="F5963" s="2">
        <v>55.59</v>
      </c>
      <c r="G5963" s="2">
        <v>65.22</v>
      </c>
    </row>
    <row r="5964" spans="1:7" x14ac:dyDescent="0.3">
      <c r="A5964" s="3">
        <f t="shared" si="107"/>
        <v>43514</v>
      </c>
      <c r="B5964" s="4" t="s">
        <v>277</v>
      </c>
      <c r="C5964" s="5"/>
      <c r="D5964" s="2">
        <v>66.73</v>
      </c>
      <c r="E5964" s="2">
        <v>66.5</v>
      </c>
      <c r="F5964" s="2" t="s">
        <v>323</v>
      </c>
      <c r="G5964" s="2">
        <v>66.849999999999994</v>
      </c>
    </row>
    <row r="5965" spans="1:7" x14ac:dyDescent="0.3">
      <c r="A5965" s="3">
        <f t="shared" si="107"/>
        <v>43515</v>
      </c>
      <c r="B5965" s="4" t="s">
        <v>40</v>
      </c>
      <c r="C5965" s="5"/>
      <c r="D5965" s="2">
        <v>66.48</v>
      </c>
      <c r="E5965" s="2">
        <v>66.45</v>
      </c>
      <c r="F5965" s="2">
        <v>56.09</v>
      </c>
      <c r="G5965" s="2">
        <v>66.599999999999994</v>
      </c>
    </row>
    <row r="5966" spans="1:7" x14ac:dyDescent="0.3">
      <c r="A5966" s="3">
        <f t="shared" si="107"/>
        <v>43516</v>
      </c>
      <c r="B5966" s="4" t="s">
        <v>41</v>
      </c>
      <c r="C5966" s="5"/>
      <c r="D5966" s="2">
        <v>66.38</v>
      </c>
      <c r="E5966" s="2">
        <v>67.08</v>
      </c>
      <c r="F5966" s="2">
        <v>56.92</v>
      </c>
      <c r="G5966" s="2">
        <v>66.41</v>
      </c>
    </row>
    <row r="5967" spans="1:7" x14ac:dyDescent="0.3">
      <c r="A5967" s="3">
        <f t="shared" si="107"/>
        <v>43517</v>
      </c>
      <c r="B5967" s="4" t="s">
        <v>42</v>
      </c>
      <c r="C5967" s="5"/>
      <c r="D5967" s="2">
        <v>67.12</v>
      </c>
      <c r="E5967" s="2">
        <v>67.069999999999993</v>
      </c>
      <c r="F5967" s="2">
        <v>56.96</v>
      </c>
      <c r="G5967" s="2">
        <v>67.16</v>
      </c>
    </row>
    <row r="5968" spans="1:7" x14ac:dyDescent="0.3">
      <c r="A5968" s="3">
        <f t="shared" si="107"/>
        <v>43518</v>
      </c>
      <c r="B5968" s="4" t="s">
        <v>43</v>
      </c>
      <c r="C5968" s="5"/>
      <c r="D5968" s="2">
        <v>67.22</v>
      </c>
      <c r="E5968" s="2">
        <v>67.12</v>
      </c>
      <c r="F5968" s="2">
        <v>57.26</v>
      </c>
      <c r="G5968" s="2">
        <v>67.260000000000005</v>
      </c>
    </row>
    <row r="5969" spans="1:7" x14ac:dyDescent="0.3">
      <c r="A5969" s="3">
        <f t="shared" si="107"/>
        <v>43521</v>
      </c>
      <c r="B5969" s="4" t="s">
        <v>279</v>
      </c>
      <c r="C5969" s="5"/>
      <c r="D5969" s="2">
        <v>66.84</v>
      </c>
      <c r="E5969" s="2">
        <v>64.760000000000005</v>
      </c>
      <c r="F5969" s="2">
        <v>55.48</v>
      </c>
      <c r="G5969" s="2">
        <v>66.88</v>
      </c>
    </row>
    <row r="5970" spans="1:7" x14ac:dyDescent="0.3">
      <c r="A5970" s="3">
        <f t="shared" si="107"/>
        <v>43522</v>
      </c>
      <c r="B5970" s="4" t="s">
        <v>45</v>
      </c>
      <c r="C5970" s="5"/>
      <c r="D5970" s="2">
        <v>64.56</v>
      </c>
      <c r="E5970" s="2">
        <v>65.209999999999994</v>
      </c>
      <c r="F5970" s="2">
        <v>55.5</v>
      </c>
      <c r="G5970" s="2">
        <v>64.59</v>
      </c>
    </row>
    <row r="5971" spans="1:7" x14ac:dyDescent="0.3">
      <c r="A5971" s="3">
        <f t="shared" si="107"/>
        <v>43523</v>
      </c>
      <c r="B5971" s="4" t="s">
        <v>46</v>
      </c>
      <c r="C5971" s="5"/>
      <c r="D5971" s="2">
        <v>65.3</v>
      </c>
      <c r="E5971" s="2">
        <v>66.39</v>
      </c>
      <c r="F5971" s="2">
        <v>56.94</v>
      </c>
      <c r="G5971" s="2">
        <v>65.349999999999994</v>
      </c>
    </row>
    <row r="5972" spans="1:7" x14ac:dyDescent="0.3">
      <c r="A5972" s="3">
        <f t="shared" si="107"/>
        <v>43524</v>
      </c>
      <c r="B5972" s="4" t="s">
        <v>47</v>
      </c>
      <c r="C5972" s="5"/>
      <c r="D5972" s="2">
        <v>65.98</v>
      </c>
      <c r="E5972" s="2">
        <v>66.03</v>
      </c>
      <c r="F5972" s="2">
        <v>57.22</v>
      </c>
      <c r="G5972" s="2">
        <v>66.03</v>
      </c>
    </row>
    <row r="5973" spans="1:7" x14ac:dyDescent="0.3">
      <c r="A5973" s="3">
        <f t="shared" si="107"/>
        <v>43525</v>
      </c>
      <c r="B5973" s="4" t="s">
        <v>49</v>
      </c>
      <c r="C5973" s="5"/>
      <c r="D5973" s="2">
        <v>66.56</v>
      </c>
      <c r="E5973" s="2">
        <v>65.069999999999993</v>
      </c>
      <c r="F5973" s="2">
        <v>55.8</v>
      </c>
      <c r="G5973" s="2">
        <v>66.66</v>
      </c>
    </row>
    <row r="5974" spans="1:7" x14ac:dyDescent="0.3">
      <c r="A5974" s="3">
        <f t="shared" si="107"/>
        <v>43528</v>
      </c>
      <c r="B5974" s="4" t="s">
        <v>50</v>
      </c>
      <c r="C5974" s="5"/>
      <c r="D5974" s="2">
        <v>65.36</v>
      </c>
      <c r="E5974" s="2">
        <v>65.67</v>
      </c>
      <c r="F5974" s="2">
        <v>56.59</v>
      </c>
      <c r="G5974" s="2">
        <v>65.37</v>
      </c>
    </row>
    <row r="5975" spans="1:7" x14ac:dyDescent="0.3">
      <c r="A5975" s="3">
        <f t="shared" si="107"/>
        <v>43529</v>
      </c>
      <c r="B5975" s="4" t="s">
        <v>51</v>
      </c>
      <c r="C5975" s="5"/>
      <c r="D5975" s="2">
        <v>65.73</v>
      </c>
      <c r="E5975" s="2">
        <v>65.86</v>
      </c>
      <c r="F5975" s="2">
        <v>56.56</v>
      </c>
      <c r="G5975" s="2">
        <v>65.739999999999995</v>
      </c>
    </row>
    <row r="5976" spans="1:7" x14ac:dyDescent="0.3">
      <c r="A5976" s="3">
        <f t="shared" si="107"/>
        <v>43530</v>
      </c>
      <c r="B5976" s="4" t="s">
        <v>52</v>
      </c>
      <c r="C5976" s="5"/>
      <c r="D5976" s="2">
        <v>65.849999999999994</v>
      </c>
      <c r="E5976" s="2">
        <v>65.989999999999995</v>
      </c>
      <c r="F5976" s="2">
        <v>56.22</v>
      </c>
      <c r="G5976" s="2">
        <v>65.84</v>
      </c>
    </row>
    <row r="5977" spans="1:7" x14ac:dyDescent="0.3">
      <c r="A5977" s="3">
        <f t="shared" si="107"/>
        <v>43531</v>
      </c>
      <c r="B5977" s="4" t="s">
        <v>53</v>
      </c>
      <c r="C5977" s="5"/>
      <c r="D5977" s="2">
        <v>66.47</v>
      </c>
      <c r="E5977" s="2">
        <v>66.3</v>
      </c>
      <c r="F5977" s="2">
        <v>56.66</v>
      </c>
      <c r="G5977" s="2">
        <v>66.47</v>
      </c>
    </row>
    <row r="5978" spans="1:7" x14ac:dyDescent="0.3">
      <c r="A5978" s="3">
        <f t="shared" si="107"/>
        <v>43532</v>
      </c>
      <c r="B5978" s="4" t="s">
        <v>54</v>
      </c>
      <c r="C5978" s="5"/>
      <c r="D5978" s="2">
        <v>65.77</v>
      </c>
      <c r="E5978" s="2">
        <v>65.739999999999995</v>
      </c>
      <c r="F5978" s="2">
        <v>56.07</v>
      </c>
      <c r="G5978" s="2">
        <v>65.77</v>
      </c>
    </row>
    <row r="5979" spans="1:7" x14ac:dyDescent="0.3">
      <c r="A5979" s="3">
        <f t="shared" si="107"/>
        <v>43535</v>
      </c>
      <c r="B5979" s="4" t="s">
        <v>55</v>
      </c>
      <c r="C5979" s="5"/>
      <c r="D5979" s="2">
        <v>66.81</v>
      </c>
      <c r="E5979" s="2">
        <v>66.58</v>
      </c>
      <c r="F5979" s="2">
        <v>56.79</v>
      </c>
      <c r="G5979" s="2">
        <v>66.84</v>
      </c>
    </row>
    <row r="5980" spans="1:7" x14ac:dyDescent="0.3">
      <c r="A5980" s="3">
        <f t="shared" si="107"/>
        <v>43536</v>
      </c>
      <c r="B5980" s="4" t="s">
        <v>56</v>
      </c>
      <c r="C5980" s="5"/>
      <c r="D5980" s="2">
        <v>67.150000000000006</v>
      </c>
      <c r="E5980" s="2">
        <v>66.67</v>
      </c>
      <c r="F5980" s="2">
        <v>56.87</v>
      </c>
      <c r="G5980" s="2">
        <v>67.19</v>
      </c>
    </row>
    <row r="5981" spans="1:7" x14ac:dyDescent="0.3">
      <c r="A5981" s="3">
        <f t="shared" si="107"/>
        <v>43537</v>
      </c>
      <c r="B5981" s="4" t="s">
        <v>57</v>
      </c>
      <c r="C5981" s="5"/>
      <c r="D5981" s="2">
        <v>67.22</v>
      </c>
      <c r="E5981" s="2">
        <v>67.55</v>
      </c>
      <c r="F5981" s="2">
        <v>58.26</v>
      </c>
      <c r="G5981" s="2">
        <v>67.27</v>
      </c>
    </row>
    <row r="5982" spans="1:7" x14ac:dyDescent="0.3">
      <c r="A5982" s="3">
        <f t="shared" si="107"/>
        <v>43538</v>
      </c>
      <c r="B5982" s="4" t="s">
        <v>58</v>
      </c>
      <c r="C5982" s="5"/>
      <c r="D5982" s="2">
        <v>68.17</v>
      </c>
      <c r="E5982" s="2">
        <v>67.23</v>
      </c>
      <c r="F5982" s="2">
        <v>58.61</v>
      </c>
      <c r="G5982" s="2">
        <v>68.3</v>
      </c>
    </row>
    <row r="5983" spans="1:7" x14ac:dyDescent="0.3">
      <c r="A5983" s="3">
        <f t="shared" si="107"/>
        <v>43539</v>
      </c>
      <c r="B5983" s="4" t="s">
        <v>59</v>
      </c>
      <c r="C5983" s="5"/>
      <c r="D5983" s="2">
        <v>67.709999999999994</v>
      </c>
      <c r="E5983" s="2">
        <v>67.16</v>
      </c>
      <c r="F5983" s="2">
        <v>58.52</v>
      </c>
      <c r="G5983" s="2">
        <v>67.83</v>
      </c>
    </row>
    <row r="5984" spans="1:7" x14ac:dyDescent="0.3">
      <c r="A5984" s="3">
        <f t="shared" si="107"/>
        <v>43542</v>
      </c>
      <c r="B5984" s="4" t="s">
        <v>60</v>
      </c>
      <c r="C5984" s="5"/>
      <c r="D5984" s="2">
        <v>67.319999999999993</v>
      </c>
      <c r="E5984" s="2">
        <v>67.540000000000006</v>
      </c>
      <c r="F5984" s="2">
        <v>59.09</v>
      </c>
      <c r="G5984" s="2">
        <v>67.37</v>
      </c>
    </row>
    <row r="5985" spans="1:7" x14ac:dyDescent="0.3">
      <c r="A5985" s="3">
        <f t="shared" si="107"/>
        <v>43543</v>
      </c>
      <c r="B5985" s="4" t="s">
        <v>61</v>
      </c>
      <c r="C5985" s="5"/>
      <c r="D5985" s="2">
        <v>67.63</v>
      </c>
      <c r="E5985" s="2">
        <v>67.61</v>
      </c>
      <c r="F5985" s="2">
        <v>59.03</v>
      </c>
      <c r="G5985" s="2">
        <v>67.67</v>
      </c>
    </row>
    <row r="5986" spans="1:7" x14ac:dyDescent="0.3">
      <c r="A5986" s="3">
        <f t="shared" si="107"/>
        <v>43544</v>
      </c>
      <c r="B5986" s="4" t="s">
        <v>62</v>
      </c>
      <c r="C5986" s="5"/>
      <c r="D5986" s="2">
        <v>67.67</v>
      </c>
      <c r="E5986" s="2">
        <v>68.5</v>
      </c>
      <c r="F5986" s="2">
        <v>59.83</v>
      </c>
      <c r="G5986" s="2">
        <v>67.650000000000006</v>
      </c>
    </row>
    <row r="5987" spans="1:7" x14ac:dyDescent="0.3">
      <c r="A5987" s="3">
        <f t="shared" si="107"/>
        <v>43545</v>
      </c>
      <c r="B5987" s="4" t="s">
        <v>63</v>
      </c>
      <c r="C5987" s="5"/>
      <c r="D5987" s="2">
        <v>68.23</v>
      </c>
      <c r="E5987" s="2">
        <v>67.86</v>
      </c>
      <c r="F5987" s="2">
        <v>59.98</v>
      </c>
      <c r="G5987" s="2">
        <v>68.22</v>
      </c>
    </row>
    <row r="5988" spans="1:7" x14ac:dyDescent="0.3">
      <c r="A5988" s="3">
        <f t="shared" si="107"/>
        <v>43546</v>
      </c>
      <c r="B5988" s="4" t="s">
        <v>64</v>
      </c>
      <c r="C5988" s="5"/>
      <c r="D5988" s="2">
        <v>67.459999999999994</v>
      </c>
      <c r="E5988" s="2">
        <v>67.03</v>
      </c>
      <c r="F5988" s="2">
        <v>59.04</v>
      </c>
      <c r="G5988" s="2">
        <v>67.45</v>
      </c>
    </row>
    <row r="5989" spans="1:7" x14ac:dyDescent="0.3">
      <c r="A5989" s="3">
        <f t="shared" si="107"/>
        <v>43549</v>
      </c>
      <c r="B5989" s="4" t="s">
        <v>65</v>
      </c>
      <c r="C5989" s="5"/>
      <c r="D5989" s="2">
        <v>66.34</v>
      </c>
      <c r="E5989" s="2">
        <v>67.209999999999994</v>
      </c>
      <c r="F5989" s="2">
        <v>58.82</v>
      </c>
      <c r="G5989" s="2">
        <v>66.349999999999994</v>
      </c>
    </row>
    <row r="5990" spans="1:7" x14ac:dyDescent="0.3">
      <c r="A5990" s="3">
        <f t="shared" si="107"/>
        <v>43550</v>
      </c>
      <c r="B5990" s="4" t="s">
        <v>66</v>
      </c>
      <c r="C5990" s="5"/>
      <c r="D5990" s="2">
        <v>67.17</v>
      </c>
      <c r="E5990" s="2">
        <v>67.97</v>
      </c>
      <c r="F5990" s="2">
        <v>59.94</v>
      </c>
      <c r="G5990" s="2">
        <v>67.180000000000007</v>
      </c>
    </row>
    <row r="5991" spans="1:7" x14ac:dyDescent="0.3">
      <c r="A5991" s="3">
        <f t="shared" si="107"/>
        <v>43551</v>
      </c>
      <c r="B5991" s="4" t="s">
        <v>67</v>
      </c>
      <c r="C5991" s="5"/>
      <c r="D5991" s="2">
        <v>67.37</v>
      </c>
      <c r="E5991" s="2">
        <v>67.83</v>
      </c>
      <c r="F5991" s="2">
        <v>59.41</v>
      </c>
      <c r="G5991" s="2">
        <v>67.38</v>
      </c>
    </row>
    <row r="5992" spans="1:7" x14ac:dyDescent="0.3">
      <c r="A5992" s="3">
        <f t="shared" si="107"/>
        <v>43552</v>
      </c>
      <c r="B5992" s="4" t="s">
        <v>68</v>
      </c>
      <c r="C5992" s="5"/>
      <c r="D5992" s="2">
        <v>66.56</v>
      </c>
      <c r="E5992" s="2">
        <v>67.819999999999993</v>
      </c>
      <c r="F5992" s="2">
        <v>59.3</v>
      </c>
      <c r="G5992" s="2">
        <v>66.569999999999993</v>
      </c>
    </row>
    <row r="5993" spans="1:7" x14ac:dyDescent="0.3">
      <c r="A5993" s="3">
        <f t="shared" si="107"/>
        <v>43553</v>
      </c>
      <c r="B5993" s="4" t="s">
        <v>69</v>
      </c>
      <c r="C5993" s="5"/>
      <c r="D5993" s="2">
        <v>67.23</v>
      </c>
      <c r="E5993" s="2">
        <v>68.39</v>
      </c>
      <c r="F5993" s="2">
        <v>60.14</v>
      </c>
      <c r="G5993" s="2">
        <v>67.23</v>
      </c>
    </row>
    <row r="5994" spans="1:7" x14ac:dyDescent="0.3">
      <c r="A5994" s="3">
        <f t="shared" si="107"/>
        <v>43556</v>
      </c>
      <c r="B5994" s="4" t="s">
        <v>70</v>
      </c>
      <c r="C5994" s="5"/>
      <c r="D5994" s="2">
        <v>68.23</v>
      </c>
      <c r="E5994" s="2">
        <v>69.010000000000005</v>
      </c>
      <c r="F5994" s="2">
        <v>61.59</v>
      </c>
      <c r="G5994" s="2">
        <v>68.260000000000005</v>
      </c>
    </row>
    <row r="5995" spans="1:7" x14ac:dyDescent="0.3">
      <c r="A5995" s="3">
        <f t="shared" si="107"/>
        <v>43557</v>
      </c>
      <c r="B5995" s="4" t="s">
        <v>71</v>
      </c>
      <c r="C5995" s="5"/>
      <c r="D5995" s="2">
        <v>68.81</v>
      </c>
      <c r="E5995" s="2">
        <v>69.37</v>
      </c>
      <c r="F5995" s="2">
        <v>62.58</v>
      </c>
      <c r="G5995" s="2">
        <v>68.930000000000007</v>
      </c>
    </row>
    <row r="5996" spans="1:7" x14ac:dyDescent="0.3">
      <c r="A5996" s="3">
        <f t="shared" ref="A5996:A6059" si="108">DATE(2019, LEFT(B5996, FIND("월", B5996)-1), MID(B5996, FIND("월", B5996)+2, FIND("일", B5996)-FIND("월", B5996)-2))</f>
        <v>43558</v>
      </c>
      <c r="B5996" s="4" t="s">
        <v>72</v>
      </c>
      <c r="C5996" s="5"/>
      <c r="D5996" s="2">
        <v>69.430000000000007</v>
      </c>
      <c r="E5996" s="2">
        <v>69.31</v>
      </c>
      <c r="F5996" s="2">
        <v>62.46</v>
      </c>
      <c r="G5996" s="2">
        <v>69.61</v>
      </c>
    </row>
    <row r="5997" spans="1:7" x14ac:dyDescent="0.3">
      <c r="A5997" s="3">
        <f t="shared" si="108"/>
        <v>43559</v>
      </c>
      <c r="B5997" s="4" t="s">
        <v>73</v>
      </c>
      <c r="C5997" s="5"/>
      <c r="D5997" s="2">
        <v>68.67</v>
      </c>
      <c r="E5997" s="2">
        <v>69.400000000000006</v>
      </c>
      <c r="F5997" s="2">
        <v>62.1</v>
      </c>
      <c r="G5997" s="2">
        <v>68.8</v>
      </c>
    </row>
    <row r="5998" spans="1:7" x14ac:dyDescent="0.3">
      <c r="A5998" s="3">
        <f t="shared" si="108"/>
        <v>43560</v>
      </c>
      <c r="B5998" s="4" t="s">
        <v>369</v>
      </c>
      <c r="C5998" s="5"/>
      <c r="D5998" s="2">
        <v>68.819999999999993</v>
      </c>
      <c r="E5998" s="2">
        <v>70.34</v>
      </c>
      <c r="F5998" s="2">
        <v>63.08</v>
      </c>
      <c r="G5998" s="2">
        <v>68.95</v>
      </c>
    </row>
    <row r="5999" spans="1:7" x14ac:dyDescent="0.3">
      <c r="A5999" s="3">
        <f t="shared" si="108"/>
        <v>43563</v>
      </c>
      <c r="B5999" s="4" t="s">
        <v>74</v>
      </c>
      <c r="C5999" s="5"/>
      <c r="D5999" s="2">
        <v>70.290000000000006</v>
      </c>
      <c r="E5999" s="2">
        <v>71.099999999999994</v>
      </c>
      <c r="F5999" s="2">
        <v>64.400000000000006</v>
      </c>
      <c r="G5999" s="2">
        <v>70.430000000000007</v>
      </c>
    </row>
    <row r="6000" spans="1:7" x14ac:dyDescent="0.3">
      <c r="A6000" s="3">
        <f t="shared" si="108"/>
        <v>43564</v>
      </c>
      <c r="B6000" s="4" t="s">
        <v>75</v>
      </c>
      <c r="C6000" s="5"/>
      <c r="D6000" s="2">
        <v>70.53</v>
      </c>
      <c r="E6000" s="2">
        <v>70.61</v>
      </c>
      <c r="F6000" s="2">
        <v>63.98</v>
      </c>
      <c r="G6000" s="2">
        <v>70.72</v>
      </c>
    </row>
    <row r="6001" spans="1:7" x14ac:dyDescent="0.3">
      <c r="A6001" s="3">
        <f t="shared" si="108"/>
        <v>43565</v>
      </c>
      <c r="B6001" s="4" t="s">
        <v>76</v>
      </c>
      <c r="C6001" s="5"/>
      <c r="D6001" s="2">
        <v>70.08</v>
      </c>
      <c r="E6001" s="2">
        <v>71.73</v>
      </c>
      <c r="F6001" s="2">
        <v>64.61</v>
      </c>
      <c r="G6001" s="2">
        <v>70.209999999999994</v>
      </c>
    </row>
    <row r="6002" spans="1:7" x14ac:dyDescent="0.3">
      <c r="A6002" s="3">
        <f t="shared" si="108"/>
        <v>43566</v>
      </c>
      <c r="B6002" s="4" t="s">
        <v>77</v>
      </c>
      <c r="C6002" s="5"/>
      <c r="D6002" s="2">
        <v>70.52</v>
      </c>
      <c r="E6002" s="2">
        <v>70.83</v>
      </c>
      <c r="F6002" s="2">
        <v>63.58</v>
      </c>
      <c r="G6002" s="2">
        <v>70.78</v>
      </c>
    </row>
    <row r="6003" spans="1:7" x14ac:dyDescent="0.3">
      <c r="A6003" s="3">
        <f t="shared" si="108"/>
        <v>43567</v>
      </c>
      <c r="B6003" s="4" t="s">
        <v>78</v>
      </c>
      <c r="C6003" s="5"/>
      <c r="D6003" s="2">
        <v>70.099999999999994</v>
      </c>
      <c r="E6003" s="2">
        <v>71.55</v>
      </c>
      <c r="F6003" s="2">
        <v>63.89</v>
      </c>
      <c r="G6003" s="2">
        <v>70.56</v>
      </c>
    </row>
    <row r="6004" spans="1:7" x14ac:dyDescent="0.3">
      <c r="A6004" s="3">
        <f t="shared" si="108"/>
        <v>43570</v>
      </c>
      <c r="B6004" s="4" t="s">
        <v>79</v>
      </c>
      <c r="C6004" s="5"/>
      <c r="D6004" s="2">
        <v>70.319999999999993</v>
      </c>
      <c r="E6004" s="2">
        <v>71.180000000000007</v>
      </c>
      <c r="F6004" s="2">
        <v>63.4</v>
      </c>
      <c r="G6004" s="2">
        <v>70.62</v>
      </c>
    </row>
    <row r="6005" spans="1:7" x14ac:dyDescent="0.3">
      <c r="A6005" s="3">
        <f t="shared" si="108"/>
        <v>43571</v>
      </c>
      <c r="B6005" s="4" t="s">
        <v>80</v>
      </c>
      <c r="C6005" s="5"/>
      <c r="D6005" s="2">
        <v>70.209999999999994</v>
      </c>
      <c r="E6005" s="2">
        <v>71.72</v>
      </c>
      <c r="F6005" s="2">
        <v>64.05</v>
      </c>
      <c r="G6005" s="2">
        <v>70.41</v>
      </c>
    </row>
    <row r="6006" spans="1:7" x14ac:dyDescent="0.3">
      <c r="A6006" s="3">
        <f t="shared" si="108"/>
        <v>43572</v>
      </c>
      <c r="B6006" s="4" t="s">
        <v>81</v>
      </c>
      <c r="C6006" s="5"/>
      <c r="D6006" s="2">
        <v>71.33</v>
      </c>
      <c r="E6006" s="2">
        <v>71.62</v>
      </c>
      <c r="F6006" s="2">
        <v>63.76</v>
      </c>
      <c r="G6006" s="2">
        <v>71.52</v>
      </c>
    </row>
    <row r="6007" spans="1:7" x14ac:dyDescent="0.3">
      <c r="A6007" s="3">
        <f t="shared" si="108"/>
        <v>43573</v>
      </c>
      <c r="B6007" s="4" t="s">
        <v>82</v>
      </c>
      <c r="C6007" s="5"/>
      <c r="D6007" s="2">
        <v>71.069999999999993</v>
      </c>
      <c r="E6007" s="2">
        <v>71.97</v>
      </c>
      <c r="F6007" s="2">
        <v>64</v>
      </c>
      <c r="G6007" s="2">
        <v>71.27</v>
      </c>
    </row>
    <row r="6008" spans="1:7" x14ac:dyDescent="0.3">
      <c r="A6008" s="3">
        <f t="shared" si="108"/>
        <v>43577</v>
      </c>
      <c r="B6008" s="4" t="s">
        <v>84</v>
      </c>
      <c r="C6008" s="5"/>
      <c r="D6008" s="2">
        <v>73.36</v>
      </c>
      <c r="E6008" s="2">
        <v>74.040000000000006</v>
      </c>
      <c r="F6008" s="2">
        <v>65.7</v>
      </c>
      <c r="G6008" s="2">
        <v>73.52</v>
      </c>
    </row>
    <row r="6009" spans="1:7" x14ac:dyDescent="0.3">
      <c r="A6009" s="3">
        <f t="shared" si="108"/>
        <v>43578</v>
      </c>
      <c r="B6009" s="4" t="s">
        <v>85</v>
      </c>
      <c r="C6009" s="5"/>
      <c r="D6009" s="2">
        <v>73.77</v>
      </c>
      <c r="E6009" s="2">
        <v>74.510000000000005</v>
      </c>
      <c r="F6009" s="2">
        <v>66.3</v>
      </c>
      <c r="G6009" s="2">
        <v>73.87</v>
      </c>
    </row>
    <row r="6010" spans="1:7" x14ac:dyDescent="0.3">
      <c r="A6010" s="3">
        <f t="shared" si="108"/>
        <v>43579</v>
      </c>
      <c r="B6010" s="4" t="s">
        <v>86</v>
      </c>
      <c r="C6010" s="5"/>
      <c r="D6010" s="2">
        <v>73.67</v>
      </c>
      <c r="E6010" s="2">
        <v>74.569999999999993</v>
      </c>
      <c r="F6010" s="2">
        <v>65.89</v>
      </c>
      <c r="G6010" s="2">
        <v>73.89</v>
      </c>
    </row>
    <row r="6011" spans="1:7" x14ac:dyDescent="0.3">
      <c r="A6011" s="3">
        <f t="shared" si="108"/>
        <v>43580</v>
      </c>
      <c r="B6011" s="4" t="s">
        <v>87</v>
      </c>
      <c r="C6011" s="5"/>
      <c r="D6011" s="2">
        <v>74.459999999999994</v>
      </c>
      <c r="E6011" s="2">
        <v>74.349999999999994</v>
      </c>
      <c r="F6011" s="2">
        <v>65.209999999999994</v>
      </c>
      <c r="G6011" s="2">
        <v>74.569999999999993</v>
      </c>
    </row>
    <row r="6012" spans="1:7" x14ac:dyDescent="0.3">
      <c r="A6012" s="3">
        <f t="shared" si="108"/>
        <v>43581</v>
      </c>
      <c r="B6012" s="4" t="s">
        <v>88</v>
      </c>
      <c r="C6012" s="5"/>
      <c r="D6012" s="2">
        <v>73.45</v>
      </c>
      <c r="E6012" s="2">
        <v>72.150000000000006</v>
      </c>
      <c r="F6012" s="2">
        <v>63.3</v>
      </c>
      <c r="G6012" s="2">
        <v>73.5</v>
      </c>
    </row>
    <row r="6013" spans="1:7" x14ac:dyDescent="0.3">
      <c r="A6013" s="3">
        <f t="shared" si="108"/>
        <v>43584</v>
      </c>
      <c r="B6013" s="4" t="s">
        <v>89</v>
      </c>
      <c r="C6013" s="5"/>
      <c r="D6013" s="2">
        <v>71.09</v>
      </c>
      <c r="E6013" s="2">
        <v>72.040000000000006</v>
      </c>
      <c r="F6013" s="2">
        <v>63.5</v>
      </c>
      <c r="G6013" s="2">
        <v>71.19</v>
      </c>
    </row>
    <row r="6014" spans="1:7" x14ac:dyDescent="0.3">
      <c r="A6014" s="3">
        <f t="shared" si="108"/>
        <v>43585</v>
      </c>
      <c r="B6014" s="4" t="s">
        <v>90</v>
      </c>
      <c r="C6014" s="5"/>
      <c r="D6014" s="2">
        <v>71.63</v>
      </c>
      <c r="E6014" s="2">
        <v>72.8</v>
      </c>
      <c r="F6014" s="2">
        <v>63.91</v>
      </c>
      <c r="G6014" s="2">
        <v>72.12</v>
      </c>
    </row>
    <row r="6015" spans="1:7" x14ac:dyDescent="0.3">
      <c r="A6015" s="3">
        <f t="shared" si="108"/>
        <v>43586</v>
      </c>
      <c r="B6015" s="4" t="s">
        <v>91</v>
      </c>
      <c r="C6015" s="5"/>
      <c r="D6015" s="2" t="s">
        <v>323</v>
      </c>
      <c r="E6015" s="2">
        <v>72.180000000000007</v>
      </c>
      <c r="F6015" s="2">
        <v>63.6</v>
      </c>
      <c r="G6015" s="2" t="s">
        <v>323</v>
      </c>
    </row>
    <row r="6016" spans="1:7" x14ac:dyDescent="0.3">
      <c r="A6016" s="3">
        <f t="shared" si="108"/>
        <v>43587</v>
      </c>
      <c r="B6016" s="4" t="s">
        <v>92</v>
      </c>
      <c r="C6016" s="5"/>
      <c r="D6016" s="2">
        <v>71.430000000000007</v>
      </c>
      <c r="E6016" s="2">
        <v>70.75</v>
      </c>
      <c r="F6016" s="2">
        <v>61.81</v>
      </c>
      <c r="G6016" s="2">
        <v>71.739999999999995</v>
      </c>
    </row>
    <row r="6017" spans="1:7" x14ac:dyDescent="0.3">
      <c r="A6017" s="3">
        <f t="shared" si="108"/>
        <v>43588</v>
      </c>
      <c r="B6017" s="4" t="s">
        <v>93</v>
      </c>
      <c r="C6017" s="5"/>
      <c r="D6017" s="2">
        <v>69.930000000000007</v>
      </c>
      <c r="E6017" s="2">
        <v>70.849999999999994</v>
      </c>
      <c r="F6017" s="2">
        <v>61.94</v>
      </c>
      <c r="G6017" s="2">
        <v>70.42</v>
      </c>
    </row>
    <row r="6018" spans="1:7" x14ac:dyDescent="0.3">
      <c r="A6018" s="3">
        <f t="shared" si="108"/>
        <v>43591</v>
      </c>
      <c r="B6018" s="4" t="s">
        <v>94</v>
      </c>
      <c r="C6018" s="5"/>
      <c r="D6018" s="2">
        <v>69.22</v>
      </c>
      <c r="E6018" s="2">
        <v>71.239999999999995</v>
      </c>
      <c r="F6018" s="2">
        <v>62.25</v>
      </c>
      <c r="G6018" s="2">
        <v>69.78</v>
      </c>
    </row>
    <row r="6019" spans="1:7" x14ac:dyDescent="0.3">
      <c r="A6019" s="3">
        <f t="shared" si="108"/>
        <v>43592</v>
      </c>
      <c r="B6019" s="4" t="s">
        <v>95</v>
      </c>
      <c r="C6019" s="5"/>
      <c r="D6019" s="2">
        <v>70.290000000000006</v>
      </c>
      <c r="E6019" s="2">
        <v>69.88</v>
      </c>
      <c r="F6019" s="2">
        <v>61.4</v>
      </c>
      <c r="G6019" s="2">
        <v>71.03</v>
      </c>
    </row>
    <row r="6020" spans="1:7" x14ac:dyDescent="0.3">
      <c r="A6020" s="3">
        <f t="shared" si="108"/>
        <v>43593</v>
      </c>
      <c r="B6020" s="4" t="s">
        <v>96</v>
      </c>
      <c r="C6020" s="5"/>
      <c r="D6020" s="2">
        <v>69.28</v>
      </c>
      <c r="E6020" s="2">
        <v>70.37</v>
      </c>
      <c r="F6020" s="2">
        <v>62.12</v>
      </c>
      <c r="G6020" s="2">
        <v>69.91</v>
      </c>
    </row>
    <row r="6021" spans="1:7" x14ac:dyDescent="0.3">
      <c r="A6021" s="3">
        <f t="shared" si="108"/>
        <v>43594</v>
      </c>
      <c r="B6021" s="4" t="s">
        <v>97</v>
      </c>
      <c r="C6021" s="5"/>
      <c r="D6021" s="2">
        <v>69.09</v>
      </c>
      <c r="E6021" s="2">
        <v>70.39</v>
      </c>
      <c r="F6021" s="2">
        <v>61.7</v>
      </c>
      <c r="G6021" s="2">
        <v>69.83</v>
      </c>
    </row>
    <row r="6022" spans="1:7" x14ac:dyDescent="0.3">
      <c r="A6022" s="3">
        <f t="shared" si="108"/>
        <v>43595</v>
      </c>
      <c r="B6022" s="4" t="s">
        <v>98</v>
      </c>
      <c r="C6022" s="5"/>
      <c r="D6022" s="2">
        <v>70.099999999999994</v>
      </c>
      <c r="E6022" s="2">
        <v>70.62</v>
      </c>
      <c r="F6022" s="2">
        <v>61.66</v>
      </c>
      <c r="G6022" s="2">
        <v>70.760000000000005</v>
      </c>
    </row>
    <row r="6023" spans="1:7" x14ac:dyDescent="0.3">
      <c r="A6023" s="3">
        <f t="shared" si="108"/>
        <v>43598</v>
      </c>
      <c r="B6023" s="4" t="s">
        <v>99</v>
      </c>
      <c r="C6023" s="5"/>
      <c r="D6023" s="2">
        <v>70.97</v>
      </c>
      <c r="E6023" s="2">
        <v>70.23</v>
      </c>
      <c r="F6023" s="2">
        <v>61.04</v>
      </c>
      <c r="G6023" s="2">
        <v>71.790000000000006</v>
      </c>
    </row>
    <row r="6024" spans="1:7" x14ac:dyDescent="0.3">
      <c r="A6024" s="3">
        <f t="shared" si="108"/>
        <v>43599</v>
      </c>
      <c r="B6024" s="4" t="s">
        <v>100</v>
      </c>
      <c r="C6024" s="5"/>
      <c r="D6024" s="2">
        <v>69.7</v>
      </c>
      <c r="E6024" s="2">
        <v>71.239999999999995</v>
      </c>
      <c r="F6024" s="2">
        <v>61.78</v>
      </c>
      <c r="G6024" s="2">
        <v>70.41</v>
      </c>
    </row>
    <row r="6025" spans="1:7" x14ac:dyDescent="0.3">
      <c r="A6025" s="3">
        <f t="shared" si="108"/>
        <v>43600</v>
      </c>
      <c r="B6025" s="4" t="s">
        <v>101</v>
      </c>
      <c r="C6025" s="5"/>
      <c r="D6025" s="2">
        <v>70.459999999999994</v>
      </c>
      <c r="E6025" s="2">
        <v>71.77</v>
      </c>
      <c r="F6025" s="2">
        <v>62.02</v>
      </c>
      <c r="G6025" s="2">
        <v>70.930000000000007</v>
      </c>
    </row>
    <row r="6026" spans="1:7" x14ac:dyDescent="0.3">
      <c r="A6026" s="3">
        <f t="shared" si="108"/>
        <v>43601</v>
      </c>
      <c r="B6026" s="4" t="s">
        <v>102</v>
      </c>
      <c r="C6026" s="5"/>
      <c r="D6026" s="2">
        <v>72.040000000000006</v>
      </c>
      <c r="E6026" s="2">
        <v>72.62</v>
      </c>
      <c r="F6026" s="2">
        <v>62.87</v>
      </c>
      <c r="G6026" s="2">
        <v>72.47</v>
      </c>
    </row>
    <row r="6027" spans="1:7" x14ac:dyDescent="0.3">
      <c r="A6027" s="3">
        <f t="shared" si="108"/>
        <v>43602</v>
      </c>
      <c r="B6027" s="4" t="s">
        <v>103</v>
      </c>
      <c r="C6027" s="5"/>
      <c r="D6027" s="2">
        <v>72.459999999999994</v>
      </c>
      <c r="E6027" s="2">
        <v>72.209999999999994</v>
      </c>
      <c r="F6027" s="2">
        <v>62.76</v>
      </c>
      <c r="G6027" s="2">
        <v>72.58</v>
      </c>
    </row>
    <row r="6028" spans="1:7" x14ac:dyDescent="0.3">
      <c r="A6028" s="3">
        <f t="shared" si="108"/>
        <v>43605</v>
      </c>
      <c r="B6028" s="4" t="s">
        <v>104</v>
      </c>
      <c r="C6028" s="5"/>
      <c r="D6028" s="2" t="s">
        <v>323</v>
      </c>
      <c r="E6028" s="2">
        <v>71.97</v>
      </c>
      <c r="F6028" s="2">
        <v>63.1</v>
      </c>
      <c r="G6028" s="2" t="s">
        <v>323</v>
      </c>
    </row>
    <row r="6029" spans="1:7" x14ac:dyDescent="0.3">
      <c r="A6029" s="3">
        <f t="shared" si="108"/>
        <v>43606</v>
      </c>
      <c r="B6029" s="4" t="s">
        <v>105</v>
      </c>
      <c r="C6029" s="5"/>
      <c r="D6029" s="2">
        <v>71.64</v>
      </c>
      <c r="E6029" s="2">
        <v>72.180000000000007</v>
      </c>
      <c r="F6029" s="2">
        <v>62.99</v>
      </c>
      <c r="G6029" s="2">
        <v>71.73</v>
      </c>
    </row>
    <row r="6030" spans="1:7" x14ac:dyDescent="0.3">
      <c r="A6030" s="3">
        <f t="shared" si="108"/>
        <v>43607</v>
      </c>
      <c r="B6030" s="4" t="s">
        <v>106</v>
      </c>
      <c r="C6030" s="5"/>
      <c r="D6030" s="2">
        <v>71.23</v>
      </c>
      <c r="E6030" s="2">
        <v>70.989999999999995</v>
      </c>
      <c r="F6030" s="2">
        <v>61.42</v>
      </c>
      <c r="G6030" s="2">
        <v>71.28</v>
      </c>
    </row>
    <row r="6031" spans="1:7" x14ac:dyDescent="0.3">
      <c r="A6031" s="3">
        <f t="shared" si="108"/>
        <v>43608</v>
      </c>
      <c r="B6031" s="4" t="s">
        <v>107</v>
      </c>
      <c r="C6031" s="5"/>
      <c r="D6031" s="2">
        <v>69.22</v>
      </c>
      <c r="E6031" s="2">
        <v>67.760000000000005</v>
      </c>
      <c r="F6031" s="2">
        <v>57.91</v>
      </c>
      <c r="G6031" s="2">
        <v>69.22</v>
      </c>
    </row>
    <row r="6032" spans="1:7" x14ac:dyDescent="0.3">
      <c r="A6032" s="3">
        <f t="shared" si="108"/>
        <v>43609</v>
      </c>
      <c r="B6032" s="4" t="s">
        <v>108</v>
      </c>
      <c r="C6032" s="5"/>
      <c r="D6032" s="2">
        <v>66.73</v>
      </c>
      <c r="E6032" s="2">
        <v>68.69</v>
      </c>
      <c r="F6032" s="2">
        <v>58.63</v>
      </c>
      <c r="G6032" s="2">
        <v>67.37</v>
      </c>
    </row>
    <row r="6033" spans="1:7" x14ac:dyDescent="0.3">
      <c r="A6033" s="3">
        <f t="shared" si="108"/>
        <v>43612</v>
      </c>
      <c r="B6033" s="4" t="s">
        <v>292</v>
      </c>
      <c r="C6033" s="5"/>
      <c r="D6033" s="2">
        <v>66.88</v>
      </c>
      <c r="E6033" s="2">
        <v>70.11</v>
      </c>
      <c r="F6033" s="2" t="s">
        <v>323</v>
      </c>
      <c r="G6033" s="2">
        <v>67.349999999999994</v>
      </c>
    </row>
    <row r="6034" spans="1:7" x14ac:dyDescent="0.3">
      <c r="A6034" s="3">
        <f t="shared" si="108"/>
        <v>43613</v>
      </c>
      <c r="B6034" s="4" t="s">
        <v>109</v>
      </c>
      <c r="C6034" s="5"/>
      <c r="D6034" s="2">
        <v>68.31</v>
      </c>
      <c r="E6034" s="2">
        <v>70.11</v>
      </c>
      <c r="F6034" s="2">
        <v>59.14</v>
      </c>
      <c r="G6034" s="2">
        <v>68.53</v>
      </c>
    </row>
    <row r="6035" spans="1:7" x14ac:dyDescent="0.3">
      <c r="A6035" s="3">
        <f t="shared" si="108"/>
        <v>43614</v>
      </c>
      <c r="B6035" s="4" t="s">
        <v>110</v>
      </c>
      <c r="C6035" s="5"/>
      <c r="D6035" s="2">
        <v>67.13</v>
      </c>
      <c r="E6035" s="2">
        <v>69.45</v>
      </c>
      <c r="F6035" s="2">
        <v>58.81</v>
      </c>
      <c r="G6035" s="2">
        <v>67.13</v>
      </c>
    </row>
    <row r="6036" spans="1:7" x14ac:dyDescent="0.3">
      <c r="A6036" s="3">
        <f t="shared" si="108"/>
        <v>43615</v>
      </c>
      <c r="B6036" s="4" t="s">
        <v>111</v>
      </c>
      <c r="C6036" s="5"/>
      <c r="D6036" s="2">
        <v>67.12</v>
      </c>
      <c r="E6036" s="2">
        <v>66.87</v>
      </c>
      <c r="F6036" s="2">
        <v>56.59</v>
      </c>
      <c r="G6036" s="2">
        <v>67.11</v>
      </c>
    </row>
    <row r="6037" spans="1:7" x14ac:dyDescent="0.3">
      <c r="A6037" s="3">
        <f t="shared" si="108"/>
        <v>43616</v>
      </c>
      <c r="B6037" s="4" t="s">
        <v>112</v>
      </c>
      <c r="C6037" s="5"/>
      <c r="D6037" s="2">
        <v>63.83</v>
      </c>
      <c r="E6037" s="2">
        <v>64.489999999999995</v>
      </c>
      <c r="F6037" s="2">
        <v>53.5</v>
      </c>
      <c r="G6037" s="2">
        <v>63.84</v>
      </c>
    </row>
    <row r="6038" spans="1:7" x14ac:dyDescent="0.3">
      <c r="A6038" s="3">
        <f t="shared" si="108"/>
        <v>43619</v>
      </c>
      <c r="B6038" s="4" t="s">
        <v>113</v>
      </c>
      <c r="C6038" s="5"/>
      <c r="D6038" s="2">
        <v>60.17</v>
      </c>
      <c r="E6038" s="2">
        <v>61.28</v>
      </c>
      <c r="F6038" s="2">
        <v>53.25</v>
      </c>
      <c r="G6038" s="2">
        <v>60.36</v>
      </c>
    </row>
    <row r="6039" spans="1:7" x14ac:dyDescent="0.3">
      <c r="A6039" s="3">
        <f t="shared" si="108"/>
        <v>43620</v>
      </c>
      <c r="B6039" s="4" t="s">
        <v>114</v>
      </c>
      <c r="C6039" s="5"/>
      <c r="D6039" s="2">
        <v>60.03</v>
      </c>
      <c r="E6039" s="2">
        <v>61.97</v>
      </c>
      <c r="F6039" s="2">
        <v>53.48</v>
      </c>
      <c r="G6039" s="2">
        <v>60.17</v>
      </c>
    </row>
    <row r="6040" spans="1:7" x14ac:dyDescent="0.3">
      <c r="A6040" s="3">
        <f t="shared" si="108"/>
        <v>43621</v>
      </c>
      <c r="B6040" s="4" t="s">
        <v>115</v>
      </c>
      <c r="C6040" s="5"/>
      <c r="D6040" s="2" t="s">
        <v>323</v>
      </c>
      <c r="E6040" s="2">
        <v>60.63</v>
      </c>
      <c r="F6040" s="2">
        <v>51.68</v>
      </c>
      <c r="G6040" s="2" t="s">
        <v>323</v>
      </c>
    </row>
    <row r="6041" spans="1:7" x14ac:dyDescent="0.3">
      <c r="A6041" s="3">
        <f t="shared" si="108"/>
        <v>43622</v>
      </c>
      <c r="B6041" s="4" t="s">
        <v>116</v>
      </c>
      <c r="C6041" s="5"/>
      <c r="D6041" s="2">
        <v>59.37</v>
      </c>
      <c r="E6041" s="2">
        <v>61.67</v>
      </c>
      <c r="F6041" s="2">
        <v>52.59</v>
      </c>
      <c r="G6041" s="2">
        <v>59.41</v>
      </c>
    </row>
    <row r="6042" spans="1:7" x14ac:dyDescent="0.3">
      <c r="A6042" s="3">
        <f t="shared" si="108"/>
        <v>43623</v>
      </c>
      <c r="B6042" s="4" t="s">
        <v>117</v>
      </c>
      <c r="C6042" s="5"/>
      <c r="D6042" s="2">
        <v>61.2</v>
      </c>
      <c r="E6042" s="2">
        <v>63.29</v>
      </c>
      <c r="F6042" s="2">
        <v>53.99</v>
      </c>
      <c r="G6042" s="2">
        <v>61.26</v>
      </c>
    </row>
    <row r="6043" spans="1:7" x14ac:dyDescent="0.3">
      <c r="A6043" s="3">
        <f t="shared" si="108"/>
        <v>43626</v>
      </c>
      <c r="B6043" s="4" t="s">
        <v>118</v>
      </c>
      <c r="C6043" s="5"/>
      <c r="D6043" s="2">
        <v>61.92</v>
      </c>
      <c r="E6043" s="2">
        <v>62.29</v>
      </c>
      <c r="F6043" s="2">
        <v>53.26</v>
      </c>
      <c r="G6043" s="2">
        <v>61.97</v>
      </c>
    </row>
    <row r="6044" spans="1:7" x14ac:dyDescent="0.3">
      <c r="A6044" s="3">
        <f t="shared" si="108"/>
        <v>43627</v>
      </c>
      <c r="B6044" s="4" t="s">
        <v>119</v>
      </c>
      <c r="C6044" s="5"/>
      <c r="D6044" s="2">
        <v>61.28</v>
      </c>
      <c r="E6044" s="2">
        <v>62.29</v>
      </c>
      <c r="F6044" s="2">
        <v>53.27</v>
      </c>
      <c r="G6044" s="2">
        <v>61.38</v>
      </c>
    </row>
    <row r="6045" spans="1:7" x14ac:dyDescent="0.3">
      <c r="A6045" s="3">
        <f t="shared" si="108"/>
        <v>43628</v>
      </c>
      <c r="B6045" s="4" t="s">
        <v>120</v>
      </c>
      <c r="C6045" s="5"/>
      <c r="D6045" s="2">
        <v>59.9</v>
      </c>
      <c r="E6045" s="2">
        <v>59.97</v>
      </c>
      <c r="F6045" s="2">
        <v>51.14</v>
      </c>
      <c r="G6045" s="2">
        <v>59.98</v>
      </c>
    </row>
    <row r="6046" spans="1:7" x14ac:dyDescent="0.3">
      <c r="A6046" s="3">
        <f t="shared" si="108"/>
        <v>43629</v>
      </c>
      <c r="B6046" s="4" t="s">
        <v>121</v>
      </c>
      <c r="C6046" s="5"/>
      <c r="D6046" s="2">
        <v>60.28</v>
      </c>
      <c r="E6046" s="2">
        <v>61.31</v>
      </c>
      <c r="F6046" s="2">
        <v>52.28</v>
      </c>
      <c r="G6046" s="2">
        <v>60.32</v>
      </c>
    </row>
    <row r="6047" spans="1:7" x14ac:dyDescent="0.3">
      <c r="A6047" s="3">
        <f t="shared" si="108"/>
        <v>43630</v>
      </c>
      <c r="B6047" s="4" t="s">
        <v>122</v>
      </c>
      <c r="C6047" s="5"/>
      <c r="D6047" s="2">
        <v>59.9</v>
      </c>
      <c r="E6047" s="2">
        <v>62.01</v>
      </c>
      <c r="F6047" s="2">
        <v>52.51</v>
      </c>
      <c r="G6047" s="2">
        <v>59.96</v>
      </c>
    </row>
    <row r="6048" spans="1:7" x14ac:dyDescent="0.3">
      <c r="A6048" s="3">
        <f t="shared" si="108"/>
        <v>43633</v>
      </c>
      <c r="B6048" s="4" t="s">
        <v>123</v>
      </c>
      <c r="C6048" s="5"/>
      <c r="D6048" s="2">
        <v>60.74</v>
      </c>
      <c r="E6048" s="2">
        <v>60.94</v>
      </c>
      <c r="F6048" s="2">
        <v>51.93</v>
      </c>
      <c r="G6048" s="2">
        <v>60.78</v>
      </c>
    </row>
    <row r="6049" spans="1:7" x14ac:dyDescent="0.3">
      <c r="A6049" s="3">
        <f t="shared" si="108"/>
        <v>43634</v>
      </c>
      <c r="B6049" s="4" t="s">
        <v>124</v>
      </c>
      <c r="C6049" s="5"/>
      <c r="D6049" s="2">
        <v>59.92</v>
      </c>
      <c r="E6049" s="2">
        <v>62.14</v>
      </c>
      <c r="F6049" s="2">
        <v>53.9</v>
      </c>
      <c r="G6049" s="2">
        <v>59.98</v>
      </c>
    </row>
    <row r="6050" spans="1:7" x14ac:dyDescent="0.3">
      <c r="A6050" s="3">
        <f t="shared" si="108"/>
        <v>43635</v>
      </c>
      <c r="B6050" s="4" t="s">
        <v>125</v>
      </c>
      <c r="C6050" s="5"/>
      <c r="D6050" s="2">
        <v>61.22</v>
      </c>
      <c r="E6050" s="2">
        <v>61.82</v>
      </c>
      <c r="F6050" s="2">
        <v>53.76</v>
      </c>
      <c r="G6050" s="2">
        <v>61.21</v>
      </c>
    </row>
    <row r="6051" spans="1:7" x14ac:dyDescent="0.3">
      <c r="A6051" s="3">
        <f t="shared" si="108"/>
        <v>43636</v>
      </c>
      <c r="B6051" s="4" t="s">
        <v>126</v>
      </c>
      <c r="C6051" s="5"/>
      <c r="D6051" s="2">
        <v>62.61</v>
      </c>
      <c r="E6051" s="2">
        <v>64.45</v>
      </c>
      <c r="F6051" s="2">
        <v>56.65</v>
      </c>
      <c r="G6051" s="2">
        <v>62.62</v>
      </c>
    </row>
    <row r="6052" spans="1:7" x14ac:dyDescent="0.3">
      <c r="A6052" s="3">
        <f t="shared" si="108"/>
        <v>43637</v>
      </c>
      <c r="B6052" s="4" t="s">
        <v>127</v>
      </c>
      <c r="C6052" s="5"/>
      <c r="D6052" s="2">
        <v>64.22</v>
      </c>
      <c r="E6052" s="2">
        <v>65.2</v>
      </c>
      <c r="F6052" s="2">
        <v>57.43</v>
      </c>
      <c r="G6052" s="2">
        <v>64.22</v>
      </c>
    </row>
    <row r="6053" spans="1:7" x14ac:dyDescent="0.3">
      <c r="A6053" s="3">
        <f t="shared" si="108"/>
        <v>43640</v>
      </c>
      <c r="B6053" s="4" t="s">
        <v>128</v>
      </c>
      <c r="C6053" s="5"/>
      <c r="D6053" s="2">
        <v>64.02</v>
      </c>
      <c r="E6053" s="2">
        <v>64.86</v>
      </c>
      <c r="F6053" s="2">
        <v>57.9</v>
      </c>
      <c r="G6053" s="2">
        <v>64.03</v>
      </c>
    </row>
    <row r="6054" spans="1:7" x14ac:dyDescent="0.3">
      <c r="A6054" s="3">
        <f t="shared" si="108"/>
        <v>43641</v>
      </c>
      <c r="B6054" s="4" t="s">
        <v>129</v>
      </c>
      <c r="C6054" s="5"/>
      <c r="D6054" s="2">
        <v>63.38</v>
      </c>
      <c r="E6054" s="2">
        <v>65.05</v>
      </c>
      <c r="F6054" s="2">
        <v>57.83</v>
      </c>
      <c r="G6054" s="2">
        <v>63.37</v>
      </c>
    </row>
    <row r="6055" spans="1:7" x14ac:dyDescent="0.3">
      <c r="A6055" s="3">
        <f t="shared" si="108"/>
        <v>43642</v>
      </c>
      <c r="B6055" s="4" t="s">
        <v>130</v>
      </c>
      <c r="C6055" s="5"/>
      <c r="D6055" s="2">
        <v>64.290000000000006</v>
      </c>
      <c r="E6055" s="2">
        <v>66.489999999999995</v>
      </c>
      <c r="F6055" s="2">
        <v>59.38</v>
      </c>
      <c r="G6055" s="2">
        <v>64.28</v>
      </c>
    </row>
    <row r="6056" spans="1:7" x14ac:dyDescent="0.3">
      <c r="A6056" s="3">
        <f t="shared" si="108"/>
        <v>43643</v>
      </c>
      <c r="B6056" s="4" t="s">
        <v>131</v>
      </c>
      <c r="C6056" s="5"/>
      <c r="D6056" s="2">
        <v>64.42</v>
      </c>
      <c r="E6056" s="2">
        <v>66.55</v>
      </c>
      <c r="F6056" s="2">
        <v>59.43</v>
      </c>
      <c r="G6056" s="2">
        <v>64.430000000000007</v>
      </c>
    </row>
    <row r="6057" spans="1:7" x14ac:dyDescent="0.3">
      <c r="A6057" s="3">
        <f t="shared" si="108"/>
        <v>43644</v>
      </c>
      <c r="B6057" s="4" t="s">
        <v>132</v>
      </c>
      <c r="C6057" s="5"/>
      <c r="D6057" s="2">
        <v>64.88</v>
      </c>
      <c r="E6057" s="2">
        <v>66.55</v>
      </c>
      <c r="F6057" s="2">
        <v>58.47</v>
      </c>
      <c r="G6057" s="2">
        <v>64.87</v>
      </c>
    </row>
    <row r="6058" spans="1:7" x14ac:dyDescent="0.3">
      <c r="A6058" s="3">
        <f t="shared" si="108"/>
        <v>43647</v>
      </c>
      <c r="B6058" s="4" t="s">
        <v>133</v>
      </c>
      <c r="C6058" s="5"/>
      <c r="D6058" s="2">
        <v>64.92</v>
      </c>
      <c r="E6058" s="2">
        <v>65.06</v>
      </c>
      <c r="F6058" s="2">
        <v>59.09</v>
      </c>
      <c r="G6058" s="2">
        <v>65.17</v>
      </c>
    </row>
    <row r="6059" spans="1:7" x14ac:dyDescent="0.3">
      <c r="A6059" s="3">
        <f t="shared" si="108"/>
        <v>43648</v>
      </c>
      <c r="B6059" s="4" t="s">
        <v>134</v>
      </c>
      <c r="C6059" s="5"/>
      <c r="D6059" s="2">
        <v>63.43</v>
      </c>
      <c r="E6059" s="2">
        <v>62.4</v>
      </c>
      <c r="F6059" s="2">
        <v>56.25</v>
      </c>
      <c r="G6059" s="2">
        <v>63.52</v>
      </c>
    </row>
    <row r="6060" spans="1:7" x14ac:dyDescent="0.3">
      <c r="A6060" s="3">
        <f t="shared" ref="A6060:A6123" si="109">DATE(2019, LEFT(B6060, FIND("월", B6060)-1), MID(B6060, FIND("월", B6060)+2, FIND("일", B6060)-FIND("월", B6060)-2))</f>
        <v>43649</v>
      </c>
      <c r="B6060" s="4" t="s">
        <v>135</v>
      </c>
      <c r="C6060" s="5"/>
      <c r="D6060" s="2">
        <v>60.62</v>
      </c>
      <c r="E6060" s="2">
        <v>63.82</v>
      </c>
      <c r="F6060" s="2">
        <v>57.34</v>
      </c>
      <c r="G6060" s="2">
        <v>61.03</v>
      </c>
    </row>
    <row r="6061" spans="1:7" x14ac:dyDescent="0.3">
      <c r="A6061" s="3">
        <f t="shared" si="109"/>
        <v>43650</v>
      </c>
      <c r="B6061" s="4" t="s">
        <v>136</v>
      </c>
      <c r="C6061" s="5"/>
      <c r="D6061" s="2">
        <v>61.75</v>
      </c>
      <c r="E6061" s="2">
        <v>63.3</v>
      </c>
      <c r="F6061" s="2" t="s">
        <v>323</v>
      </c>
      <c r="G6061" s="2">
        <v>62.07</v>
      </c>
    </row>
    <row r="6062" spans="1:7" x14ac:dyDescent="0.3">
      <c r="A6062" s="3">
        <f t="shared" si="109"/>
        <v>43651</v>
      </c>
      <c r="B6062" s="4" t="s">
        <v>137</v>
      </c>
      <c r="C6062" s="5"/>
      <c r="D6062" s="2">
        <v>61.62</v>
      </c>
      <c r="E6062" s="2">
        <v>64.23</v>
      </c>
      <c r="F6062" s="2">
        <v>57.51</v>
      </c>
      <c r="G6062" s="2">
        <v>62.16</v>
      </c>
    </row>
    <row r="6063" spans="1:7" x14ac:dyDescent="0.3">
      <c r="A6063" s="3">
        <f t="shared" si="109"/>
        <v>43654</v>
      </c>
      <c r="B6063" s="4" t="s">
        <v>138</v>
      </c>
      <c r="C6063" s="5"/>
      <c r="D6063" s="2">
        <v>63.32</v>
      </c>
      <c r="E6063" s="2">
        <v>64.11</v>
      </c>
      <c r="F6063" s="2">
        <v>57.66</v>
      </c>
      <c r="G6063" s="2">
        <v>63.62</v>
      </c>
    </row>
    <row r="6064" spans="1:7" x14ac:dyDescent="0.3">
      <c r="A6064" s="3">
        <f t="shared" si="109"/>
        <v>43655</v>
      </c>
      <c r="B6064" s="4" t="s">
        <v>139</v>
      </c>
      <c r="C6064" s="5"/>
      <c r="D6064" s="2">
        <v>62.63</v>
      </c>
      <c r="E6064" s="2">
        <v>64.16</v>
      </c>
      <c r="F6064" s="2">
        <v>57.83</v>
      </c>
      <c r="G6064" s="2">
        <v>63.17</v>
      </c>
    </row>
    <row r="6065" spans="1:7" x14ac:dyDescent="0.3">
      <c r="A6065" s="3">
        <f t="shared" si="109"/>
        <v>43656</v>
      </c>
      <c r="B6065" s="4" t="s">
        <v>140</v>
      </c>
      <c r="C6065" s="5"/>
      <c r="D6065" s="2">
        <v>63.9</v>
      </c>
      <c r="E6065" s="2">
        <v>67.010000000000005</v>
      </c>
      <c r="F6065" s="2">
        <v>60.43</v>
      </c>
      <c r="G6065" s="2">
        <v>64.47</v>
      </c>
    </row>
    <row r="6066" spans="1:7" x14ac:dyDescent="0.3">
      <c r="A6066" s="3">
        <f t="shared" si="109"/>
        <v>43657</v>
      </c>
      <c r="B6066" s="4" t="s">
        <v>141</v>
      </c>
      <c r="C6066" s="5"/>
      <c r="D6066" s="2">
        <v>65.95</v>
      </c>
      <c r="E6066" s="2">
        <v>66.52</v>
      </c>
      <c r="F6066" s="2">
        <v>60.2</v>
      </c>
      <c r="G6066" s="2">
        <v>66.709999999999994</v>
      </c>
    </row>
    <row r="6067" spans="1:7" x14ac:dyDescent="0.3">
      <c r="A6067" s="3">
        <f t="shared" si="109"/>
        <v>43658</v>
      </c>
      <c r="B6067" s="4" t="s">
        <v>142</v>
      </c>
      <c r="C6067" s="5"/>
      <c r="D6067" s="2">
        <v>65.88</v>
      </c>
      <c r="E6067" s="2">
        <v>66.72</v>
      </c>
      <c r="F6067" s="2">
        <v>60.21</v>
      </c>
      <c r="G6067" s="2">
        <v>66.31</v>
      </c>
    </row>
    <row r="6068" spans="1:7" x14ac:dyDescent="0.3">
      <c r="A6068" s="3">
        <f t="shared" si="109"/>
        <v>43661</v>
      </c>
      <c r="B6068" s="4" t="s">
        <v>143</v>
      </c>
      <c r="C6068" s="5"/>
      <c r="D6068" s="2">
        <v>65.22</v>
      </c>
      <c r="E6068" s="2">
        <v>66.48</v>
      </c>
      <c r="F6068" s="2">
        <v>59.58</v>
      </c>
      <c r="G6068" s="2">
        <v>65.52</v>
      </c>
    </row>
    <row r="6069" spans="1:7" x14ac:dyDescent="0.3">
      <c r="A6069" s="3">
        <f t="shared" si="109"/>
        <v>43662</v>
      </c>
      <c r="B6069" s="4" t="s">
        <v>144</v>
      </c>
      <c r="C6069" s="5"/>
      <c r="D6069" s="2">
        <v>64.58</v>
      </c>
      <c r="E6069" s="2">
        <v>64.349999999999994</v>
      </c>
      <c r="F6069" s="2">
        <v>57.62</v>
      </c>
      <c r="G6069" s="2">
        <v>64.92</v>
      </c>
    </row>
    <row r="6070" spans="1:7" x14ac:dyDescent="0.3">
      <c r="A6070" s="3">
        <f t="shared" si="109"/>
        <v>43663</v>
      </c>
      <c r="B6070" s="4" t="s">
        <v>145</v>
      </c>
      <c r="C6070" s="5"/>
      <c r="D6070" s="2">
        <v>63.23</v>
      </c>
      <c r="E6070" s="2">
        <v>63.66</v>
      </c>
      <c r="F6070" s="2">
        <v>56.78</v>
      </c>
      <c r="G6070" s="2">
        <v>63.72</v>
      </c>
    </row>
    <row r="6071" spans="1:7" x14ac:dyDescent="0.3">
      <c r="A6071" s="3">
        <f t="shared" si="109"/>
        <v>43664</v>
      </c>
      <c r="B6071" s="4" t="s">
        <v>146</v>
      </c>
      <c r="C6071" s="5"/>
      <c r="D6071" s="2">
        <v>62.14</v>
      </c>
      <c r="E6071" s="2">
        <v>61.93</v>
      </c>
      <c r="F6071" s="2">
        <v>55.3</v>
      </c>
      <c r="G6071" s="2">
        <v>62.65</v>
      </c>
    </row>
    <row r="6072" spans="1:7" x14ac:dyDescent="0.3">
      <c r="A6072" s="3">
        <f t="shared" si="109"/>
        <v>43665</v>
      </c>
      <c r="B6072" s="4" t="s">
        <v>147</v>
      </c>
      <c r="C6072" s="5"/>
      <c r="D6072" s="2">
        <v>61.55</v>
      </c>
      <c r="E6072" s="2">
        <v>62.47</v>
      </c>
      <c r="F6072" s="2">
        <v>55.63</v>
      </c>
      <c r="G6072" s="2">
        <v>62.26</v>
      </c>
    </row>
    <row r="6073" spans="1:7" x14ac:dyDescent="0.3">
      <c r="A6073" s="3">
        <f t="shared" si="109"/>
        <v>43668</v>
      </c>
      <c r="B6073" s="4" t="s">
        <v>148</v>
      </c>
      <c r="C6073" s="5"/>
      <c r="D6073" s="2">
        <v>62.74</v>
      </c>
      <c r="E6073" s="2">
        <v>63.26</v>
      </c>
      <c r="F6073" s="2">
        <v>56.22</v>
      </c>
      <c r="G6073" s="2">
        <v>63.68</v>
      </c>
    </row>
    <row r="6074" spans="1:7" x14ac:dyDescent="0.3">
      <c r="A6074" s="3">
        <f t="shared" si="109"/>
        <v>43669</v>
      </c>
      <c r="B6074" s="4" t="s">
        <v>149</v>
      </c>
      <c r="C6074" s="5"/>
      <c r="D6074" s="2">
        <v>62.11</v>
      </c>
      <c r="E6074" s="2">
        <v>63.83</v>
      </c>
      <c r="F6074" s="2">
        <v>56.77</v>
      </c>
      <c r="G6074" s="2">
        <v>62.88</v>
      </c>
    </row>
    <row r="6075" spans="1:7" x14ac:dyDescent="0.3">
      <c r="A6075" s="3">
        <f t="shared" si="109"/>
        <v>43670</v>
      </c>
      <c r="B6075" s="4" t="s">
        <v>150</v>
      </c>
      <c r="C6075" s="5"/>
      <c r="D6075" s="2">
        <v>63.21</v>
      </c>
      <c r="E6075" s="2">
        <v>63.18</v>
      </c>
      <c r="F6075" s="2">
        <v>55.88</v>
      </c>
      <c r="G6075" s="2">
        <v>63.97</v>
      </c>
    </row>
    <row r="6076" spans="1:7" x14ac:dyDescent="0.3">
      <c r="A6076" s="3">
        <f t="shared" si="109"/>
        <v>43671</v>
      </c>
      <c r="B6076" s="4" t="s">
        <v>151</v>
      </c>
      <c r="C6076" s="5"/>
      <c r="D6076" s="2">
        <v>63.03</v>
      </c>
      <c r="E6076" s="2">
        <v>63.39</v>
      </c>
      <c r="F6076" s="2">
        <v>56.02</v>
      </c>
      <c r="G6076" s="2">
        <v>63.87</v>
      </c>
    </row>
    <row r="6077" spans="1:7" x14ac:dyDescent="0.3">
      <c r="A6077" s="3">
        <f t="shared" si="109"/>
        <v>43672</v>
      </c>
      <c r="B6077" s="4" t="s">
        <v>152</v>
      </c>
      <c r="C6077" s="5"/>
      <c r="D6077" s="2">
        <v>62.83</v>
      </c>
      <c r="E6077" s="2">
        <v>63.46</v>
      </c>
      <c r="F6077" s="2">
        <v>56.2</v>
      </c>
      <c r="G6077" s="2">
        <v>63.53</v>
      </c>
    </row>
    <row r="6078" spans="1:7" x14ac:dyDescent="0.3">
      <c r="A6078" s="3">
        <f t="shared" si="109"/>
        <v>43675</v>
      </c>
      <c r="B6078" s="4" t="s">
        <v>153</v>
      </c>
      <c r="C6078" s="5"/>
      <c r="D6078" s="2">
        <v>62.53</v>
      </c>
      <c r="E6078" s="2">
        <v>63.71</v>
      </c>
      <c r="F6078" s="2">
        <v>56.87</v>
      </c>
      <c r="G6078" s="2">
        <v>62.92</v>
      </c>
    </row>
    <row r="6079" spans="1:7" x14ac:dyDescent="0.3">
      <c r="A6079" s="3">
        <f t="shared" si="109"/>
        <v>43676</v>
      </c>
      <c r="B6079" s="4" t="s">
        <v>154</v>
      </c>
      <c r="C6079" s="5"/>
      <c r="D6079" s="2">
        <v>63.63</v>
      </c>
      <c r="E6079" s="2">
        <v>64.72</v>
      </c>
      <c r="F6079" s="2">
        <v>58.05</v>
      </c>
      <c r="G6079" s="2">
        <v>63.63</v>
      </c>
    </row>
    <row r="6080" spans="1:7" x14ac:dyDescent="0.3">
      <c r="A6080" s="3">
        <f t="shared" si="109"/>
        <v>43677</v>
      </c>
      <c r="B6080" s="4" t="s">
        <v>155</v>
      </c>
      <c r="C6080" s="5"/>
      <c r="D6080" s="2">
        <v>64.569999999999993</v>
      </c>
      <c r="E6080" s="2">
        <v>65.17</v>
      </c>
      <c r="F6080" s="2">
        <v>58.58</v>
      </c>
      <c r="G6080" s="2">
        <v>64.569999999999993</v>
      </c>
    </row>
    <row r="6081" spans="1:7" x14ac:dyDescent="0.3">
      <c r="A6081" s="3">
        <f t="shared" si="109"/>
        <v>43678</v>
      </c>
      <c r="B6081" s="4" t="s">
        <v>156</v>
      </c>
      <c r="C6081" s="5"/>
      <c r="D6081" s="2">
        <v>63.05</v>
      </c>
      <c r="E6081" s="2">
        <v>60.5</v>
      </c>
      <c r="F6081" s="2">
        <v>53.95</v>
      </c>
      <c r="G6081" s="2">
        <v>63.23</v>
      </c>
    </row>
    <row r="6082" spans="1:7" x14ac:dyDescent="0.3">
      <c r="A6082" s="3">
        <f t="shared" si="109"/>
        <v>43679</v>
      </c>
      <c r="B6082" s="4" t="s">
        <v>157</v>
      </c>
      <c r="C6082" s="5"/>
      <c r="D6082" s="2">
        <v>60.33</v>
      </c>
      <c r="E6082" s="2">
        <v>61.89</v>
      </c>
      <c r="F6082" s="2">
        <v>55.66</v>
      </c>
      <c r="G6082" s="2">
        <v>61.19</v>
      </c>
    </row>
    <row r="6083" spans="1:7" x14ac:dyDescent="0.3">
      <c r="A6083" s="3">
        <f t="shared" si="109"/>
        <v>43682</v>
      </c>
      <c r="B6083" s="4" t="s">
        <v>158</v>
      </c>
      <c r="C6083" s="5"/>
      <c r="D6083" s="2">
        <v>59.68</v>
      </c>
      <c r="E6083" s="2">
        <v>59.81</v>
      </c>
      <c r="F6083" s="2">
        <v>54.69</v>
      </c>
      <c r="G6083" s="2">
        <v>60.32</v>
      </c>
    </row>
    <row r="6084" spans="1:7" x14ac:dyDescent="0.3">
      <c r="A6084" s="3">
        <f t="shared" si="109"/>
        <v>43683</v>
      </c>
      <c r="B6084" s="4" t="s">
        <v>159</v>
      </c>
      <c r="C6084" s="5"/>
      <c r="D6084" s="2">
        <v>58.75</v>
      </c>
      <c r="E6084" s="2">
        <v>58.94</v>
      </c>
      <c r="F6084" s="2">
        <v>53.63</v>
      </c>
      <c r="G6084" s="2">
        <v>59.33</v>
      </c>
    </row>
    <row r="6085" spans="1:7" x14ac:dyDescent="0.3">
      <c r="A6085" s="3">
        <f t="shared" si="109"/>
        <v>43684</v>
      </c>
      <c r="B6085" s="4" t="s">
        <v>160</v>
      </c>
      <c r="C6085" s="5"/>
      <c r="D6085" s="2">
        <v>57.89</v>
      </c>
      <c r="E6085" s="2">
        <v>56.23</v>
      </c>
      <c r="F6085" s="2">
        <v>51.09</v>
      </c>
      <c r="G6085" s="2">
        <v>58.69</v>
      </c>
    </row>
    <row r="6086" spans="1:7" x14ac:dyDescent="0.3">
      <c r="A6086" s="3">
        <f t="shared" si="109"/>
        <v>43685</v>
      </c>
      <c r="B6086" s="4" t="s">
        <v>161</v>
      </c>
      <c r="C6086" s="5"/>
      <c r="D6086" s="2">
        <v>56.83</v>
      </c>
      <c r="E6086" s="2">
        <v>57.38</v>
      </c>
      <c r="F6086" s="2">
        <v>52.54</v>
      </c>
      <c r="G6086" s="2">
        <v>57.37</v>
      </c>
    </row>
    <row r="6087" spans="1:7" x14ac:dyDescent="0.3">
      <c r="A6087" s="3">
        <f t="shared" si="109"/>
        <v>43686</v>
      </c>
      <c r="B6087" s="4" t="s">
        <v>162</v>
      </c>
      <c r="C6087" s="5"/>
      <c r="D6087" s="2" t="s">
        <v>323</v>
      </c>
      <c r="E6087" s="2">
        <v>58.53</v>
      </c>
      <c r="F6087" s="2">
        <v>54.5</v>
      </c>
      <c r="G6087" s="2" t="s">
        <v>323</v>
      </c>
    </row>
    <row r="6088" spans="1:7" x14ac:dyDescent="0.3">
      <c r="A6088" s="3">
        <f t="shared" si="109"/>
        <v>43689</v>
      </c>
      <c r="B6088" s="4" t="s">
        <v>163</v>
      </c>
      <c r="C6088" s="5"/>
      <c r="D6088" s="2" t="s">
        <v>323</v>
      </c>
      <c r="E6088" s="2">
        <v>58.57</v>
      </c>
      <c r="F6088" s="2">
        <v>54.93</v>
      </c>
      <c r="G6088" s="2" t="s">
        <v>323</v>
      </c>
    </row>
    <row r="6089" spans="1:7" x14ac:dyDescent="0.3">
      <c r="A6089" s="3">
        <f t="shared" si="109"/>
        <v>43690</v>
      </c>
      <c r="B6089" s="4" t="s">
        <v>164</v>
      </c>
      <c r="C6089" s="5"/>
      <c r="D6089" s="2">
        <v>57.76</v>
      </c>
      <c r="E6089" s="2">
        <v>61.3</v>
      </c>
      <c r="F6089" s="2">
        <v>57.1</v>
      </c>
      <c r="G6089" s="2">
        <v>58.37</v>
      </c>
    </row>
    <row r="6090" spans="1:7" x14ac:dyDescent="0.3">
      <c r="A6090" s="3">
        <f t="shared" si="109"/>
        <v>43691</v>
      </c>
      <c r="B6090" s="4" t="s">
        <v>165</v>
      </c>
      <c r="C6090" s="5"/>
      <c r="D6090" s="2">
        <v>59.66</v>
      </c>
      <c r="E6090" s="2">
        <v>59.48</v>
      </c>
      <c r="F6090" s="2">
        <v>55.23</v>
      </c>
      <c r="G6090" s="2">
        <v>60.26</v>
      </c>
    </row>
    <row r="6091" spans="1:7" x14ac:dyDescent="0.3">
      <c r="A6091" s="3">
        <f t="shared" si="109"/>
        <v>43692</v>
      </c>
      <c r="B6091" s="4" t="s">
        <v>166</v>
      </c>
      <c r="C6091" s="5"/>
      <c r="D6091" s="2">
        <v>58.33</v>
      </c>
      <c r="E6091" s="2">
        <v>58.23</v>
      </c>
      <c r="F6091" s="2">
        <v>54.47</v>
      </c>
      <c r="G6091" s="2">
        <v>58.85</v>
      </c>
    </row>
    <row r="6092" spans="1:7" x14ac:dyDescent="0.3">
      <c r="A6092" s="3">
        <f t="shared" si="109"/>
        <v>43693</v>
      </c>
      <c r="B6092" s="4" t="s">
        <v>167</v>
      </c>
      <c r="C6092" s="5"/>
      <c r="D6092" s="2">
        <v>58.2</v>
      </c>
      <c r="E6092" s="2">
        <v>58.64</v>
      </c>
      <c r="F6092" s="2">
        <v>54.87</v>
      </c>
      <c r="G6092" s="2">
        <v>58.96</v>
      </c>
    </row>
    <row r="6093" spans="1:7" x14ac:dyDescent="0.3">
      <c r="A6093" s="3">
        <f t="shared" si="109"/>
        <v>43696</v>
      </c>
      <c r="B6093" s="4" t="s">
        <v>168</v>
      </c>
      <c r="C6093" s="5"/>
      <c r="D6093" s="2">
        <v>58.4</v>
      </c>
      <c r="E6093" s="2">
        <v>59.74</v>
      </c>
      <c r="F6093" s="2">
        <v>56.21</v>
      </c>
      <c r="G6093" s="2">
        <v>59.03</v>
      </c>
    </row>
    <row r="6094" spans="1:7" x14ac:dyDescent="0.3">
      <c r="A6094" s="3">
        <f t="shared" si="109"/>
        <v>43697</v>
      </c>
      <c r="B6094" s="4" t="s">
        <v>169</v>
      </c>
      <c r="C6094" s="5"/>
      <c r="D6094" s="2">
        <v>59.24</v>
      </c>
      <c r="E6094" s="2">
        <v>60.03</v>
      </c>
      <c r="F6094" s="2">
        <v>56.34</v>
      </c>
      <c r="G6094" s="2">
        <v>59.84</v>
      </c>
    </row>
    <row r="6095" spans="1:7" x14ac:dyDescent="0.3">
      <c r="A6095" s="3">
        <f t="shared" si="109"/>
        <v>43698</v>
      </c>
      <c r="B6095" s="4" t="s">
        <v>170</v>
      </c>
      <c r="C6095" s="5"/>
      <c r="D6095" s="2">
        <v>60.09</v>
      </c>
      <c r="E6095" s="2">
        <v>60.3</v>
      </c>
      <c r="F6095" s="2">
        <v>55.68</v>
      </c>
      <c r="G6095" s="2">
        <v>60.97</v>
      </c>
    </row>
    <row r="6096" spans="1:7" x14ac:dyDescent="0.3">
      <c r="A6096" s="3">
        <f t="shared" si="109"/>
        <v>43699</v>
      </c>
      <c r="B6096" s="4" t="s">
        <v>171</v>
      </c>
      <c r="C6096" s="5"/>
      <c r="D6096" s="2">
        <v>60.29</v>
      </c>
      <c r="E6096" s="2">
        <v>59.92</v>
      </c>
      <c r="F6096" s="2">
        <v>55.35</v>
      </c>
      <c r="G6096" s="2">
        <v>61.19</v>
      </c>
    </row>
    <row r="6097" spans="1:7" x14ac:dyDescent="0.3">
      <c r="A6097" s="3">
        <f t="shared" si="109"/>
        <v>43700</v>
      </c>
      <c r="B6097" s="4" t="s">
        <v>172</v>
      </c>
      <c r="C6097" s="5"/>
      <c r="D6097" s="2">
        <v>59.43</v>
      </c>
      <c r="E6097" s="2">
        <v>59.34</v>
      </c>
      <c r="F6097" s="2">
        <v>54.17</v>
      </c>
      <c r="G6097" s="2">
        <v>60.21</v>
      </c>
    </row>
    <row r="6098" spans="1:7" x14ac:dyDescent="0.3">
      <c r="A6098" s="3">
        <f t="shared" si="109"/>
        <v>43703</v>
      </c>
      <c r="B6098" s="4" t="s">
        <v>173</v>
      </c>
      <c r="C6098" s="5"/>
      <c r="D6098" s="2">
        <v>58.59</v>
      </c>
      <c r="E6098" s="2">
        <v>58.7</v>
      </c>
      <c r="F6098" s="2">
        <v>53.64</v>
      </c>
      <c r="G6098" s="2">
        <v>59.17</v>
      </c>
    </row>
    <row r="6099" spans="1:7" x14ac:dyDescent="0.3">
      <c r="A6099" s="3">
        <f t="shared" si="109"/>
        <v>43704</v>
      </c>
      <c r="B6099" s="4" t="s">
        <v>174</v>
      </c>
      <c r="C6099" s="5"/>
      <c r="D6099" s="2">
        <v>58.07</v>
      </c>
      <c r="E6099" s="2">
        <v>59.51</v>
      </c>
      <c r="F6099" s="2">
        <v>54.93</v>
      </c>
      <c r="G6099" s="2">
        <v>58.71</v>
      </c>
    </row>
    <row r="6100" spans="1:7" x14ac:dyDescent="0.3">
      <c r="A6100" s="3">
        <f t="shared" si="109"/>
        <v>43705</v>
      </c>
      <c r="B6100" s="4" t="s">
        <v>175</v>
      </c>
      <c r="C6100" s="5"/>
      <c r="D6100" s="2">
        <v>58.99</v>
      </c>
      <c r="E6100" s="2">
        <v>60.49</v>
      </c>
      <c r="F6100" s="2">
        <v>55.78</v>
      </c>
      <c r="G6100" s="2">
        <v>59.18</v>
      </c>
    </row>
    <row r="6101" spans="1:7" x14ac:dyDescent="0.3">
      <c r="A6101" s="3">
        <f t="shared" si="109"/>
        <v>43706</v>
      </c>
      <c r="B6101" s="4" t="s">
        <v>176</v>
      </c>
      <c r="C6101" s="5"/>
      <c r="D6101" s="2">
        <v>59.32</v>
      </c>
      <c r="E6101" s="2">
        <v>61.08</v>
      </c>
      <c r="F6101" s="2">
        <v>56.71</v>
      </c>
      <c r="G6101" s="2">
        <v>59.31</v>
      </c>
    </row>
    <row r="6102" spans="1:7" x14ac:dyDescent="0.3">
      <c r="A6102" s="3">
        <f t="shared" si="109"/>
        <v>43707</v>
      </c>
      <c r="B6102" s="4" t="s">
        <v>177</v>
      </c>
      <c r="C6102" s="5"/>
      <c r="D6102" s="2">
        <v>59.62</v>
      </c>
      <c r="E6102" s="2">
        <v>60.43</v>
      </c>
      <c r="F6102" s="2">
        <v>55.1</v>
      </c>
      <c r="G6102" s="2">
        <v>59.62</v>
      </c>
    </row>
    <row r="6103" spans="1:7" x14ac:dyDescent="0.3">
      <c r="A6103" s="3">
        <f t="shared" si="109"/>
        <v>43710</v>
      </c>
      <c r="B6103" s="4" t="s">
        <v>178</v>
      </c>
      <c r="C6103" s="5"/>
      <c r="D6103" s="2">
        <v>57.62</v>
      </c>
      <c r="E6103" s="2">
        <v>58.66</v>
      </c>
      <c r="F6103" s="2" t="s">
        <v>323</v>
      </c>
      <c r="G6103" s="2">
        <v>58.42</v>
      </c>
    </row>
    <row r="6104" spans="1:7" x14ac:dyDescent="0.3">
      <c r="A6104" s="3">
        <f t="shared" si="109"/>
        <v>43711</v>
      </c>
      <c r="B6104" s="4" t="s">
        <v>179</v>
      </c>
      <c r="C6104" s="5"/>
      <c r="D6104" s="2">
        <v>56.48</v>
      </c>
      <c r="E6104" s="2">
        <v>58.26</v>
      </c>
      <c r="F6104" s="2">
        <v>53.94</v>
      </c>
      <c r="G6104" s="2">
        <v>57.19</v>
      </c>
    </row>
    <row r="6105" spans="1:7" x14ac:dyDescent="0.3">
      <c r="A6105" s="3">
        <f t="shared" si="109"/>
        <v>43712</v>
      </c>
      <c r="B6105" s="4" t="s">
        <v>180</v>
      </c>
      <c r="C6105" s="5"/>
      <c r="D6105" s="2">
        <v>56.72</v>
      </c>
      <c r="E6105" s="2">
        <v>60.7</v>
      </c>
      <c r="F6105" s="2">
        <v>56.26</v>
      </c>
      <c r="G6105" s="2">
        <v>57.27</v>
      </c>
    </row>
    <row r="6106" spans="1:7" x14ac:dyDescent="0.3">
      <c r="A6106" s="3">
        <f t="shared" si="109"/>
        <v>43713</v>
      </c>
      <c r="B6106" s="4" t="s">
        <v>181</v>
      </c>
      <c r="C6106" s="5"/>
      <c r="D6106" s="2">
        <v>58.53</v>
      </c>
      <c r="E6106" s="2">
        <v>60.95</v>
      </c>
      <c r="F6106" s="2">
        <v>56.3</v>
      </c>
      <c r="G6106" s="2">
        <v>59.31</v>
      </c>
    </row>
    <row r="6107" spans="1:7" x14ac:dyDescent="0.3">
      <c r="A6107" s="3">
        <f t="shared" si="109"/>
        <v>43714</v>
      </c>
      <c r="B6107" s="4" t="s">
        <v>182</v>
      </c>
      <c r="C6107" s="5"/>
      <c r="D6107" s="2">
        <v>59.23</v>
      </c>
      <c r="E6107" s="2">
        <v>61.54</v>
      </c>
      <c r="F6107" s="2">
        <v>56.52</v>
      </c>
      <c r="G6107" s="2">
        <v>59.94</v>
      </c>
    </row>
    <row r="6108" spans="1:7" x14ac:dyDescent="0.3">
      <c r="A6108" s="3">
        <f t="shared" si="109"/>
        <v>43717</v>
      </c>
      <c r="B6108" s="4" t="s">
        <v>183</v>
      </c>
      <c r="C6108" s="5"/>
      <c r="D6108" s="2">
        <v>60.12</v>
      </c>
      <c r="E6108" s="2">
        <v>62.59</v>
      </c>
      <c r="F6108" s="2">
        <v>57.85</v>
      </c>
      <c r="G6108" s="2">
        <v>61.08</v>
      </c>
    </row>
    <row r="6109" spans="1:7" x14ac:dyDescent="0.3">
      <c r="A6109" s="3">
        <f t="shared" si="109"/>
        <v>43718</v>
      </c>
      <c r="B6109" s="4" t="s">
        <v>184</v>
      </c>
      <c r="C6109" s="5"/>
      <c r="D6109" s="2">
        <v>60.89</v>
      </c>
      <c r="E6109" s="2">
        <v>62.38</v>
      </c>
      <c r="F6109" s="2">
        <v>57.4</v>
      </c>
      <c r="G6109" s="2">
        <v>61.88</v>
      </c>
    </row>
    <row r="6110" spans="1:7" x14ac:dyDescent="0.3">
      <c r="A6110" s="3">
        <f t="shared" si="109"/>
        <v>43719</v>
      </c>
      <c r="B6110" s="4" t="s">
        <v>185</v>
      </c>
      <c r="C6110" s="5"/>
      <c r="D6110" s="2">
        <v>60.89</v>
      </c>
      <c r="E6110" s="2">
        <v>60.81</v>
      </c>
      <c r="F6110" s="2">
        <v>55.75</v>
      </c>
      <c r="G6110" s="2">
        <v>61.81</v>
      </c>
    </row>
    <row r="6111" spans="1:7" x14ac:dyDescent="0.3">
      <c r="A6111" s="3">
        <f t="shared" si="109"/>
        <v>43720</v>
      </c>
      <c r="B6111" s="4" t="s">
        <v>186</v>
      </c>
      <c r="C6111" s="5"/>
      <c r="D6111" s="2">
        <v>59.32</v>
      </c>
      <c r="E6111" s="2">
        <v>60.38</v>
      </c>
      <c r="F6111" s="2">
        <v>55.09</v>
      </c>
      <c r="G6111" s="2">
        <v>60.29</v>
      </c>
    </row>
    <row r="6112" spans="1:7" x14ac:dyDescent="0.3">
      <c r="A6112" s="3">
        <f t="shared" si="109"/>
        <v>43721</v>
      </c>
      <c r="B6112" s="4" t="s">
        <v>187</v>
      </c>
      <c r="C6112" s="5"/>
      <c r="D6112" s="2">
        <v>58.36</v>
      </c>
      <c r="E6112" s="2">
        <v>60.22</v>
      </c>
      <c r="F6112" s="2">
        <v>54.85</v>
      </c>
      <c r="G6112" s="2">
        <v>59.22</v>
      </c>
    </row>
    <row r="6113" spans="1:7" x14ac:dyDescent="0.3">
      <c r="A6113" s="3">
        <f t="shared" si="109"/>
        <v>43724</v>
      </c>
      <c r="B6113" s="4" t="s">
        <v>188</v>
      </c>
      <c r="C6113" s="5"/>
      <c r="D6113" s="2">
        <v>63.88</v>
      </c>
      <c r="E6113" s="2">
        <v>69.02</v>
      </c>
      <c r="F6113" s="2">
        <v>62.9</v>
      </c>
      <c r="G6113" s="2">
        <v>64.31</v>
      </c>
    </row>
    <row r="6114" spans="1:7" x14ac:dyDescent="0.3">
      <c r="A6114" s="3">
        <f t="shared" si="109"/>
        <v>43725</v>
      </c>
      <c r="B6114" s="4" t="s">
        <v>189</v>
      </c>
      <c r="C6114" s="5"/>
      <c r="D6114" s="2">
        <v>67.53</v>
      </c>
      <c r="E6114" s="2">
        <v>64.55</v>
      </c>
      <c r="F6114" s="2">
        <v>59.34</v>
      </c>
      <c r="G6114" s="2">
        <v>68.23</v>
      </c>
    </row>
    <row r="6115" spans="1:7" x14ac:dyDescent="0.3">
      <c r="A6115" s="3">
        <f t="shared" si="109"/>
        <v>43726</v>
      </c>
      <c r="B6115" s="4" t="s">
        <v>190</v>
      </c>
      <c r="C6115" s="5"/>
      <c r="D6115" s="2">
        <v>63.3</v>
      </c>
      <c r="E6115" s="2">
        <v>63.6</v>
      </c>
      <c r="F6115" s="2">
        <v>58.11</v>
      </c>
      <c r="G6115" s="2">
        <v>63.62</v>
      </c>
    </row>
    <row r="6116" spans="1:7" x14ac:dyDescent="0.3">
      <c r="A6116" s="3">
        <f t="shared" si="109"/>
        <v>43727</v>
      </c>
      <c r="B6116" s="4" t="s">
        <v>191</v>
      </c>
      <c r="C6116" s="5"/>
      <c r="D6116" s="2">
        <v>63.23</v>
      </c>
      <c r="E6116" s="2">
        <v>64.400000000000006</v>
      </c>
      <c r="F6116" s="2">
        <v>58.13</v>
      </c>
      <c r="G6116" s="2">
        <v>63.54</v>
      </c>
    </row>
    <row r="6117" spans="1:7" x14ac:dyDescent="0.3">
      <c r="A6117" s="3">
        <f t="shared" si="109"/>
        <v>43728</v>
      </c>
      <c r="B6117" s="4" t="s">
        <v>192</v>
      </c>
      <c r="C6117" s="5"/>
      <c r="D6117" s="2">
        <v>64.28</v>
      </c>
      <c r="E6117" s="2">
        <v>64.28</v>
      </c>
      <c r="F6117" s="2">
        <v>58.09</v>
      </c>
      <c r="G6117" s="2">
        <v>64.42</v>
      </c>
    </row>
    <row r="6118" spans="1:7" x14ac:dyDescent="0.3">
      <c r="A6118" s="3">
        <f t="shared" si="109"/>
        <v>43731</v>
      </c>
      <c r="B6118" s="4" t="s">
        <v>193</v>
      </c>
      <c r="C6118" s="5"/>
      <c r="D6118" s="2">
        <v>63.59</v>
      </c>
      <c r="E6118" s="2">
        <v>64.77</v>
      </c>
      <c r="F6118" s="2">
        <v>58.64</v>
      </c>
      <c r="G6118" s="2">
        <v>63.78</v>
      </c>
    </row>
    <row r="6119" spans="1:7" x14ac:dyDescent="0.3">
      <c r="A6119" s="3">
        <f t="shared" si="109"/>
        <v>43732</v>
      </c>
      <c r="B6119" s="4" t="s">
        <v>194</v>
      </c>
      <c r="C6119" s="5"/>
      <c r="D6119" s="2">
        <v>63.46</v>
      </c>
      <c r="E6119" s="2">
        <v>63.1</v>
      </c>
      <c r="F6119" s="2">
        <v>57.29</v>
      </c>
      <c r="G6119" s="2">
        <v>63.52</v>
      </c>
    </row>
    <row r="6120" spans="1:7" x14ac:dyDescent="0.3">
      <c r="A6120" s="3">
        <f t="shared" si="109"/>
        <v>43733</v>
      </c>
      <c r="B6120" s="4" t="s">
        <v>195</v>
      </c>
      <c r="C6120" s="5"/>
      <c r="D6120" s="2">
        <v>61.57</v>
      </c>
      <c r="E6120" s="2">
        <v>62.39</v>
      </c>
      <c r="F6120" s="2">
        <v>56.49</v>
      </c>
      <c r="G6120" s="2">
        <v>61.93</v>
      </c>
    </row>
    <row r="6121" spans="1:7" x14ac:dyDescent="0.3">
      <c r="A6121" s="3">
        <f t="shared" si="109"/>
        <v>43734</v>
      </c>
      <c r="B6121" s="4" t="s">
        <v>196</v>
      </c>
      <c r="C6121" s="5"/>
      <c r="D6121" s="2">
        <v>61.73</v>
      </c>
      <c r="E6121" s="2">
        <v>62.74</v>
      </c>
      <c r="F6121" s="2">
        <v>56.41</v>
      </c>
      <c r="G6121" s="2">
        <v>61.83</v>
      </c>
    </row>
    <row r="6122" spans="1:7" x14ac:dyDescent="0.3">
      <c r="A6122" s="3">
        <f t="shared" si="109"/>
        <v>43735</v>
      </c>
      <c r="B6122" s="4" t="s">
        <v>197</v>
      </c>
      <c r="C6122" s="5"/>
      <c r="D6122" s="2">
        <v>62.07</v>
      </c>
      <c r="E6122" s="2">
        <v>61.91</v>
      </c>
      <c r="F6122" s="2">
        <v>55.91</v>
      </c>
      <c r="G6122" s="2">
        <v>62.51</v>
      </c>
    </row>
    <row r="6123" spans="1:7" x14ac:dyDescent="0.3">
      <c r="A6123" s="3">
        <f t="shared" si="109"/>
        <v>43738</v>
      </c>
      <c r="B6123" s="4" t="s">
        <v>198</v>
      </c>
      <c r="C6123" s="5"/>
      <c r="D6123" s="2">
        <v>60.94</v>
      </c>
      <c r="E6123" s="2">
        <v>60.78</v>
      </c>
      <c r="F6123" s="2">
        <v>54.07</v>
      </c>
      <c r="G6123" s="2">
        <v>60.93</v>
      </c>
    </row>
    <row r="6124" spans="1:7" x14ac:dyDescent="0.3">
      <c r="A6124" s="3">
        <f t="shared" ref="A6124:A6187" si="110">DATE(2019, LEFT(B6124, FIND("월", B6124)-1), MID(B6124, FIND("월", B6124)+2, FIND("일", B6124)-FIND("월", B6124)-2))</f>
        <v>43739</v>
      </c>
      <c r="B6124" s="4" t="s">
        <v>199</v>
      </c>
      <c r="C6124" s="5"/>
      <c r="D6124" s="2">
        <v>59.22</v>
      </c>
      <c r="E6124" s="2">
        <v>58.89</v>
      </c>
      <c r="F6124" s="2">
        <v>53.62</v>
      </c>
      <c r="G6124" s="2">
        <v>59.74</v>
      </c>
    </row>
    <row r="6125" spans="1:7" x14ac:dyDescent="0.3">
      <c r="A6125" s="3">
        <f t="shared" si="110"/>
        <v>43740</v>
      </c>
      <c r="B6125" s="4" t="s">
        <v>200</v>
      </c>
      <c r="C6125" s="5"/>
      <c r="D6125" s="2">
        <v>58.67</v>
      </c>
      <c r="E6125" s="2">
        <v>57.69</v>
      </c>
      <c r="F6125" s="2">
        <v>52.64</v>
      </c>
      <c r="G6125" s="2">
        <v>59.19</v>
      </c>
    </row>
    <row r="6126" spans="1:7" x14ac:dyDescent="0.3">
      <c r="A6126" s="3">
        <f t="shared" si="110"/>
        <v>43741</v>
      </c>
      <c r="B6126" s="4" t="s">
        <v>201</v>
      </c>
      <c r="C6126" s="5"/>
      <c r="D6126" s="2">
        <v>57.44</v>
      </c>
      <c r="E6126" s="2">
        <v>57.71</v>
      </c>
      <c r="F6126" s="2">
        <v>52.45</v>
      </c>
      <c r="G6126" s="2">
        <v>57.88</v>
      </c>
    </row>
    <row r="6127" spans="1:7" x14ac:dyDescent="0.3">
      <c r="A6127" s="3">
        <f t="shared" si="110"/>
        <v>43742</v>
      </c>
      <c r="B6127" s="4" t="s">
        <v>202</v>
      </c>
      <c r="C6127" s="5"/>
      <c r="D6127" s="2">
        <v>57.84</v>
      </c>
      <c r="E6127" s="2">
        <v>58.37</v>
      </c>
      <c r="F6127" s="2">
        <v>52.81</v>
      </c>
      <c r="G6127" s="2">
        <v>58.27</v>
      </c>
    </row>
    <row r="6128" spans="1:7" x14ac:dyDescent="0.3">
      <c r="A6128" s="3">
        <f t="shared" si="110"/>
        <v>43745</v>
      </c>
      <c r="B6128" s="4" t="s">
        <v>203</v>
      </c>
      <c r="C6128" s="5"/>
      <c r="D6128" s="2">
        <v>58.24</v>
      </c>
      <c r="E6128" s="2">
        <v>58.35</v>
      </c>
      <c r="F6128" s="2">
        <v>52.75</v>
      </c>
      <c r="G6128" s="2">
        <v>58.91</v>
      </c>
    </row>
    <row r="6129" spans="1:7" x14ac:dyDescent="0.3">
      <c r="A6129" s="3">
        <f t="shared" si="110"/>
        <v>43746</v>
      </c>
      <c r="B6129" s="4" t="s">
        <v>204</v>
      </c>
      <c r="C6129" s="5"/>
      <c r="D6129" s="2">
        <v>58.03</v>
      </c>
      <c r="E6129" s="2">
        <v>58.24</v>
      </c>
      <c r="F6129" s="2">
        <v>52.63</v>
      </c>
      <c r="G6129" s="2">
        <v>59.03</v>
      </c>
    </row>
    <row r="6130" spans="1:7" x14ac:dyDescent="0.3">
      <c r="A6130" s="3">
        <f t="shared" si="110"/>
        <v>43747</v>
      </c>
      <c r="B6130" s="4" t="s">
        <v>205</v>
      </c>
      <c r="C6130" s="5"/>
      <c r="D6130" s="2">
        <v>57.72</v>
      </c>
      <c r="E6130" s="2">
        <v>58.32</v>
      </c>
      <c r="F6130" s="2">
        <v>52.59</v>
      </c>
      <c r="G6130" s="2">
        <v>58.55</v>
      </c>
    </row>
    <row r="6131" spans="1:7" x14ac:dyDescent="0.3">
      <c r="A6131" s="3">
        <f t="shared" si="110"/>
        <v>43748</v>
      </c>
      <c r="B6131" s="4" t="s">
        <v>206</v>
      </c>
      <c r="C6131" s="5"/>
      <c r="D6131" s="2">
        <v>57.77</v>
      </c>
      <c r="E6131" s="2">
        <v>59.1</v>
      </c>
      <c r="F6131" s="2">
        <v>53.55</v>
      </c>
      <c r="G6131" s="2">
        <v>58.63</v>
      </c>
    </row>
    <row r="6132" spans="1:7" x14ac:dyDescent="0.3">
      <c r="A6132" s="3">
        <f t="shared" si="110"/>
        <v>43749</v>
      </c>
      <c r="B6132" s="4" t="s">
        <v>207</v>
      </c>
      <c r="C6132" s="5"/>
      <c r="D6132" s="2">
        <v>60.44</v>
      </c>
      <c r="E6132" s="2">
        <v>60.51</v>
      </c>
      <c r="F6132" s="2">
        <v>54.7</v>
      </c>
      <c r="G6132" s="2">
        <v>61.29</v>
      </c>
    </row>
    <row r="6133" spans="1:7" x14ac:dyDescent="0.3">
      <c r="A6133" s="3">
        <f t="shared" si="110"/>
        <v>43752</v>
      </c>
      <c r="B6133" s="4" t="s">
        <v>208</v>
      </c>
      <c r="C6133" s="5"/>
      <c r="D6133" s="2">
        <v>60.03</v>
      </c>
      <c r="E6133" s="2">
        <v>59.35</v>
      </c>
      <c r="F6133" s="2">
        <v>53.59</v>
      </c>
      <c r="G6133" s="2">
        <v>60.85</v>
      </c>
    </row>
    <row r="6134" spans="1:7" x14ac:dyDescent="0.3">
      <c r="A6134" s="3">
        <f t="shared" si="110"/>
        <v>43753</v>
      </c>
      <c r="B6134" s="4" t="s">
        <v>209</v>
      </c>
      <c r="C6134" s="5"/>
      <c r="D6134" s="2">
        <v>59.42</v>
      </c>
      <c r="E6134" s="2">
        <v>58.74</v>
      </c>
      <c r="F6134" s="2">
        <v>52.81</v>
      </c>
      <c r="G6134" s="2">
        <v>60.21</v>
      </c>
    </row>
    <row r="6135" spans="1:7" x14ac:dyDescent="0.3">
      <c r="A6135" s="3">
        <f t="shared" si="110"/>
        <v>43754</v>
      </c>
      <c r="B6135" s="4" t="s">
        <v>210</v>
      </c>
      <c r="C6135" s="5"/>
      <c r="D6135" s="2">
        <v>58.8</v>
      </c>
      <c r="E6135" s="2">
        <v>59.42</v>
      </c>
      <c r="F6135" s="2">
        <v>53.36</v>
      </c>
      <c r="G6135" s="2">
        <v>59.65</v>
      </c>
    </row>
    <row r="6136" spans="1:7" x14ac:dyDescent="0.3">
      <c r="A6136" s="3">
        <f t="shared" si="110"/>
        <v>43755</v>
      </c>
      <c r="B6136" s="4" t="s">
        <v>211</v>
      </c>
      <c r="C6136" s="5"/>
      <c r="D6136" s="2">
        <v>59.23</v>
      </c>
      <c r="E6136" s="2">
        <v>59.91</v>
      </c>
      <c r="F6136" s="2">
        <v>53.93</v>
      </c>
      <c r="G6136" s="2">
        <v>60.08</v>
      </c>
    </row>
    <row r="6137" spans="1:7" x14ac:dyDescent="0.3">
      <c r="A6137" s="3">
        <f t="shared" si="110"/>
        <v>43756</v>
      </c>
      <c r="B6137" s="4" t="s">
        <v>212</v>
      </c>
      <c r="C6137" s="5"/>
      <c r="D6137" s="2">
        <v>59.7</v>
      </c>
      <c r="E6137" s="2">
        <v>59.42</v>
      </c>
      <c r="F6137" s="2">
        <v>53.78</v>
      </c>
      <c r="G6137" s="2">
        <v>60.65</v>
      </c>
    </row>
    <row r="6138" spans="1:7" x14ac:dyDescent="0.3">
      <c r="A6138" s="3">
        <f t="shared" si="110"/>
        <v>43759</v>
      </c>
      <c r="B6138" s="4" t="s">
        <v>213</v>
      </c>
      <c r="C6138" s="5"/>
      <c r="D6138" s="2">
        <v>59.38</v>
      </c>
      <c r="E6138" s="2">
        <v>58.96</v>
      </c>
      <c r="F6138" s="2">
        <v>53.31</v>
      </c>
      <c r="G6138" s="2">
        <v>60.15</v>
      </c>
    </row>
    <row r="6139" spans="1:7" x14ac:dyDescent="0.3">
      <c r="A6139" s="3">
        <f t="shared" si="110"/>
        <v>43760</v>
      </c>
      <c r="B6139" s="4" t="s">
        <v>214</v>
      </c>
      <c r="C6139" s="5"/>
      <c r="D6139" s="2">
        <v>58.95</v>
      </c>
      <c r="E6139" s="2">
        <v>59.7</v>
      </c>
      <c r="F6139" s="2">
        <v>54.16</v>
      </c>
      <c r="G6139" s="2">
        <v>59.68</v>
      </c>
    </row>
    <row r="6140" spans="1:7" x14ac:dyDescent="0.3">
      <c r="A6140" s="3">
        <f t="shared" si="110"/>
        <v>43761</v>
      </c>
      <c r="B6140" s="4" t="s">
        <v>215</v>
      </c>
      <c r="C6140" s="5"/>
      <c r="D6140" s="2">
        <v>59.67</v>
      </c>
      <c r="E6140" s="2">
        <v>61.17</v>
      </c>
      <c r="F6140" s="2">
        <v>55.97</v>
      </c>
      <c r="G6140" s="2">
        <v>60.58</v>
      </c>
    </row>
    <row r="6141" spans="1:7" x14ac:dyDescent="0.3">
      <c r="A6141" s="3">
        <f t="shared" si="110"/>
        <v>43762</v>
      </c>
      <c r="B6141" s="4" t="s">
        <v>216</v>
      </c>
      <c r="C6141" s="5"/>
      <c r="D6141" s="2">
        <v>61.04</v>
      </c>
      <c r="E6141" s="2">
        <v>61.67</v>
      </c>
      <c r="F6141" s="2">
        <v>56.23</v>
      </c>
      <c r="G6141" s="2">
        <v>62.21</v>
      </c>
    </row>
    <row r="6142" spans="1:7" x14ac:dyDescent="0.3">
      <c r="A6142" s="3">
        <f t="shared" si="110"/>
        <v>43763</v>
      </c>
      <c r="B6142" s="4" t="s">
        <v>217</v>
      </c>
      <c r="C6142" s="5"/>
      <c r="D6142" s="2">
        <v>61.46</v>
      </c>
      <c r="E6142" s="2">
        <v>62.02</v>
      </c>
      <c r="F6142" s="2">
        <v>56.66</v>
      </c>
      <c r="G6142" s="2">
        <v>62.01</v>
      </c>
    </row>
    <row r="6143" spans="1:7" x14ac:dyDescent="0.3">
      <c r="A6143" s="3">
        <f t="shared" si="110"/>
        <v>43766</v>
      </c>
      <c r="B6143" s="4" t="s">
        <v>218</v>
      </c>
      <c r="C6143" s="5"/>
      <c r="D6143" s="2" t="s">
        <v>323</v>
      </c>
      <c r="E6143" s="2">
        <v>61.57</v>
      </c>
      <c r="F6143" s="2">
        <v>55.81</v>
      </c>
      <c r="G6143" s="2" t="s">
        <v>323</v>
      </c>
    </row>
    <row r="6144" spans="1:7" x14ac:dyDescent="0.3">
      <c r="A6144" s="3">
        <f t="shared" si="110"/>
        <v>43767</v>
      </c>
      <c r="B6144" s="4" t="s">
        <v>219</v>
      </c>
      <c r="C6144" s="5"/>
      <c r="D6144" s="2">
        <v>61</v>
      </c>
      <c r="E6144" s="2">
        <v>61.59</v>
      </c>
      <c r="F6144" s="2">
        <v>55.54</v>
      </c>
      <c r="G6144" s="2">
        <v>61.01</v>
      </c>
    </row>
    <row r="6145" spans="1:7" x14ac:dyDescent="0.3">
      <c r="A6145" s="3">
        <f t="shared" si="110"/>
        <v>43768</v>
      </c>
      <c r="B6145" s="4" t="s">
        <v>220</v>
      </c>
      <c r="C6145" s="5"/>
      <c r="D6145" s="2">
        <v>61.32</v>
      </c>
      <c r="E6145" s="2">
        <v>60.61</v>
      </c>
      <c r="F6145" s="2">
        <v>55.06</v>
      </c>
      <c r="G6145" s="2">
        <v>61.57</v>
      </c>
    </row>
    <row r="6146" spans="1:7" x14ac:dyDescent="0.3">
      <c r="A6146" s="3">
        <f t="shared" si="110"/>
        <v>43769</v>
      </c>
      <c r="B6146" s="4" t="s">
        <v>221</v>
      </c>
      <c r="C6146" s="5"/>
      <c r="D6146" s="2">
        <v>61.1</v>
      </c>
      <c r="E6146" s="2">
        <v>60.23</v>
      </c>
      <c r="F6146" s="2">
        <v>54.18</v>
      </c>
      <c r="G6146" s="2">
        <v>61.29</v>
      </c>
    </row>
    <row r="6147" spans="1:7" x14ac:dyDescent="0.3">
      <c r="A6147" s="3">
        <f t="shared" si="110"/>
        <v>43770</v>
      </c>
      <c r="B6147" s="4" t="s">
        <v>222</v>
      </c>
      <c r="C6147" s="5"/>
      <c r="D6147" s="2">
        <v>58.72</v>
      </c>
      <c r="E6147" s="2">
        <v>61.69</v>
      </c>
      <c r="F6147" s="2">
        <v>56.2</v>
      </c>
      <c r="G6147" s="2">
        <v>59.68</v>
      </c>
    </row>
    <row r="6148" spans="1:7" x14ac:dyDescent="0.3">
      <c r="A6148" s="3">
        <f t="shared" si="110"/>
        <v>43773</v>
      </c>
      <c r="B6148" s="4" t="s">
        <v>223</v>
      </c>
      <c r="C6148" s="5"/>
      <c r="D6148" s="2">
        <v>60.74</v>
      </c>
      <c r="E6148" s="2">
        <v>62.13</v>
      </c>
      <c r="F6148" s="2">
        <v>56.54</v>
      </c>
      <c r="G6148" s="2">
        <v>61.58</v>
      </c>
    </row>
    <row r="6149" spans="1:7" x14ac:dyDescent="0.3">
      <c r="A6149" s="3">
        <f t="shared" si="110"/>
        <v>43774</v>
      </c>
      <c r="B6149" s="4" t="s">
        <v>224</v>
      </c>
      <c r="C6149" s="5"/>
      <c r="D6149" s="2">
        <v>61.34</v>
      </c>
      <c r="E6149" s="2">
        <v>62.96</v>
      </c>
      <c r="F6149" s="2">
        <v>57.23</v>
      </c>
      <c r="G6149" s="2">
        <v>62.34</v>
      </c>
    </row>
    <row r="6150" spans="1:7" x14ac:dyDescent="0.3">
      <c r="A6150" s="3">
        <f t="shared" si="110"/>
        <v>43775</v>
      </c>
      <c r="B6150" s="4" t="s">
        <v>225</v>
      </c>
      <c r="C6150" s="5"/>
      <c r="D6150" s="2">
        <v>61.49</v>
      </c>
      <c r="E6150" s="2">
        <v>61.74</v>
      </c>
      <c r="F6150" s="2">
        <v>56.35</v>
      </c>
      <c r="G6150" s="2">
        <v>62.56</v>
      </c>
    </row>
    <row r="6151" spans="1:7" x14ac:dyDescent="0.3">
      <c r="A6151" s="3">
        <f t="shared" si="110"/>
        <v>43776</v>
      </c>
      <c r="B6151" s="4" t="s">
        <v>226</v>
      </c>
      <c r="C6151" s="5"/>
      <c r="D6151" s="2">
        <v>61.13</v>
      </c>
      <c r="E6151" s="2">
        <v>62.29</v>
      </c>
      <c r="F6151" s="2">
        <v>57.15</v>
      </c>
      <c r="G6151" s="2">
        <v>62.02</v>
      </c>
    </row>
    <row r="6152" spans="1:7" x14ac:dyDescent="0.3">
      <c r="A6152" s="3">
        <f t="shared" si="110"/>
        <v>43777</v>
      </c>
      <c r="B6152" s="4" t="s">
        <v>227</v>
      </c>
      <c r="C6152" s="5"/>
      <c r="D6152" s="2">
        <v>60.88</v>
      </c>
      <c r="E6152" s="2">
        <v>62.51</v>
      </c>
      <c r="F6152" s="2">
        <v>57.24</v>
      </c>
      <c r="G6152" s="2">
        <v>61.96</v>
      </c>
    </row>
    <row r="6153" spans="1:7" x14ac:dyDescent="0.3">
      <c r="A6153" s="3">
        <f t="shared" si="110"/>
        <v>43780</v>
      </c>
      <c r="B6153" s="4" t="s">
        <v>228</v>
      </c>
      <c r="C6153" s="5"/>
      <c r="D6153" s="2">
        <v>61.15</v>
      </c>
      <c r="E6153" s="2">
        <v>62.18</v>
      </c>
      <c r="F6153" s="2">
        <v>56.86</v>
      </c>
      <c r="G6153" s="2">
        <v>62.33</v>
      </c>
    </row>
    <row r="6154" spans="1:7" x14ac:dyDescent="0.3">
      <c r="A6154" s="3">
        <f t="shared" si="110"/>
        <v>43781</v>
      </c>
      <c r="B6154" s="4" t="s">
        <v>229</v>
      </c>
      <c r="C6154" s="5"/>
      <c r="D6154" s="2">
        <v>62.16</v>
      </c>
      <c r="E6154" s="2">
        <v>62.06</v>
      </c>
      <c r="F6154" s="2">
        <v>56.8</v>
      </c>
      <c r="G6154" s="2">
        <v>63.33</v>
      </c>
    </row>
    <row r="6155" spans="1:7" x14ac:dyDescent="0.3">
      <c r="A6155" s="3">
        <f t="shared" si="110"/>
        <v>43782</v>
      </c>
      <c r="B6155" s="4" t="s">
        <v>230</v>
      </c>
      <c r="C6155" s="5"/>
      <c r="D6155" s="2">
        <v>61.48</v>
      </c>
      <c r="E6155" s="2">
        <v>62.37</v>
      </c>
      <c r="F6155" s="2">
        <v>57.12</v>
      </c>
      <c r="G6155" s="2">
        <v>62.88</v>
      </c>
    </row>
    <row r="6156" spans="1:7" x14ac:dyDescent="0.3">
      <c r="A6156" s="3">
        <f t="shared" si="110"/>
        <v>43783</v>
      </c>
      <c r="B6156" s="4" t="s">
        <v>231</v>
      </c>
      <c r="C6156" s="5"/>
      <c r="D6156" s="2">
        <v>62.47</v>
      </c>
      <c r="E6156" s="2">
        <v>62.28</v>
      </c>
      <c r="F6156" s="2">
        <v>56.77</v>
      </c>
      <c r="G6156" s="2">
        <v>63.33</v>
      </c>
    </row>
    <row r="6157" spans="1:7" x14ac:dyDescent="0.3">
      <c r="A6157" s="3">
        <f t="shared" si="110"/>
        <v>43784</v>
      </c>
      <c r="B6157" s="4" t="s">
        <v>232</v>
      </c>
      <c r="C6157" s="5"/>
      <c r="D6157" s="2">
        <v>61.93</v>
      </c>
      <c r="E6157" s="2">
        <v>63.3</v>
      </c>
      <c r="F6157" s="2">
        <v>57.72</v>
      </c>
      <c r="G6157" s="2">
        <v>62.97</v>
      </c>
    </row>
    <row r="6158" spans="1:7" x14ac:dyDescent="0.3">
      <c r="A6158" s="3">
        <f t="shared" si="110"/>
        <v>43787</v>
      </c>
      <c r="B6158" s="4" t="s">
        <v>233</v>
      </c>
      <c r="C6158" s="5"/>
      <c r="D6158" s="2">
        <v>62.84</v>
      </c>
      <c r="E6158" s="2">
        <v>62.44</v>
      </c>
      <c r="F6158" s="2">
        <v>57.05</v>
      </c>
      <c r="G6158" s="2">
        <v>63.84</v>
      </c>
    </row>
    <row r="6159" spans="1:7" x14ac:dyDescent="0.3">
      <c r="A6159" s="3">
        <f t="shared" si="110"/>
        <v>43788</v>
      </c>
      <c r="B6159" s="4" t="s">
        <v>234</v>
      </c>
      <c r="C6159" s="5"/>
      <c r="D6159" s="2">
        <v>61.86</v>
      </c>
      <c r="E6159" s="2">
        <v>60.91</v>
      </c>
      <c r="F6159" s="2">
        <v>55.21</v>
      </c>
      <c r="G6159" s="2">
        <v>62.83</v>
      </c>
    </row>
    <row r="6160" spans="1:7" x14ac:dyDescent="0.3">
      <c r="A6160" s="3">
        <f t="shared" si="110"/>
        <v>43789</v>
      </c>
      <c r="B6160" s="4" t="s">
        <v>235</v>
      </c>
      <c r="C6160" s="5"/>
      <c r="D6160" s="2">
        <v>60.45</v>
      </c>
      <c r="E6160" s="2">
        <v>62.4</v>
      </c>
      <c r="F6160" s="2">
        <v>57.11</v>
      </c>
      <c r="G6160" s="2">
        <v>61.43</v>
      </c>
    </row>
    <row r="6161" spans="1:7" x14ac:dyDescent="0.3">
      <c r="A6161" s="3">
        <f t="shared" si="110"/>
        <v>43790</v>
      </c>
      <c r="B6161" s="4" t="s">
        <v>236</v>
      </c>
      <c r="C6161" s="5"/>
      <c r="D6161" s="2">
        <v>62.13</v>
      </c>
      <c r="E6161" s="2">
        <v>63.97</v>
      </c>
      <c r="F6161" s="2">
        <v>58.58</v>
      </c>
      <c r="G6161" s="2">
        <v>63.13</v>
      </c>
    </row>
    <row r="6162" spans="1:7" x14ac:dyDescent="0.3">
      <c r="A6162" s="3">
        <f t="shared" si="110"/>
        <v>43791</v>
      </c>
      <c r="B6162" s="4" t="s">
        <v>237</v>
      </c>
      <c r="C6162" s="5"/>
      <c r="D6162" s="2">
        <v>63.74</v>
      </c>
      <c r="E6162" s="2">
        <v>63.39</v>
      </c>
      <c r="F6162" s="2">
        <v>57.77</v>
      </c>
      <c r="G6162" s="2">
        <v>64.58</v>
      </c>
    </row>
    <row r="6163" spans="1:7" x14ac:dyDescent="0.3">
      <c r="A6163" s="3">
        <f t="shared" si="110"/>
        <v>43794</v>
      </c>
      <c r="B6163" s="4" t="s">
        <v>238</v>
      </c>
      <c r="C6163" s="5"/>
      <c r="D6163" s="2">
        <v>63.43</v>
      </c>
      <c r="E6163" s="2">
        <v>63.65</v>
      </c>
      <c r="F6163" s="2">
        <v>58.01</v>
      </c>
      <c r="G6163" s="2">
        <v>63.67</v>
      </c>
    </row>
    <row r="6164" spans="1:7" x14ac:dyDescent="0.3">
      <c r="A6164" s="3">
        <f t="shared" si="110"/>
        <v>43795</v>
      </c>
      <c r="B6164" s="4" t="s">
        <v>239</v>
      </c>
      <c r="C6164" s="5"/>
      <c r="D6164" s="2">
        <v>63.1</v>
      </c>
      <c r="E6164" s="2">
        <v>64.27</v>
      </c>
      <c r="F6164" s="2">
        <v>58.41</v>
      </c>
      <c r="G6164" s="2">
        <v>63.17</v>
      </c>
    </row>
    <row r="6165" spans="1:7" x14ac:dyDescent="0.3">
      <c r="A6165" s="3">
        <f t="shared" si="110"/>
        <v>43796</v>
      </c>
      <c r="B6165" s="4" t="s">
        <v>240</v>
      </c>
      <c r="C6165" s="5"/>
      <c r="D6165" s="2">
        <v>63.69</v>
      </c>
      <c r="E6165" s="2">
        <v>64.06</v>
      </c>
      <c r="F6165" s="2">
        <v>58.11</v>
      </c>
      <c r="G6165" s="2">
        <v>63.73</v>
      </c>
    </row>
    <row r="6166" spans="1:7" x14ac:dyDescent="0.3">
      <c r="A6166" s="3">
        <f t="shared" si="110"/>
        <v>43797</v>
      </c>
      <c r="B6166" s="4" t="s">
        <v>241</v>
      </c>
      <c r="C6166" s="5"/>
      <c r="D6166" s="2">
        <v>63.33</v>
      </c>
      <c r="E6166" s="2">
        <v>63.87</v>
      </c>
      <c r="F6166" s="2" t="s">
        <v>323</v>
      </c>
      <c r="G6166" s="2">
        <v>63.36</v>
      </c>
    </row>
    <row r="6167" spans="1:7" x14ac:dyDescent="0.3">
      <c r="A6167" s="3">
        <f t="shared" si="110"/>
        <v>43798</v>
      </c>
      <c r="B6167" s="4" t="s">
        <v>242</v>
      </c>
      <c r="C6167" s="5"/>
      <c r="D6167" s="2">
        <v>63.83</v>
      </c>
      <c r="E6167" s="2">
        <v>62.43</v>
      </c>
      <c r="F6167" s="2">
        <v>55.17</v>
      </c>
      <c r="G6167" s="2">
        <v>63.92</v>
      </c>
    </row>
    <row r="6168" spans="1:7" x14ac:dyDescent="0.3">
      <c r="A6168" s="3">
        <f t="shared" si="110"/>
        <v>43801</v>
      </c>
      <c r="B6168" s="4" t="s">
        <v>243</v>
      </c>
      <c r="C6168" s="5"/>
      <c r="D6168" s="2">
        <v>60.83</v>
      </c>
      <c r="E6168" s="2">
        <v>60.92</v>
      </c>
      <c r="F6168" s="2">
        <v>55.96</v>
      </c>
      <c r="G6168" s="2">
        <v>61.57</v>
      </c>
    </row>
    <row r="6169" spans="1:7" x14ac:dyDescent="0.3">
      <c r="A6169" s="3">
        <f t="shared" si="110"/>
        <v>43802</v>
      </c>
      <c r="B6169" s="4" t="s">
        <v>244</v>
      </c>
      <c r="C6169" s="5"/>
      <c r="D6169" s="2">
        <v>60.98</v>
      </c>
      <c r="E6169" s="2">
        <v>60.82</v>
      </c>
      <c r="F6169" s="2">
        <v>56.1</v>
      </c>
      <c r="G6169" s="2">
        <v>61.81</v>
      </c>
    </row>
    <row r="6170" spans="1:7" x14ac:dyDescent="0.3">
      <c r="A6170" s="3">
        <f t="shared" si="110"/>
        <v>43803</v>
      </c>
      <c r="B6170" s="4" t="s">
        <v>245</v>
      </c>
      <c r="C6170" s="5"/>
      <c r="D6170" s="2">
        <v>61.11</v>
      </c>
      <c r="E6170" s="2">
        <v>63</v>
      </c>
      <c r="F6170" s="2">
        <v>58.43</v>
      </c>
      <c r="G6170" s="2">
        <v>61.9</v>
      </c>
    </row>
    <row r="6171" spans="1:7" x14ac:dyDescent="0.3">
      <c r="A6171" s="3">
        <f t="shared" si="110"/>
        <v>43804</v>
      </c>
      <c r="B6171" s="4" t="s">
        <v>246</v>
      </c>
      <c r="C6171" s="5"/>
      <c r="D6171" s="2">
        <v>62.73</v>
      </c>
      <c r="E6171" s="2">
        <v>63.39</v>
      </c>
      <c r="F6171" s="2">
        <v>58.43</v>
      </c>
      <c r="G6171" s="2">
        <v>63.68</v>
      </c>
    </row>
    <row r="6172" spans="1:7" x14ac:dyDescent="0.3">
      <c r="A6172" s="3">
        <f t="shared" si="110"/>
        <v>43805</v>
      </c>
      <c r="B6172" s="4" t="s">
        <v>247</v>
      </c>
      <c r="C6172" s="5"/>
      <c r="D6172" s="2">
        <v>63.02</v>
      </c>
      <c r="E6172" s="2">
        <v>64.39</v>
      </c>
      <c r="F6172" s="2">
        <v>59.2</v>
      </c>
      <c r="G6172" s="2">
        <v>63.96</v>
      </c>
    </row>
    <row r="6173" spans="1:7" x14ac:dyDescent="0.3">
      <c r="A6173" s="3">
        <f t="shared" si="110"/>
        <v>43808</v>
      </c>
      <c r="B6173" s="4" t="s">
        <v>248</v>
      </c>
      <c r="C6173" s="5"/>
      <c r="D6173" s="2">
        <v>63.74</v>
      </c>
      <c r="E6173" s="2">
        <v>64.25</v>
      </c>
      <c r="F6173" s="2">
        <v>59.02</v>
      </c>
      <c r="G6173" s="2">
        <v>64.63</v>
      </c>
    </row>
    <row r="6174" spans="1:7" x14ac:dyDescent="0.3">
      <c r="A6174" s="3">
        <f t="shared" si="110"/>
        <v>43809</v>
      </c>
      <c r="B6174" s="4" t="s">
        <v>249</v>
      </c>
      <c r="C6174" s="5"/>
      <c r="D6174" s="2">
        <v>63.84</v>
      </c>
      <c r="E6174" s="2">
        <v>64.34</v>
      </c>
      <c r="F6174" s="2">
        <v>59.24</v>
      </c>
      <c r="G6174" s="2">
        <v>64.62</v>
      </c>
    </row>
    <row r="6175" spans="1:7" x14ac:dyDescent="0.3">
      <c r="A6175" s="3">
        <f t="shared" si="110"/>
        <v>43810</v>
      </c>
      <c r="B6175" s="4" t="s">
        <v>250</v>
      </c>
      <c r="C6175" s="5"/>
      <c r="D6175" s="2">
        <v>63.78</v>
      </c>
      <c r="E6175" s="2">
        <v>63.72</v>
      </c>
      <c r="F6175" s="2">
        <v>58.76</v>
      </c>
      <c r="G6175" s="2">
        <v>64.5</v>
      </c>
    </row>
    <row r="6176" spans="1:7" x14ac:dyDescent="0.3">
      <c r="A6176" s="3">
        <f t="shared" si="110"/>
        <v>43811</v>
      </c>
      <c r="B6176" s="4" t="s">
        <v>251</v>
      </c>
      <c r="C6176" s="5"/>
      <c r="D6176" s="2">
        <v>64.010000000000005</v>
      </c>
      <c r="E6176" s="2">
        <v>64.2</v>
      </c>
      <c r="F6176" s="2">
        <v>59.18</v>
      </c>
      <c r="G6176" s="2">
        <v>64.680000000000007</v>
      </c>
    </row>
    <row r="6177" spans="1:7" x14ac:dyDescent="0.3">
      <c r="A6177" s="3">
        <f t="shared" si="110"/>
        <v>43812</v>
      </c>
      <c r="B6177" s="4" t="s">
        <v>252</v>
      </c>
      <c r="C6177" s="5"/>
      <c r="D6177" s="2">
        <v>64.92</v>
      </c>
      <c r="E6177" s="2">
        <v>65.22</v>
      </c>
      <c r="F6177" s="2">
        <v>60.07</v>
      </c>
      <c r="G6177" s="2">
        <v>65.41</v>
      </c>
    </row>
    <row r="6178" spans="1:7" x14ac:dyDescent="0.3">
      <c r="A6178" s="3">
        <f t="shared" si="110"/>
        <v>43815</v>
      </c>
      <c r="B6178" s="4" t="s">
        <v>253</v>
      </c>
      <c r="C6178" s="5"/>
      <c r="D6178" s="2">
        <v>65.540000000000006</v>
      </c>
      <c r="E6178" s="2">
        <v>65.34</v>
      </c>
      <c r="F6178" s="2">
        <v>60.21</v>
      </c>
      <c r="G6178" s="2">
        <v>65.87</v>
      </c>
    </row>
    <row r="6179" spans="1:7" x14ac:dyDescent="0.3">
      <c r="A6179" s="3">
        <f t="shared" si="110"/>
        <v>43816</v>
      </c>
      <c r="B6179" s="4" t="s">
        <v>254</v>
      </c>
      <c r="C6179" s="5"/>
      <c r="D6179" s="2">
        <v>65.62</v>
      </c>
      <c r="E6179" s="2">
        <v>66.099999999999994</v>
      </c>
      <c r="F6179" s="2">
        <v>60.94</v>
      </c>
      <c r="G6179" s="2">
        <v>66.12</v>
      </c>
    </row>
    <row r="6180" spans="1:7" x14ac:dyDescent="0.3">
      <c r="A6180" s="3">
        <f t="shared" si="110"/>
        <v>43817</v>
      </c>
      <c r="B6180" s="4" t="s">
        <v>255</v>
      </c>
      <c r="C6180" s="5"/>
      <c r="D6180" s="2">
        <v>66.14</v>
      </c>
      <c r="E6180" s="2">
        <v>66.17</v>
      </c>
      <c r="F6180" s="2">
        <v>60.93</v>
      </c>
      <c r="G6180" s="2">
        <v>66.33</v>
      </c>
    </row>
    <row r="6181" spans="1:7" x14ac:dyDescent="0.3">
      <c r="A6181" s="3">
        <f t="shared" si="110"/>
        <v>43818</v>
      </c>
      <c r="B6181" s="4" t="s">
        <v>256</v>
      </c>
      <c r="C6181" s="5"/>
      <c r="D6181" s="2">
        <v>66.48</v>
      </c>
      <c r="E6181" s="2">
        <v>66.540000000000006</v>
      </c>
      <c r="F6181" s="2">
        <v>61.22</v>
      </c>
      <c r="G6181" s="2">
        <v>66.72</v>
      </c>
    </row>
    <row r="6182" spans="1:7" x14ac:dyDescent="0.3">
      <c r="A6182" s="3">
        <f t="shared" si="110"/>
        <v>43819</v>
      </c>
      <c r="B6182" s="4" t="s">
        <v>257</v>
      </c>
      <c r="C6182" s="5"/>
      <c r="D6182" s="2">
        <v>66.87</v>
      </c>
      <c r="E6182" s="2">
        <v>66.14</v>
      </c>
      <c r="F6182" s="2">
        <v>60.44</v>
      </c>
      <c r="G6182" s="2">
        <v>67.2</v>
      </c>
    </row>
    <row r="6183" spans="1:7" x14ac:dyDescent="0.3">
      <c r="A6183" s="3">
        <f t="shared" si="110"/>
        <v>43822</v>
      </c>
      <c r="B6183" s="4" t="s">
        <v>258</v>
      </c>
      <c r="C6183" s="5"/>
      <c r="D6183" s="2">
        <v>66.209999999999994</v>
      </c>
      <c r="E6183" s="2">
        <v>66.39</v>
      </c>
      <c r="F6183" s="2">
        <v>60.52</v>
      </c>
      <c r="G6183" s="2">
        <v>66.33</v>
      </c>
    </row>
    <row r="6184" spans="1:7" x14ac:dyDescent="0.3">
      <c r="A6184" s="3">
        <f t="shared" si="110"/>
        <v>43823</v>
      </c>
      <c r="B6184" s="4" t="s">
        <v>259</v>
      </c>
      <c r="C6184" s="5"/>
      <c r="D6184" s="2">
        <v>66.77</v>
      </c>
      <c r="E6184" s="2">
        <v>67.2</v>
      </c>
      <c r="F6184" s="2">
        <v>61.11</v>
      </c>
      <c r="G6184" s="2">
        <v>66.97</v>
      </c>
    </row>
    <row r="6185" spans="1:7" x14ac:dyDescent="0.3">
      <c r="A6185" s="3">
        <f t="shared" si="110"/>
        <v>43825</v>
      </c>
      <c r="B6185" s="4" t="s">
        <v>260</v>
      </c>
      <c r="C6185" s="5"/>
      <c r="D6185" s="2">
        <v>67.48</v>
      </c>
      <c r="E6185" s="2">
        <v>67.92</v>
      </c>
      <c r="F6185" s="2">
        <v>61.68</v>
      </c>
      <c r="G6185" s="2">
        <v>67.5</v>
      </c>
    </row>
    <row r="6186" spans="1:7" x14ac:dyDescent="0.3">
      <c r="A6186" s="3">
        <f t="shared" si="110"/>
        <v>43826</v>
      </c>
      <c r="B6186" s="4" t="s">
        <v>261</v>
      </c>
      <c r="C6186" s="5"/>
      <c r="D6186" s="2">
        <v>67.88</v>
      </c>
      <c r="E6186" s="2">
        <v>68.16</v>
      </c>
      <c r="F6186" s="2">
        <v>61.72</v>
      </c>
      <c r="G6186" s="2">
        <v>67.92</v>
      </c>
    </row>
    <row r="6187" spans="1:7" x14ac:dyDescent="0.3">
      <c r="A6187" s="3">
        <f t="shared" si="110"/>
        <v>43829</v>
      </c>
      <c r="B6187" s="4" t="s">
        <v>262</v>
      </c>
      <c r="C6187" s="5"/>
      <c r="D6187" s="2">
        <v>67.81</v>
      </c>
      <c r="E6187" s="2">
        <v>68.44</v>
      </c>
      <c r="F6187" s="2">
        <v>61.68</v>
      </c>
      <c r="G6187" s="2">
        <v>67.91</v>
      </c>
    </row>
    <row r="6188" spans="1:7" x14ac:dyDescent="0.3">
      <c r="A6188" s="3">
        <f t="shared" ref="A6188" si="111">DATE(2019, LEFT(B6188, FIND("월", B6188)-1), MID(B6188, FIND("월", B6188)+2, FIND("일", B6188)-FIND("월", B6188)-2))</f>
        <v>43830</v>
      </c>
      <c r="B6188" s="4" t="s">
        <v>263</v>
      </c>
      <c r="C6188" s="5"/>
      <c r="D6188" s="2">
        <v>67.27</v>
      </c>
      <c r="E6188" s="2">
        <v>66</v>
      </c>
      <c r="F6188" s="2">
        <v>61.06</v>
      </c>
      <c r="G6188" s="2">
        <v>67.31</v>
      </c>
    </row>
    <row r="6189" spans="1:7" x14ac:dyDescent="0.3">
      <c r="A6189" s="3">
        <f>DATE(2019, LEFT(B6189, FIND("월", B6189)-1), MID(B6189, FIND("월", B6189)+2, FIND("일", B6189)-FIND("월", B6189)-2))</f>
        <v>43467</v>
      </c>
      <c r="B6189" s="4" t="s">
        <v>6</v>
      </c>
      <c r="C6189" s="5"/>
      <c r="D6189" s="2">
        <v>65.69</v>
      </c>
      <c r="E6189" s="2">
        <v>66.25</v>
      </c>
      <c r="F6189" s="2">
        <v>61.18</v>
      </c>
      <c r="G6189" s="2">
        <v>66.27</v>
      </c>
    </row>
    <row r="6190" spans="1:7" x14ac:dyDescent="0.3">
      <c r="A6190" s="3">
        <f t="shared" ref="A6190:A6208" si="112">DATE(2019, LEFT(B6190, FIND("월", B6190)-1), MID(B6190, FIND("월", B6190)+2, FIND("일", B6190)-FIND("월", B6190)-2))</f>
        <v>43468</v>
      </c>
      <c r="B6190" s="4" t="s">
        <v>7</v>
      </c>
      <c r="C6190" s="5"/>
      <c r="D6190" s="2">
        <v>67.790000000000006</v>
      </c>
      <c r="E6190" s="2">
        <v>68.599999999999994</v>
      </c>
      <c r="F6190" s="2">
        <v>63.05</v>
      </c>
      <c r="G6190" s="2">
        <v>68.44</v>
      </c>
    </row>
    <row r="6191" spans="1:7" x14ac:dyDescent="0.3">
      <c r="A6191" s="3">
        <f t="shared" si="112"/>
        <v>43471</v>
      </c>
      <c r="B6191" s="4" t="s">
        <v>264</v>
      </c>
      <c r="C6191" s="5"/>
      <c r="D6191" s="2">
        <v>69.650000000000006</v>
      </c>
      <c r="E6191" s="2">
        <v>68.91</v>
      </c>
      <c r="F6191" s="2">
        <v>63.27</v>
      </c>
      <c r="G6191" s="2">
        <v>70.36</v>
      </c>
    </row>
    <row r="6192" spans="1:7" x14ac:dyDescent="0.3">
      <c r="A6192" s="3">
        <f t="shared" si="112"/>
        <v>43472</v>
      </c>
      <c r="B6192" s="4" t="s">
        <v>265</v>
      </c>
      <c r="C6192" s="5"/>
      <c r="D6192" s="2">
        <v>68.34</v>
      </c>
      <c r="E6192" s="2">
        <v>68.27</v>
      </c>
      <c r="F6192" s="2">
        <v>62.7</v>
      </c>
      <c r="G6192" s="2">
        <v>69.099999999999994</v>
      </c>
    </row>
    <row r="6193" spans="1:7" x14ac:dyDescent="0.3">
      <c r="A6193" s="3">
        <f t="shared" si="112"/>
        <v>43473</v>
      </c>
      <c r="B6193" s="4" t="s">
        <v>10</v>
      </c>
      <c r="C6193" s="5"/>
      <c r="D6193" s="2">
        <v>69.239999999999995</v>
      </c>
      <c r="E6193" s="2">
        <v>65.44</v>
      </c>
      <c r="F6193" s="2">
        <v>59.61</v>
      </c>
      <c r="G6193" s="2">
        <v>69.709999999999994</v>
      </c>
    </row>
    <row r="6194" spans="1:7" x14ac:dyDescent="0.3">
      <c r="A6194" s="3">
        <f t="shared" si="112"/>
        <v>43474</v>
      </c>
      <c r="B6194" s="4" t="s">
        <v>11</v>
      </c>
      <c r="C6194" s="5"/>
      <c r="D6194" s="2">
        <v>66.17</v>
      </c>
      <c r="E6194" s="2">
        <v>65.37</v>
      </c>
      <c r="F6194" s="2">
        <v>59.56</v>
      </c>
      <c r="G6194" s="2">
        <v>66.41</v>
      </c>
    </row>
    <row r="6195" spans="1:7" x14ac:dyDescent="0.3">
      <c r="A6195" s="3">
        <f t="shared" si="112"/>
        <v>43475</v>
      </c>
      <c r="B6195" s="4" t="s">
        <v>12</v>
      </c>
      <c r="C6195" s="5"/>
      <c r="D6195" s="2">
        <v>65.930000000000007</v>
      </c>
      <c r="E6195" s="2">
        <v>64.98</v>
      </c>
      <c r="F6195" s="2">
        <v>59.04</v>
      </c>
      <c r="G6195" s="2">
        <v>66.36</v>
      </c>
    </row>
    <row r="6196" spans="1:7" x14ac:dyDescent="0.3">
      <c r="A6196" s="3">
        <f t="shared" si="112"/>
        <v>43478</v>
      </c>
      <c r="B6196" s="4" t="s">
        <v>266</v>
      </c>
      <c r="C6196" s="5"/>
      <c r="D6196" s="2">
        <v>65.680000000000007</v>
      </c>
      <c r="E6196" s="2">
        <v>64.2</v>
      </c>
      <c r="F6196" s="2">
        <v>58.08</v>
      </c>
      <c r="G6196" s="2">
        <v>65.83</v>
      </c>
    </row>
    <row r="6197" spans="1:7" x14ac:dyDescent="0.3">
      <c r="A6197" s="3">
        <f t="shared" si="112"/>
        <v>43479</v>
      </c>
      <c r="B6197" s="4" t="s">
        <v>267</v>
      </c>
      <c r="C6197" s="5"/>
      <c r="D6197" s="2">
        <v>64.78</v>
      </c>
      <c r="E6197" s="2">
        <v>64.489999999999995</v>
      </c>
      <c r="F6197" s="2">
        <v>58.23</v>
      </c>
      <c r="G6197" s="2">
        <v>65.010000000000005</v>
      </c>
    </row>
    <row r="6198" spans="1:7" x14ac:dyDescent="0.3">
      <c r="A6198" s="3">
        <f t="shared" si="112"/>
        <v>43480</v>
      </c>
      <c r="B6198" s="4" t="s">
        <v>15</v>
      </c>
      <c r="C6198" s="5"/>
      <c r="D6198" s="2">
        <v>64.61</v>
      </c>
      <c r="E6198" s="2">
        <v>64</v>
      </c>
      <c r="F6198" s="2">
        <v>57.81</v>
      </c>
      <c r="G6198" s="2">
        <v>64.98</v>
      </c>
    </row>
    <row r="6199" spans="1:7" x14ac:dyDescent="0.3">
      <c r="A6199" s="3">
        <f t="shared" si="112"/>
        <v>43481</v>
      </c>
      <c r="B6199" s="4" t="s">
        <v>16</v>
      </c>
      <c r="C6199" s="5"/>
      <c r="D6199" s="2">
        <v>64.739999999999995</v>
      </c>
      <c r="E6199" s="2">
        <v>64.62</v>
      </c>
      <c r="F6199" s="2">
        <v>58.52</v>
      </c>
      <c r="G6199" s="2">
        <v>64.8</v>
      </c>
    </row>
    <row r="6200" spans="1:7" x14ac:dyDescent="0.3">
      <c r="A6200" s="3">
        <f t="shared" si="112"/>
        <v>43482</v>
      </c>
      <c r="B6200" s="4" t="s">
        <v>17</v>
      </c>
      <c r="C6200" s="5"/>
      <c r="D6200" s="2">
        <v>65.099999999999994</v>
      </c>
      <c r="E6200" s="2">
        <v>64.849999999999994</v>
      </c>
      <c r="F6200" s="2">
        <v>58.54</v>
      </c>
      <c r="G6200" s="2">
        <v>64.900000000000006</v>
      </c>
    </row>
    <row r="6201" spans="1:7" x14ac:dyDescent="0.3">
      <c r="A6201" s="3">
        <f t="shared" si="112"/>
        <v>43485</v>
      </c>
      <c r="B6201" s="4" t="s">
        <v>268</v>
      </c>
      <c r="C6201" s="5"/>
      <c r="D6201" s="2">
        <v>65.239999999999995</v>
      </c>
      <c r="E6201" s="2">
        <v>65.2</v>
      </c>
      <c r="F6201" s="2" t="s">
        <v>323</v>
      </c>
      <c r="G6201" s="2">
        <v>65.510000000000005</v>
      </c>
    </row>
    <row r="6202" spans="1:7" x14ac:dyDescent="0.3">
      <c r="A6202" s="3">
        <f t="shared" si="112"/>
        <v>43486</v>
      </c>
      <c r="B6202" s="4" t="s">
        <v>269</v>
      </c>
      <c r="C6202" s="5"/>
      <c r="D6202" s="2">
        <v>64.27</v>
      </c>
      <c r="E6202" s="2">
        <v>64.59</v>
      </c>
      <c r="F6202" s="2">
        <v>58.34</v>
      </c>
      <c r="G6202" s="2">
        <v>64.62</v>
      </c>
    </row>
    <row r="6203" spans="1:7" x14ac:dyDescent="0.3">
      <c r="A6203" s="3">
        <f t="shared" si="112"/>
        <v>43487</v>
      </c>
      <c r="B6203" s="4" t="s">
        <v>20</v>
      </c>
      <c r="C6203" s="5"/>
      <c r="D6203" s="2">
        <v>64.260000000000005</v>
      </c>
      <c r="E6203" s="2">
        <v>63.21</v>
      </c>
      <c r="F6203" s="2">
        <v>56.74</v>
      </c>
      <c r="G6203" s="2">
        <v>64.72</v>
      </c>
    </row>
    <row r="6204" spans="1:7" x14ac:dyDescent="0.3">
      <c r="A6204" s="3">
        <f t="shared" si="112"/>
        <v>43488</v>
      </c>
      <c r="B6204" s="4" t="s">
        <v>21</v>
      </c>
      <c r="C6204" s="5"/>
      <c r="D6204" s="2">
        <v>62.77</v>
      </c>
      <c r="E6204" s="2">
        <v>62.04</v>
      </c>
      <c r="F6204" s="2">
        <v>55.59</v>
      </c>
      <c r="G6204" s="2">
        <v>63.23</v>
      </c>
    </row>
    <row r="6205" spans="1:7" x14ac:dyDescent="0.3">
      <c r="A6205" s="3">
        <f t="shared" si="112"/>
        <v>43489</v>
      </c>
      <c r="B6205" s="4" t="s">
        <v>22</v>
      </c>
      <c r="C6205" s="5"/>
      <c r="D6205" s="2">
        <v>62.23</v>
      </c>
      <c r="E6205" s="2">
        <v>60.69</v>
      </c>
      <c r="F6205" s="2">
        <v>54.19</v>
      </c>
      <c r="G6205" s="2">
        <v>62.61</v>
      </c>
    </row>
    <row r="6206" spans="1:7" x14ac:dyDescent="0.3">
      <c r="A6206" s="3">
        <f t="shared" si="112"/>
        <v>43492</v>
      </c>
      <c r="B6206" s="4" t="s">
        <v>270</v>
      </c>
      <c r="C6206" s="5"/>
      <c r="D6206" s="2" t="s">
        <v>323</v>
      </c>
      <c r="E6206" s="2">
        <v>59.32</v>
      </c>
      <c r="F6206" s="2">
        <v>53.14</v>
      </c>
      <c r="G6206" s="2" t="s">
        <v>323</v>
      </c>
    </row>
    <row r="6207" spans="1:7" x14ac:dyDescent="0.3">
      <c r="A6207" s="3">
        <f t="shared" si="112"/>
        <v>43493</v>
      </c>
      <c r="B6207" s="4" t="s">
        <v>271</v>
      </c>
      <c r="C6207" s="5"/>
      <c r="D6207" s="2">
        <v>58.57</v>
      </c>
      <c r="E6207" s="2">
        <v>59.51</v>
      </c>
      <c r="F6207" s="2">
        <v>53.48</v>
      </c>
      <c r="G6207" s="2">
        <v>59.18</v>
      </c>
    </row>
    <row r="6208" spans="1:7" x14ac:dyDescent="0.3">
      <c r="A6208" s="3">
        <f t="shared" si="112"/>
        <v>43494</v>
      </c>
      <c r="B6208" s="4" t="s">
        <v>25</v>
      </c>
      <c r="C6208" s="5"/>
      <c r="D6208" s="2">
        <v>59.37</v>
      </c>
      <c r="E6208" s="2">
        <v>59.81</v>
      </c>
      <c r="F6208" s="2">
        <v>53.33</v>
      </c>
      <c r="G6208" s="2">
        <v>60.18</v>
      </c>
    </row>
    <row r="6209" spans="1:7" x14ac:dyDescent="0.3">
      <c r="A6209" s="3">
        <f>DATE(2020, LEFT(B6209, FIND("월", B6209)-1), MID(B6209, FIND("월", B6209)+2, FIND("일", B6209)-FIND("월", B6209)-2))</f>
        <v>43860</v>
      </c>
      <c r="B6209" s="4" t="s">
        <v>26</v>
      </c>
      <c r="C6209" s="5"/>
      <c r="D6209" s="2">
        <v>57.76</v>
      </c>
      <c r="E6209" s="2">
        <v>58.29</v>
      </c>
      <c r="F6209" s="2">
        <v>52.14</v>
      </c>
      <c r="G6209" s="2">
        <v>58.29</v>
      </c>
    </row>
    <row r="6210" spans="1:7" x14ac:dyDescent="0.3">
      <c r="A6210" s="3">
        <f t="shared" ref="A6210:A6273" si="113">DATE(2020, LEFT(B6210, FIND("월", B6210)-1), MID(B6210, FIND("월", B6210)+2, FIND("일", B6210)-FIND("월", B6210)-2))</f>
        <v>43861</v>
      </c>
      <c r="B6210" s="4" t="s">
        <v>27</v>
      </c>
      <c r="C6210" s="5"/>
      <c r="D6210" s="2">
        <v>58.45</v>
      </c>
      <c r="E6210" s="2">
        <v>58.16</v>
      </c>
      <c r="F6210" s="2">
        <v>51.56</v>
      </c>
      <c r="G6210" s="2">
        <v>58.45</v>
      </c>
    </row>
    <row r="6211" spans="1:7" x14ac:dyDescent="0.3">
      <c r="A6211" s="3">
        <f t="shared" si="113"/>
        <v>43864</v>
      </c>
      <c r="B6211" s="4" t="s">
        <v>272</v>
      </c>
      <c r="C6211" s="5"/>
      <c r="D6211" s="2">
        <v>55.23</v>
      </c>
      <c r="E6211" s="2">
        <v>54.45</v>
      </c>
      <c r="F6211" s="2">
        <v>50.11</v>
      </c>
      <c r="G6211" s="2">
        <v>55.31</v>
      </c>
    </row>
    <row r="6212" spans="1:7" x14ac:dyDescent="0.3">
      <c r="A6212" s="3">
        <f t="shared" si="113"/>
        <v>43865</v>
      </c>
      <c r="B6212" s="4" t="s">
        <v>273</v>
      </c>
      <c r="C6212" s="5"/>
      <c r="D6212" s="2">
        <v>53.99</v>
      </c>
      <c r="E6212" s="2">
        <v>53.96</v>
      </c>
      <c r="F6212" s="2">
        <v>49.61</v>
      </c>
      <c r="G6212" s="2">
        <v>54.05</v>
      </c>
    </row>
    <row r="6213" spans="1:7" x14ac:dyDescent="0.3">
      <c r="A6213" s="3">
        <f t="shared" si="113"/>
        <v>43866</v>
      </c>
      <c r="B6213" s="4" t="s">
        <v>30</v>
      </c>
      <c r="C6213" s="5"/>
      <c r="D6213" s="2">
        <v>53.57</v>
      </c>
      <c r="E6213" s="2">
        <v>55.28</v>
      </c>
      <c r="F6213" s="2">
        <v>50.75</v>
      </c>
      <c r="G6213" s="2">
        <v>53.62</v>
      </c>
    </row>
    <row r="6214" spans="1:7" x14ac:dyDescent="0.3">
      <c r="A6214" s="3">
        <f t="shared" si="113"/>
        <v>43867</v>
      </c>
      <c r="B6214" s="4" t="s">
        <v>31</v>
      </c>
      <c r="C6214" s="5"/>
      <c r="D6214" s="2">
        <v>55.18</v>
      </c>
      <c r="E6214" s="2">
        <v>54.93</v>
      </c>
      <c r="F6214" s="2">
        <v>50.95</v>
      </c>
      <c r="G6214" s="2">
        <v>55.21</v>
      </c>
    </row>
    <row r="6215" spans="1:7" x14ac:dyDescent="0.3">
      <c r="A6215" s="3">
        <f t="shared" si="113"/>
        <v>43868</v>
      </c>
      <c r="B6215" s="4" t="s">
        <v>32</v>
      </c>
      <c r="C6215" s="5"/>
      <c r="D6215" s="2">
        <v>54.37</v>
      </c>
      <c r="E6215" s="2">
        <v>54.47</v>
      </c>
      <c r="F6215" s="2">
        <v>50.32</v>
      </c>
      <c r="G6215" s="2">
        <v>54.5</v>
      </c>
    </row>
    <row r="6216" spans="1:7" x14ac:dyDescent="0.3">
      <c r="A6216" s="3">
        <f t="shared" si="113"/>
        <v>43871</v>
      </c>
      <c r="B6216" s="4" t="s">
        <v>274</v>
      </c>
      <c r="C6216" s="5"/>
      <c r="D6216" s="2">
        <v>53.33</v>
      </c>
      <c r="E6216" s="2">
        <v>53.27</v>
      </c>
      <c r="F6216" s="2">
        <v>49.57</v>
      </c>
      <c r="G6216" s="2">
        <v>53.37</v>
      </c>
    </row>
    <row r="6217" spans="1:7" x14ac:dyDescent="0.3">
      <c r="A6217" s="3">
        <f t="shared" si="113"/>
        <v>43872</v>
      </c>
      <c r="B6217" s="4" t="s">
        <v>275</v>
      </c>
      <c r="C6217" s="5"/>
      <c r="D6217" s="2">
        <v>53.03</v>
      </c>
      <c r="E6217" s="2">
        <v>54.01</v>
      </c>
      <c r="F6217" s="2">
        <v>49.94</v>
      </c>
      <c r="G6217" s="2">
        <v>53.06</v>
      </c>
    </row>
    <row r="6218" spans="1:7" x14ac:dyDescent="0.3">
      <c r="A6218" s="3">
        <f t="shared" si="113"/>
        <v>43873</v>
      </c>
      <c r="B6218" s="4" t="s">
        <v>35</v>
      </c>
      <c r="C6218" s="5"/>
      <c r="D6218" s="2">
        <v>54.23</v>
      </c>
      <c r="E6218" s="2">
        <v>55.79</v>
      </c>
      <c r="F6218" s="2">
        <v>51.17</v>
      </c>
      <c r="G6218" s="2">
        <v>54.32</v>
      </c>
    </row>
    <row r="6219" spans="1:7" x14ac:dyDescent="0.3">
      <c r="A6219" s="3">
        <f t="shared" si="113"/>
        <v>43874</v>
      </c>
      <c r="B6219" s="4" t="s">
        <v>36</v>
      </c>
      <c r="C6219" s="5"/>
      <c r="D6219" s="2">
        <v>54.54</v>
      </c>
      <c r="E6219" s="2">
        <v>56.34</v>
      </c>
      <c r="F6219" s="2">
        <v>51.42</v>
      </c>
      <c r="G6219" s="2">
        <v>54.55</v>
      </c>
    </row>
    <row r="6220" spans="1:7" x14ac:dyDescent="0.3">
      <c r="A6220" s="3">
        <f t="shared" si="113"/>
        <v>43875</v>
      </c>
      <c r="B6220" s="4" t="s">
        <v>37</v>
      </c>
      <c r="C6220" s="5"/>
      <c r="D6220" s="2">
        <v>55.23</v>
      </c>
      <c r="E6220" s="2">
        <v>57.32</v>
      </c>
      <c r="F6220" s="2">
        <v>52.05</v>
      </c>
      <c r="G6220" s="2">
        <v>55.73</v>
      </c>
    </row>
    <row r="6221" spans="1:7" x14ac:dyDescent="0.3">
      <c r="A6221" s="3">
        <f t="shared" si="113"/>
        <v>43878</v>
      </c>
      <c r="B6221" s="4" t="s">
        <v>276</v>
      </c>
      <c r="C6221" s="5"/>
      <c r="D6221" s="2">
        <v>55.98</v>
      </c>
      <c r="E6221" s="2">
        <v>57.67</v>
      </c>
      <c r="F6221" s="2" t="s">
        <v>323</v>
      </c>
      <c r="G6221" s="2">
        <v>56.47</v>
      </c>
    </row>
    <row r="6222" spans="1:7" x14ac:dyDescent="0.3">
      <c r="A6222" s="3">
        <f t="shared" si="113"/>
        <v>43879</v>
      </c>
      <c r="B6222" s="4" t="s">
        <v>277</v>
      </c>
      <c r="C6222" s="5"/>
      <c r="D6222" s="2">
        <v>55.11</v>
      </c>
      <c r="E6222" s="2">
        <v>57.75</v>
      </c>
      <c r="F6222" s="2">
        <v>52.05</v>
      </c>
      <c r="G6222" s="2">
        <v>55.56</v>
      </c>
    </row>
    <row r="6223" spans="1:7" x14ac:dyDescent="0.3">
      <c r="A6223" s="3">
        <f t="shared" si="113"/>
        <v>43880</v>
      </c>
      <c r="B6223" s="4" t="s">
        <v>40</v>
      </c>
      <c r="C6223" s="5"/>
      <c r="D6223" s="2">
        <v>56.39</v>
      </c>
      <c r="E6223" s="2">
        <v>59.12</v>
      </c>
      <c r="F6223" s="2">
        <v>53.29</v>
      </c>
      <c r="G6223" s="2">
        <v>56.87</v>
      </c>
    </row>
    <row r="6224" spans="1:7" x14ac:dyDescent="0.3">
      <c r="A6224" s="3">
        <f t="shared" si="113"/>
        <v>43881</v>
      </c>
      <c r="B6224" s="4" t="s">
        <v>41</v>
      </c>
      <c r="C6224" s="5"/>
      <c r="D6224" s="2">
        <v>56.92</v>
      </c>
      <c r="E6224" s="2">
        <v>59.31</v>
      </c>
      <c r="F6224" s="2">
        <v>53.78</v>
      </c>
      <c r="G6224" s="2">
        <v>57.52</v>
      </c>
    </row>
    <row r="6225" spans="1:7" x14ac:dyDescent="0.3">
      <c r="A6225" s="3">
        <f t="shared" si="113"/>
        <v>43882</v>
      </c>
      <c r="B6225" s="4" t="s">
        <v>42</v>
      </c>
      <c r="C6225" s="5"/>
      <c r="D6225" s="2">
        <v>56.41</v>
      </c>
      <c r="E6225" s="2">
        <v>58.5</v>
      </c>
      <c r="F6225" s="2">
        <v>53.38</v>
      </c>
      <c r="G6225" s="2">
        <v>57.3</v>
      </c>
    </row>
    <row r="6226" spans="1:7" x14ac:dyDescent="0.3">
      <c r="A6226" s="3">
        <f t="shared" si="113"/>
        <v>43885</v>
      </c>
      <c r="B6226" s="4" t="s">
        <v>278</v>
      </c>
      <c r="C6226" s="5"/>
      <c r="D6226" s="2">
        <v>54.64</v>
      </c>
      <c r="E6226" s="2">
        <v>56.3</v>
      </c>
      <c r="F6226" s="2">
        <v>51.43</v>
      </c>
      <c r="G6226" s="2">
        <v>55.16</v>
      </c>
    </row>
    <row r="6227" spans="1:7" x14ac:dyDescent="0.3">
      <c r="A6227" s="3">
        <f t="shared" si="113"/>
        <v>43886</v>
      </c>
      <c r="B6227" s="4" t="s">
        <v>279</v>
      </c>
      <c r="C6227" s="5"/>
      <c r="D6227" s="2">
        <v>54.48</v>
      </c>
      <c r="E6227" s="2">
        <v>54.95</v>
      </c>
      <c r="F6227" s="2">
        <v>49.9</v>
      </c>
      <c r="G6227" s="2">
        <v>55.07</v>
      </c>
    </row>
    <row r="6228" spans="1:7" x14ac:dyDescent="0.3">
      <c r="A6228" s="3">
        <f t="shared" si="113"/>
        <v>43887</v>
      </c>
      <c r="B6228" s="4" t="s">
        <v>45</v>
      </c>
      <c r="C6228" s="5"/>
      <c r="D6228" s="2">
        <v>52.28</v>
      </c>
      <c r="E6228" s="2">
        <v>53.43</v>
      </c>
      <c r="F6228" s="2">
        <v>48.73</v>
      </c>
      <c r="G6228" s="2">
        <v>52.52</v>
      </c>
    </row>
    <row r="6229" spans="1:7" x14ac:dyDescent="0.3">
      <c r="A6229" s="3">
        <f t="shared" si="113"/>
        <v>43888</v>
      </c>
      <c r="B6229" s="4" t="s">
        <v>46</v>
      </c>
      <c r="C6229" s="5"/>
      <c r="D6229" s="2">
        <v>50.62</v>
      </c>
      <c r="E6229" s="2">
        <v>52.18</v>
      </c>
      <c r="F6229" s="2">
        <v>47.09</v>
      </c>
      <c r="G6229" s="2">
        <v>50.99</v>
      </c>
    </row>
    <row r="6230" spans="1:7" x14ac:dyDescent="0.3">
      <c r="A6230" s="3">
        <f t="shared" si="113"/>
        <v>43889</v>
      </c>
      <c r="B6230" s="4" t="s">
        <v>47</v>
      </c>
      <c r="C6230" s="5"/>
      <c r="D6230" s="2">
        <v>49.05</v>
      </c>
      <c r="E6230" s="2">
        <v>50.52</v>
      </c>
      <c r="F6230" s="2">
        <v>44.76</v>
      </c>
      <c r="G6230" s="2">
        <v>49.25</v>
      </c>
    </row>
    <row r="6231" spans="1:7" x14ac:dyDescent="0.3">
      <c r="A6231" s="3">
        <f t="shared" si="113"/>
        <v>43892</v>
      </c>
      <c r="B6231" s="4" t="s">
        <v>324</v>
      </c>
      <c r="C6231" s="5"/>
      <c r="D6231" s="2">
        <v>50.58</v>
      </c>
      <c r="E6231" s="2">
        <v>51.9</v>
      </c>
      <c r="F6231" s="2">
        <v>46.75</v>
      </c>
      <c r="G6231" s="2">
        <v>50.87</v>
      </c>
    </row>
    <row r="6232" spans="1:7" x14ac:dyDescent="0.3">
      <c r="A6232" s="3">
        <f t="shared" si="113"/>
        <v>43893</v>
      </c>
      <c r="B6232" s="4" t="s">
        <v>280</v>
      </c>
      <c r="C6232" s="5"/>
      <c r="D6232" s="2">
        <v>51.72</v>
      </c>
      <c r="E6232" s="2">
        <v>51.86</v>
      </c>
      <c r="F6232" s="2">
        <v>47.18</v>
      </c>
      <c r="G6232" s="2">
        <v>51.91</v>
      </c>
    </row>
    <row r="6233" spans="1:7" x14ac:dyDescent="0.3">
      <c r="A6233" s="3">
        <f t="shared" si="113"/>
        <v>43894</v>
      </c>
      <c r="B6233" s="4" t="s">
        <v>50</v>
      </c>
      <c r="C6233" s="5"/>
      <c r="D6233" s="2">
        <v>50.81</v>
      </c>
      <c r="E6233" s="2">
        <v>51.13</v>
      </c>
      <c r="F6233" s="2">
        <v>46.78</v>
      </c>
      <c r="G6233" s="2">
        <v>51.11</v>
      </c>
    </row>
    <row r="6234" spans="1:7" x14ac:dyDescent="0.3">
      <c r="A6234" s="3">
        <f t="shared" si="113"/>
        <v>43895</v>
      </c>
      <c r="B6234" s="4" t="s">
        <v>51</v>
      </c>
      <c r="C6234" s="5"/>
      <c r="D6234" s="2">
        <v>50.78</v>
      </c>
      <c r="E6234" s="2">
        <v>49.99</v>
      </c>
      <c r="F6234" s="2">
        <v>45.9</v>
      </c>
      <c r="G6234" s="2">
        <v>50.93</v>
      </c>
    </row>
    <row r="6235" spans="1:7" x14ac:dyDescent="0.3">
      <c r="A6235" s="3">
        <f t="shared" si="113"/>
        <v>43896</v>
      </c>
      <c r="B6235" s="4" t="s">
        <v>52</v>
      </c>
      <c r="C6235" s="5"/>
      <c r="D6235" s="2">
        <v>48.58</v>
      </c>
      <c r="E6235" s="2">
        <v>45.27</v>
      </c>
      <c r="F6235" s="2">
        <v>41.28</v>
      </c>
      <c r="G6235" s="2">
        <v>48.87</v>
      </c>
    </row>
    <row r="6236" spans="1:7" x14ac:dyDescent="0.3">
      <c r="A6236" s="3">
        <f t="shared" si="113"/>
        <v>43899</v>
      </c>
      <c r="B6236" s="4" t="s">
        <v>325</v>
      </c>
      <c r="C6236" s="5"/>
      <c r="D6236" s="2">
        <v>32.869999999999997</v>
      </c>
      <c r="E6236" s="2">
        <v>34.36</v>
      </c>
      <c r="F6236" s="2">
        <v>31.13</v>
      </c>
      <c r="G6236" s="2">
        <v>33.159999999999997</v>
      </c>
    </row>
    <row r="6237" spans="1:7" x14ac:dyDescent="0.3">
      <c r="A6237" s="3">
        <f t="shared" si="113"/>
        <v>43900</v>
      </c>
      <c r="B6237" s="4" t="s">
        <v>281</v>
      </c>
      <c r="C6237" s="5"/>
      <c r="D6237" s="2">
        <v>34.18</v>
      </c>
      <c r="E6237" s="2">
        <v>37.22</v>
      </c>
      <c r="F6237" s="2">
        <v>34.36</v>
      </c>
      <c r="G6237" s="2">
        <v>34.22</v>
      </c>
    </row>
    <row r="6238" spans="1:7" x14ac:dyDescent="0.3">
      <c r="A6238" s="3">
        <f t="shared" si="113"/>
        <v>43901</v>
      </c>
      <c r="B6238" s="4" t="s">
        <v>55</v>
      </c>
      <c r="C6238" s="5"/>
      <c r="D6238" s="2">
        <v>34.58</v>
      </c>
      <c r="E6238" s="2">
        <v>35.79</v>
      </c>
      <c r="F6238" s="2">
        <v>32.979999999999997</v>
      </c>
      <c r="G6238" s="2">
        <v>34.78</v>
      </c>
    </row>
    <row r="6239" spans="1:7" x14ac:dyDescent="0.3">
      <c r="A6239" s="3">
        <f t="shared" si="113"/>
        <v>43902</v>
      </c>
      <c r="B6239" s="4" t="s">
        <v>56</v>
      </c>
      <c r="C6239" s="5"/>
      <c r="D6239" s="2">
        <v>32.69</v>
      </c>
      <c r="E6239" s="2">
        <v>33.22</v>
      </c>
      <c r="F6239" s="2">
        <v>31.5</v>
      </c>
      <c r="G6239" s="2">
        <v>32.96</v>
      </c>
    </row>
    <row r="6240" spans="1:7" x14ac:dyDescent="0.3">
      <c r="A6240" s="3">
        <f t="shared" si="113"/>
        <v>43903</v>
      </c>
      <c r="B6240" s="4" t="s">
        <v>57</v>
      </c>
      <c r="C6240" s="5"/>
      <c r="D6240" s="2">
        <v>33.93</v>
      </c>
      <c r="E6240" s="2">
        <v>33.85</v>
      </c>
      <c r="F6240" s="2">
        <v>31.73</v>
      </c>
      <c r="G6240" s="2">
        <v>34.06</v>
      </c>
    </row>
    <row r="6241" spans="1:7" x14ac:dyDescent="0.3">
      <c r="A6241" s="3">
        <f t="shared" si="113"/>
        <v>43906</v>
      </c>
      <c r="B6241" s="4" t="s">
        <v>326</v>
      </c>
      <c r="C6241" s="5"/>
      <c r="D6241" s="2">
        <v>31.49</v>
      </c>
      <c r="E6241" s="2">
        <v>30.05</v>
      </c>
      <c r="F6241" s="2">
        <v>28.7</v>
      </c>
      <c r="G6241" s="2">
        <v>31.48</v>
      </c>
    </row>
    <row r="6242" spans="1:7" x14ac:dyDescent="0.3">
      <c r="A6242" s="3">
        <f t="shared" si="113"/>
        <v>43907</v>
      </c>
      <c r="B6242" s="4" t="s">
        <v>282</v>
      </c>
      <c r="C6242" s="5"/>
      <c r="D6242" s="2">
        <v>30.83</v>
      </c>
      <c r="E6242" s="2">
        <v>28.73</v>
      </c>
      <c r="F6242" s="2">
        <v>26.95</v>
      </c>
      <c r="G6242" s="2">
        <v>30.97</v>
      </c>
    </row>
    <row r="6243" spans="1:7" x14ac:dyDescent="0.3">
      <c r="A6243" s="3">
        <f t="shared" si="113"/>
        <v>43908</v>
      </c>
      <c r="B6243" s="4" t="s">
        <v>60</v>
      </c>
      <c r="C6243" s="5"/>
      <c r="D6243" s="2">
        <v>28.26</v>
      </c>
      <c r="E6243" s="2">
        <v>24.88</v>
      </c>
      <c r="F6243" s="2">
        <v>20.37</v>
      </c>
      <c r="G6243" s="2">
        <v>28.71</v>
      </c>
    </row>
    <row r="6244" spans="1:7" x14ac:dyDescent="0.3">
      <c r="A6244" s="3">
        <f t="shared" si="113"/>
        <v>43909</v>
      </c>
      <c r="B6244" s="4" t="s">
        <v>61</v>
      </c>
      <c r="C6244" s="5"/>
      <c r="D6244" s="2">
        <v>25.82</v>
      </c>
      <c r="E6244" s="2">
        <v>28.47</v>
      </c>
      <c r="F6244" s="2">
        <v>25.22</v>
      </c>
      <c r="G6244" s="2">
        <v>27.76</v>
      </c>
    </row>
    <row r="6245" spans="1:7" x14ac:dyDescent="0.3">
      <c r="A6245" s="3">
        <f t="shared" si="113"/>
        <v>43910</v>
      </c>
      <c r="B6245" s="4" t="s">
        <v>62</v>
      </c>
      <c r="C6245" s="5"/>
      <c r="D6245" s="2">
        <v>28.67</v>
      </c>
      <c r="E6245" s="2">
        <v>26.98</v>
      </c>
      <c r="F6245" s="2">
        <v>22.43</v>
      </c>
      <c r="G6245" s="2">
        <v>29.41</v>
      </c>
    </row>
    <row r="6246" spans="1:7" x14ac:dyDescent="0.3">
      <c r="A6246" s="3">
        <f t="shared" si="113"/>
        <v>43913</v>
      </c>
      <c r="B6246" s="4" t="s">
        <v>327</v>
      </c>
      <c r="C6246" s="5"/>
      <c r="D6246" s="2">
        <v>24.6</v>
      </c>
      <c r="E6246" s="2">
        <v>27.03</v>
      </c>
      <c r="F6246" s="2">
        <v>23.36</v>
      </c>
      <c r="G6246" s="2">
        <v>25.34</v>
      </c>
    </row>
    <row r="6247" spans="1:7" x14ac:dyDescent="0.3">
      <c r="A6247" s="3">
        <f t="shared" si="113"/>
        <v>43914</v>
      </c>
      <c r="B6247" s="4" t="s">
        <v>283</v>
      </c>
      <c r="C6247" s="5"/>
      <c r="D6247" s="2">
        <v>26.64</v>
      </c>
      <c r="E6247" s="2">
        <v>27.15</v>
      </c>
      <c r="F6247" s="2">
        <v>24.01</v>
      </c>
      <c r="G6247" s="2">
        <v>27.02</v>
      </c>
    </row>
    <row r="6248" spans="1:7" x14ac:dyDescent="0.3">
      <c r="A6248" s="3">
        <f t="shared" si="113"/>
        <v>43915</v>
      </c>
      <c r="B6248" s="4" t="s">
        <v>65</v>
      </c>
      <c r="C6248" s="5"/>
      <c r="D6248" s="2">
        <v>27.05</v>
      </c>
      <c r="E6248" s="2">
        <v>27.39</v>
      </c>
      <c r="F6248" s="2">
        <v>24.49</v>
      </c>
      <c r="G6248" s="2">
        <v>27.32</v>
      </c>
    </row>
    <row r="6249" spans="1:7" x14ac:dyDescent="0.3">
      <c r="A6249" s="3">
        <f t="shared" si="113"/>
        <v>43916</v>
      </c>
      <c r="B6249" s="4" t="s">
        <v>66</v>
      </c>
      <c r="C6249" s="5"/>
      <c r="D6249" s="2">
        <v>25.74</v>
      </c>
      <c r="E6249" s="2">
        <v>26.34</v>
      </c>
      <c r="F6249" s="2">
        <v>22.6</v>
      </c>
      <c r="G6249" s="2">
        <v>25.74</v>
      </c>
    </row>
    <row r="6250" spans="1:7" x14ac:dyDescent="0.3">
      <c r="A6250" s="3">
        <f t="shared" si="113"/>
        <v>43917</v>
      </c>
      <c r="B6250" s="4" t="s">
        <v>67</v>
      </c>
      <c r="C6250" s="5"/>
      <c r="D6250" s="2">
        <v>25.04</v>
      </c>
      <c r="E6250" s="2">
        <v>24.93</v>
      </c>
      <c r="F6250" s="2">
        <v>21.51</v>
      </c>
      <c r="G6250" s="2">
        <v>25.08</v>
      </c>
    </row>
    <row r="6251" spans="1:7" x14ac:dyDescent="0.3">
      <c r="A6251" s="3">
        <f t="shared" si="113"/>
        <v>43920</v>
      </c>
      <c r="B6251" s="4" t="s">
        <v>328</v>
      </c>
      <c r="C6251" s="5"/>
      <c r="D6251" s="2">
        <v>23.24</v>
      </c>
      <c r="E6251" s="2">
        <v>22.76</v>
      </c>
      <c r="F6251" s="2">
        <v>20.09</v>
      </c>
      <c r="G6251" s="2">
        <v>23.25</v>
      </c>
    </row>
    <row r="6252" spans="1:7" x14ac:dyDescent="0.3">
      <c r="A6252" s="3">
        <f t="shared" si="113"/>
        <v>43921</v>
      </c>
      <c r="B6252" s="4" t="s">
        <v>284</v>
      </c>
      <c r="C6252" s="5"/>
      <c r="D6252" s="2">
        <v>23.43</v>
      </c>
      <c r="E6252" s="2">
        <v>22.74</v>
      </c>
      <c r="F6252" s="2">
        <v>20.48</v>
      </c>
      <c r="G6252" s="2">
        <v>23.43</v>
      </c>
    </row>
    <row r="6253" spans="1:7" x14ac:dyDescent="0.3">
      <c r="A6253" s="3">
        <f t="shared" si="113"/>
        <v>43922</v>
      </c>
      <c r="B6253" s="4" t="s">
        <v>70</v>
      </c>
      <c r="C6253" s="5"/>
      <c r="D6253" s="2">
        <v>21.23</v>
      </c>
      <c r="E6253" s="2">
        <v>24.74</v>
      </c>
      <c r="F6253" s="2">
        <v>20.309999999999999</v>
      </c>
      <c r="G6253" s="2">
        <v>21.41</v>
      </c>
    </row>
    <row r="6254" spans="1:7" x14ac:dyDescent="0.3">
      <c r="A6254" s="3">
        <f t="shared" si="113"/>
        <v>43923</v>
      </c>
      <c r="B6254" s="4" t="s">
        <v>71</v>
      </c>
      <c r="C6254" s="5"/>
      <c r="D6254" s="2">
        <v>21.55</v>
      </c>
      <c r="E6254" s="2">
        <v>29.94</v>
      </c>
      <c r="F6254" s="2">
        <v>25.32</v>
      </c>
      <c r="G6254" s="2">
        <v>21.57</v>
      </c>
    </row>
    <row r="6255" spans="1:7" x14ac:dyDescent="0.3">
      <c r="A6255" s="3">
        <f t="shared" si="113"/>
        <v>43924</v>
      </c>
      <c r="B6255" s="4" t="s">
        <v>72</v>
      </c>
      <c r="C6255" s="5"/>
      <c r="D6255" s="2">
        <v>24.51</v>
      </c>
      <c r="E6255" s="2">
        <v>34.11</v>
      </c>
      <c r="F6255" s="2">
        <v>28.34</v>
      </c>
      <c r="G6255" s="2">
        <v>24.53</v>
      </c>
    </row>
    <row r="6256" spans="1:7" x14ac:dyDescent="0.3">
      <c r="A6256" s="3">
        <f t="shared" si="113"/>
        <v>43927</v>
      </c>
      <c r="B6256" s="4" t="s">
        <v>329</v>
      </c>
      <c r="C6256" s="5"/>
      <c r="D6256" s="2">
        <v>24.87</v>
      </c>
      <c r="E6256" s="2">
        <v>33.049999999999997</v>
      </c>
      <c r="F6256" s="2">
        <v>26.08</v>
      </c>
      <c r="G6256" s="2">
        <v>24.86</v>
      </c>
    </row>
    <row r="6257" spans="1:7" x14ac:dyDescent="0.3">
      <c r="A6257" s="3">
        <f t="shared" si="113"/>
        <v>43928</v>
      </c>
      <c r="B6257" s="4" t="s">
        <v>285</v>
      </c>
      <c r="C6257" s="5"/>
      <c r="D6257" s="2">
        <v>24.88</v>
      </c>
      <c r="E6257" s="2">
        <v>31.87</v>
      </c>
      <c r="F6257" s="2">
        <v>23.63</v>
      </c>
      <c r="G6257" s="2">
        <v>24.88</v>
      </c>
    </row>
    <row r="6258" spans="1:7" x14ac:dyDescent="0.3">
      <c r="A6258" s="3">
        <f t="shared" si="113"/>
        <v>43929</v>
      </c>
      <c r="B6258" s="4" t="s">
        <v>74</v>
      </c>
      <c r="C6258" s="5"/>
      <c r="D6258" s="2">
        <v>23.52</v>
      </c>
      <c r="E6258" s="2">
        <v>32.840000000000003</v>
      </c>
      <c r="F6258" s="2">
        <v>25.09</v>
      </c>
      <c r="G6258" s="2">
        <v>23.55</v>
      </c>
    </row>
    <row r="6259" spans="1:7" x14ac:dyDescent="0.3">
      <c r="A6259" s="3">
        <f t="shared" si="113"/>
        <v>43930</v>
      </c>
      <c r="B6259" s="4" t="s">
        <v>75</v>
      </c>
      <c r="C6259" s="5"/>
      <c r="D6259" s="2">
        <v>23.32</v>
      </c>
      <c r="E6259" s="2">
        <v>31.48</v>
      </c>
      <c r="F6259" s="2">
        <v>22.76</v>
      </c>
      <c r="G6259" s="2">
        <v>23.32</v>
      </c>
    </row>
    <row r="6260" spans="1:7" x14ac:dyDescent="0.3">
      <c r="A6260" s="3">
        <f t="shared" si="113"/>
        <v>43934</v>
      </c>
      <c r="B6260" s="4" t="s">
        <v>330</v>
      </c>
      <c r="C6260" s="5"/>
      <c r="D6260" s="2">
        <v>22.31</v>
      </c>
      <c r="E6260" s="2">
        <v>31.74</v>
      </c>
      <c r="F6260" s="2">
        <v>22.41</v>
      </c>
      <c r="G6260" s="2">
        <v>22.3</v>
      </c>
    </row>
    <row r="6261" spans="1:7" x14ac:dyDescent="0.3">
      <c r="A6261" s="3">
        <f t="shared" si="113"/>
        <v>43935</v>
      </c>
      <c r="B6261" s="4" t="s">
        <v>286</v>
      </c>
      <c r="C6261" s="5"/>
      <c r="D6261" s="2">
        <v>21.66</v>
      </c>
      <c r="E6261" s="2">
        <v>29.6</v>
      </c>
      <c r="F6261" s="2">
        <v>20.11</v>
      </c>
      <c r="G6261" s="2">
        <v>21.67</v>
      </c>
    </row>
    <row r="6262" spans="1:7" x14ac:dyDescent="0.3">
      <c r="A6262" s="3">
        <f t="shared" si="113"/>
        <v>43936</v>
      </c>
      <c r="B6262" s="4" t="s">
        <v>79</v>
      </c>
      <c r="C6262" s="5"/>
      <c r="D6262" s="2">
        <v>19.68</v>
      </c>
      <c r="E6262" s="2">
        <v>27.69</v>
      </c>
      <c r="F6262" s="2">
        <v>19.87</v>
      </c>
      <c r="G6262" s="2">
        <v>19.82</v>
      </c>
    </row>
    <row r="6263" spans="1:7" x14ac:dyDescent="0.3">
      <c r="A6263" s="3">
        <f t="shared" si="113"/>
        <v>43937</v>
      </c>
      <c r="B6263" s="4" t="s">
        <v>80</v>
      </c>
      <c r="C6263" s="5"/>
      <c r="D6263" s="2">
        <v>19.72</v>
      </c>
      <c r="E6263" s="2">
        <v>27.82</v>
      </c>
      <c r="F6263" s="2">
        <v>19.87</v>
      </c>
      <c r="G6263" s="2">
        <v>19.829999999999998</v>
      </c>
    </row>
    <row r="6264" spans="1:7" x14ac:dyDescent="0.3">
      <c r="A6264" s="3">
        <f t="shared" si="113"/>
        <v>43938</v>
      </c>
      <c r="B6264" s="4" t="s">
        <v>81</v>
      </c>
      <c r="C6264" s="5"/>
      <c r="D6264" s="2">
        <v>20.61</v>
      </c>
      <c r="E6264" s="2">
        <v>28.08</v>
      </c>
      <c r="F6264" s="2">
        <v>18.27</v>
      </c>
      <c r="G6264" s="2">
        <v>20.81</v>
      </c>
    </row>
    <row r="6265" spans="1:7" x14ac:dyDescent="0.3">
      <c r="A6265" s="3">
        <f t="shared" si="113"/>
        <v>43941</v>
      </c>
      <c r="B6265" s="4" t="s">
        <v>331</v>
      </c>
      <c r="C6265" s="5"/>
      <c r="D6265" s="2">
        <v>20.78</v>
      </c>
      <c r="E6265" s="2">
        <v>25.57</v>
      </c>
      <c r="F6265" s="2">
        <v>-37.630000000000003</v>
      </c>
      <c r="G6265" s="2">
        <v>20.88</v>
      </c>
    </row>
    <row r="6266" spans="1:7" x14ac:dyDescent="0.3">
      <c r="A6266" s="3">
        <f t="shared" si="113"/>
        <v>43942</v>
      </c>
      <c r="B6266" s="4" t="s">
        <v>287</v>
      </c>
      <c r="C6266" s="5"/>
      <c r="D6266" s="2">
        <v>17.37</v>
      </c>
      <c r="E6266" s="2">
        <v>19.329999999999998</v>
      </c>
      <c r="F6266" s="2">
        <v>10.01</v>
      </c>
      <c r="G6266" s="2">
        <v>17.36</v>
      </c>
    </row>
    <row r="6267" spans="1:7" x14ac:dyDescent="0.3">
      <c r="A6267" s="3">
        <f t="shared" si="113"/>
        <v>43943</v>
      </c>
      <c r="B6267" s="4" t="s">
        <v>84</v>
      </c>
      <c r="C6267" s="5"/>
      <c r="D6267" s="2">
        <v>13.52</v>
      </c>
      <c r="E6267" s="2">
        <v>20.37</v>
      </c>
      <c r="F6267" s="2">
        <v>13.78</v>
      </c>
      <c r="G6267" s="2">
        <v>13.52</v>
      </c>
    </row>
    <row r="6268" spans="1:7" x14ac:dyDescent="0.3">
      <c r="A6268" s="3">
        <f t="shared" si="113"/>
        <v>43944</v>
      </c>
      <c r="B6268" s="4" t="s">
        <v>85</v>
      </c>
      <c r="C6268" s="5"/>
      <c r="D6268" s="2">
        <v>18.13</v>
      </c>
      <c r="E6268" s="2">
        <v>21.33</v>
      </c>
      <c r="F6268" s="2">
        <v>16.5</v>
      </c>
      <c r="G6268" s="2">
        <v>18.14</v>
      </c>
    </row>
    <row r="6269" spans="1:7" x14ac:dyDescent="0.3">
      <c r="A6269" s="3">
        <f t="shared" si="113"/>
        <v>43945</v>
      </c>
      <c r="B6269" s="4" t="s">
        <v>86</v>
      </c>
      <c r="C6269" s="5"/>
      <c r="D6269" s="2">
        <v>18.170000000000002</v>
      </c>
      <c r="E6269" s="2">
        <v>21.44</v>
      </c>
      <c r="F6269" s="2">
        <v>16.940000000000001</v>
      </c>
      <c r="G6269" s="2">
        <v>18.18</v>
      </c>
    </row>
    <row r="6270" spans="1:7" x14ac:dyDescent="0.3">
      <c r="A6270" s="3">
        <f t="shared" si="113"/>
        <v>43948</v>
      </c>
      <c r="B6270" s="4" t="s">
        <v>332</v>
      </c>
      <c r="C6270" s="5"/>
      <c r="D6270" s="2">
        <v>17.97</v>
      </c>
      <c r="E6270" s="2">
        <v>19.989999999999998</v>
      </c>
      <c r="F6270" s="2">
        <v>12.78</v>
      </c>
      <c r="G6270" s="2">
        <v>17.96</v>
      </c>
    </row>
    <row r="6271" spans="1:7" x14ac:dyDescent="0.3">
      <c r="A6271" s="3">
        <f t="shared" si="113"/>
        <v>43949</v>
      </c>
      <c r="B6271" s="4" t="s">
        <v>288</v>
      </c>
      <c r="C6271" s="5"/>
      <c r="D6271" s="2">
        <v>16.63</v>
      </c>
      <c r="E6271" s="2">
        <v>20.46</v>
      </c>
      <c r="F6271" s="2">
        <v>12.34</v>
      </c>
      <c r="G6271" s="2">
        <v>16.760000000000002</v>
      </c>
    </row>
    <row r="6272" spans="1:7" x14ac:dyDescent="0.3">
      <c r="A6272" s="3">
        <f t="shared" si="113"/>
        <v>43950</v>
      </c>
      <c r="B6272" s="4" t="s">
        <v>89</v>
      </c>
      <c r="C6272" s="5"/>
      <c r="D6272" s="2">
        <v>17.12</v>
      </c>
      <c r="E6272" s="2">
        <v>22.54</v>
      </c>
      <c r="F6272" s="2">
        <v>15.06</v>
      </c>
      <c r="G6272" s="2">
        <v>17.579999999999998</v>
      </c>
    </row>
    <row r="6273" spans="1:7" x14ac:dyDescent="0.3">
      <c r="A6273" s="3">
        <f t="shared" si="113"/>
        <v>43951</v>
      </c>
      <c r="B6273" s="4" t="s">
        <v>90</v>
      </c>
      <c r="C6273" s="5"/>
      <c r="D6273" s="2">
        <v>20.73</v>
      </c>
      <c r="E6273" s="2">
        <v>25.27</v>
      </c>
      <c r="F6273" s="2">
        <v>18.84</v>
      </c>
      <c r="G6273" s="2">
        <v>21.28</v>
      </c>
    </row>
    <row r="6274" spans="1:7" x14ac:dyDescent="0.3">
      <c r="A6274" s="3">
        <f t="shared" ref="A6274:A6337" si="114">DATE(2020, LEFT(B6274, FIND("월", B6274)-1), MID(B6274, FIND("월", B6274)+2, FIND("일", B6274)-FIND("월", B6274)-2))</f>
        <v>43952</v>
      </c>
      <c r="B6274" s="4" t="s">
        <v>91</v>
      </c>
      <c r="C6274" s="5"/>
      <c r="D6274" s="2" t="s">
        <v>323</v>
      </c>
      <c r="E6274" s="2">
        <v>26.44</v>
      </c>
      <c r="F6274" s="2">
        <v>19.78</v>
      </c>
      <c r="G6274" s="2" t="s">
        <v>323</v>
      </c>
    </row>
    <row r="6275" spans="1:7" x14ac:dyDescent="0.3">
      <c r="A6275" s="3">
        <f t="shared" si="114"/>
        <v>43955</v>
      </c>
      <c r="B6275" s="4" t="s">
        <v>333</v>
      </c>
      <c r="C6275" s="5"/>
      <c r="D6275" s="2">
        <v>24.33</v>
      </c>
      <c r="E6275" s="2">
        <v>27.2</v>
      </c>
      <c r="F6275" s="2">
        <v>20.39</v>
      </c>
      <c r="G6275" s="2">
        <v>25.12</v>
      </c>
    </row>
    <row r="6276" spans="1:7" x14ac:dyDescent="0.3">
      <c r="A6276" s="3">
        <f t="shared" si="114"/>
        <v>43956</v>
      </c>
      <c r="B6276" s="4" t="s">
        <v>289</v>
      </c>
      <c r="C6276" s="5"/>
      <c r="D6276" s="2">
        <v>26</v>
      </c>
      <c r="E6276" s="2">
        <v>30.97</v>
      </c>
      <c r="F6276" s="2">
        <v>24.56</v>
      </c>
      <c r="G6276" s="2">
        <v>26.25</v>
      </c>
    </row>
    <row r="6277" spans="1:7" x14ac:dyDescent="0.3">
      <c r="A6277" s="3">
        <f t="shared" si="114"/>
        <v>43957</v>
      </c>
      <c r="B6277" s="4" t="s">
        <v>94</v>
      </c>
      <c r="C6277" s="5"/>
      <c r="D6277" s="2">
        <v>26.88</v>
      </c>
      <c r="E6277" s="2">
        <v>29.72</v>
      </c>
      <c r="F6277" s="2">
        <v>23.99</v>
      </c>
      <c r="G6277" s="2">
        <v>27.44</v>
      </c>
    </row>
    <row r="6278" spans="1:7" x14ac:dyDescent="0.3">
      <c r="A6278" s="3">
        <f t="shared" si="114"/>
        <v>43958</v>
      </c>
      <c r="B6278" s="4" t="s">
        <v>95</v>
      </c>
      <c r="C6278" s="5"/>
      <c r="D6278" s="2" t="s">
        <v>323</v>
      </c>
      <c r="E6278" s="2">
        <v>29.46</v>
      </c>
      <c r="F6278" s="2">
        <v>23.55</v>
      </c>
      <c r="G6278" s="2" t="s">
        <v>323</v>
      </c>
    </row>
    <row r="6279" spans="1:7" x14ac:dyDescent="0.3">
      <c r="A6279" s="3">
        <f t="shared" si="114"/>
        <v>43959</v>
      </c>
      <c r="B6279" s="4" t="s">
        <v>96</v>
      </c>
      <c r="C6279" s="5"/>
      <c r="D6279" s="2">
        <v>25.92</v>
      </c>
      <c r="E6279" s="2">
        <v>30.97</v>
      </c>
      <c r="F6279" s="2">
        <v>24.74</v>
      </c>
      <c r="G6279" s="2">
        <v>26.31</v>
      </c>
    </row>
    <row r="6280" spans="1:7" x14ac:dyDescent="0.3">
      <c r="A6280" s="3">
        <f t="shared" si="114"/>
        <v>43962</v>
      </c>
      <c r="B6280" s="4" t="s">
        <v>334</v>
      </c>
      <c r="C6280" s="5"/>
      <c r="D6280" s="2">
        <v>26.72</v>
      </c>
      <c r="E6280" s="2">
        <v>29.63</v>
      </c>
      <c r="F6280" s="2">
        <v>24.14</v>
      </c>
      <c r="G6280" s="2">
        <v>27.07</v>
      </c>
    </row>
    <row r="6281" spans="1:7" x14ac:dyDescent="0.3">
      <c r="A6281" s="3">
        <f t="shared" si="114"/>
        <v>43963</v>
      </c>
      <c r="B6281" s="4" t="s">
        <v>290</v>
      </c>
      <c r="C6281" s="5"/>
      <c r="D6281" s="2">
        <v>26.93</v>
      </c>
      <c r="E6281" s="2">
        <v>29.98</v>
      </c>
      <c r="F6281" s="2">
        <v>25.78</v>
      </c>
      <c r="G6281" s="2">
        <v>27.3</v>
      </c>
    </row>
    <row r="6282" spans="1:7" x14ac:dyDescent="0.3">
      <c r="A6282" s="3">
        <f t="shared" si="114"/>
        <v>43964</v>
      </c>
      <c r="B6282" s="4" t="s">
        <v>99</v>
      </c>
      <c r="C6282" s="5"/>
      <c r="D6282" s="2">
        <v>26.84</v>
      </c>
      <c r="E6282" s="2">
        <v>29.19</v>
      </c>
      <c r="F6282" s="2">
        <v>25.29</v>
      </c>
      <c r="G6282" s="2">
        <v>27.39</v>
      </c>
    </row>
    <row r="6283" spans="1:7" x14ac:dyDescent="0.3">
      <c r="A6283" s="3">
        <f t="shared" si="114"/>
        <v>43965</v>
      </c>
      <c r="B6283" s="4" t="s">
        <v>100</v>
      </c>
      <c r="C6283" s="5"/>
      <c r="D6283" s="2">
        <v>29.83</v>
      </c>
      <c r="E6283" s="2">
        <v>31.13</v>
      </c>
      <c r="F6283" s="2">
        <v>27.56</v>
      </c>
      <c r="G6283" s="2">
        <v>30.22</v>
      </c>
    </row>
    <row r="6284" spans="1:7" x14ac:dyDescent="0.3">
      <c r="A6284" s="3">
        <f t="shared" si="114"/>
        <v>43966</v>
      </c>
      <c r="B6284" s="4" t="s">
        <v>101</v>
      </c>
      <c r="C6284" s="5"/>
      <c r="D6284" s="2">
        <v>31.94</v>
      </c>
      <c r="E6284" s="2">
        <v>32.5</v>
      </c>
      <c r="F6284" s="2">
        <v>29.43</v>
      </c>
      <c r="G6284" s="2">
        <v>32.44</v>
      </c>
    </row>
    <row r="6285" spans="1:7" x14ac:dyDescent="0.3">
      <c r="A6285" s="3">
        <f t="shared" si="114"/>
        <v>43969</v>
      </c>
      <c r="B6285" s="4" t="s">
        <v>335</v>
      </c>
      <c r="C6285" s="5"/>
      <c r="D6285" s="2">
        <v>32.9</v>
      </c>
      <c r="E6285" s="2">
        <v>34.81</v>
      </c>
      <c r="F6285" s="2">
        <v>31.82</v>
      </c>
      <c r="G6285" s="2">
        <v>33.44</v>
      </c>
    </row>
    <row r="6286" spans="1:7" x14ac:dyDescent="0.3">
      <c r="A6286" s="3">
        <f t="shared" si="114"/>
        <v>43970</v>
      </c>
      <c r="B6286" s="4" t="s">
        <v>291</v>
      </c>
      <c r="C6286" s="5"/>
      <c r="D6286" s="2">
        <v>33.18</v>
      </c>
      <c r="E6286" s="2">
        <v>34.65</v>
      </c>
      <c r="F6286" s="2">
        <v>32.5</v>
      </c>
      <c r="G6286" s="2">
        <v>33.24</v>
      </c>
    </row>
    <row r="6287" spans="1:7" x14ac:dyDescent="0.3">
      <c r="A6287" s="3">
        <f t="shared" si="114"/>
        <v>43971</v>
      </c>
      <c r="B6287" s="4" t="s">
        <v>104</v>
      </c>
      <c r="C6287" s="5"/>
      <c r="D6287" s="2">
        <v>32.950000000000003</v>
      </c>
      <c r="E6287" s="2">
        <v>35.75</v>
      </c>
      <c r="F6287" s="2">
        <v>33.49</v>
      </c>
      <c r="G6287" s="2">
        <v>33.020000000000003</v>
      </c>
    </row>
    <row r="6288" spans="1:7" x14ac:dyDescent="0.3">
      <c r="A6288" s="3">
        <f t="shared" si="114"/>
        <v>43972</v>
      </c>
      <c r="B6288" s="4" t="s">
        <v>105</v>
      </c>
      <c r="C6288" s="5"/>
      <c r="D6288" s="2">
        <v>34.1</v>
      </c>
      <c r="E6288" s="2">
        <v>36.06</v>
      </c>
      <c r="F6288" s="2">
        <v>33.92</v>
      </c>
      <c r="G6288" s="2">
        <v>34.08</v>
      </c>
    </row>
    <row r="6289" spans="1:7" x14ac:dyDescent="0.3">
      <c r="A6289" s="3">
        <f t="shared" si="114"/>
        <v>43973</v>
      </c>
      <c r="B6289" s="4" t="s">
        <v>106</v>
      </c>
      <c r="C6289" s="5"/>
      <c r="D6289" s="2">
        <v>32.619999999999997</v>
      </c>
      <c r="E6289" s="2">
        <v>35.130000000000003</v>
      </c>
      <c r="F6289" s="2">
        <v>33.25</v>
      </c>
      <c r="G6289" s="2">
        <v>32.6</v>
      </c>
    </row>
    <row r="6290" spans="1:7" x14ac:dyDescent="0.3">
      <c r="A6290" s="3">
        <f t="shared" si="114"/>
        <v>43976</v>
      </c>
      <c r="B6290" s="4" t="s">
        <v>370</v>
      </c>
      <c r="C6290" s="5"/>
      <c r="D6290" s="2" t="s">
        <v>323</v>
      </c>
      <c r="E6290" s="2">
        <v>35.53</v>
      </c>
      <c r="F6290" s="2" t="s">
        <v>323</v>
      </c>
      <c r="G6290" s="2" t="s">
        <v>323</v>
      </c>
    </row>
    <row r="6291" spans="1:7" x14ac:dyDescent="0.3">
      <c r="A6291" s="3">
        <f t="shared" si="114"/>
        <v>43977</v>
      </c>
      <c r="B6291" s="4" t="s">
        <v>336</v>
      </c>
      <c r="C6291" s="5"/>
      <c r="D6291" s="2">
        <v>34.81</v>
      </c>
      <c r="E6291" s="2">
        <v>36.17</v>
      </c>
      <c r="F6291" s="2">
        <v>34.35</v>
      </c>
      <c r="G6291" s="2">
        <v>34.81</v>
      </c>
    </row>
    <row r="6292" spans="1:7" x14ac:dyDescent="0.3">
      <c r="A6292" s="3">
        <f t="shared" si="114"/>
        <v>43978</v>
      </c>
      <c r="B6292" s="4" t="s">
        <v>292</v>
      </c>
      <c r="C6292" s="5"/>
      <c r="D6292" s="2">
        <v>34.479999999999997</v>
      </c>
      <c r="E6292" s="2">
        <v>34.74</v>
      </c>
      <c r="F6292" s="2">
        <v>32.81</v>
      </c>
      <c r="G6292" s="2">
        <v>34.479999999999997</v>
      </c>
    </row>
    <row r="6293" spans="1:7" x14ac:dyDescent="0.3">
      <c r="A6293" s="3">
        <f t="shared" si="114"/>
        <v>43979</v>
      </c>
      <c r="B6293" s="4" t="s">
        <v>109</v>
      </c>
      <c r="C6293" s="5"/>
      <c r="D6293" s="2">
        <v>33.17</v>
      </c>
      <c r="E6293" s="2">
        <v>35.29</v>
      </c>
      <c r="F6293" s="2">
        <v>33.71</v>
      </c>
      <c r="G6293" s="2">
        <v>33.18</v>
      </c>
    </row>
    <row r="6294" spans="1:7" x14ac:dyDescent="0.3">
      <c r="A6294" s="3">
        <f t="shared" si="114"/>
        <v>43980</v>
      </c>
      <c r="B6294" s="4" t="s">
        <v>110</v>
      </c>
      <c r="C6294" s="5"/>
      <c r="D6294" s="2">
        <v>34.86</v>
      </c>
      <c r="E6294" s="2">
        <v>35.33</v>
      </c>
      <c r="F6294" s="2">
        <v>35.49</v>
      </c>
      <c r="G6294" s="2">
        <v>35.17</v>
      </c>
    </row>
    <row r="6295" spans="1:7" x14ac:dyDescent="0.3">
      <c r="A6295" s="3">
        <f t="shared" si="114"/>
        <v>43983</v>
      </c>
      <c r="B6295" s="4" t="s">
        <v>337</v>
      </c>
      <c r="C6295" s="5"/>
      <c r="D6295" s="2">
        <v>37.97</v>
      </c>
      <c r="E6295" s="2">
        <v>38.32</v>
      </c>
      <c r="F6295" s="2">
        <v>35.44</v>
      </c>
      <c r="G6295" s="2">
        <v>38.47</v>
      </c>
    </row>
    <row r="6296" spans="1:7" x14ac:dyDescent="0.3">
      <c r="A6296" s="3">
        <f t="shared" si="114"/>
        <v>43984</v>
      </c>
      <c r="B6296" s="4" t="s">
        <v>293</v>
      </c>
      <c r="C6296" s="5"/>
      <c r="D6296" s="2">
        <v>38.93</v>
      </c>
      <c r="E6296" s="2">
        <v>39.57</v>
      </c>
      <c r="F6296" s="2">
        <v>36.81</v>
      </c>
      <c r="G6296" s="2">
        <v>39.08</v>
      </c>
    </row>
    <row r="6297" spans="1:7" x14ac:dyDescent="0.3">
      <c r="A6297" s="3">
        <f t="shared" si="114"/>
        <v>43985</v>
      </c>
      <c r="B6297" s="4" t="s">
        <v>113</v>
      </c>
      <c r="C6297" s="5"/>
      <c r="D6297" s="2">
        <v>39.869999999999997</v>
      </c>
      <c r="E6297" s="2">
        <v>39.79</v>
      </c>
      <c r="F6297" s="2">
        <v>37.29</v>
      </c>
      <c r="G6297" s="2">
        <v>39.950000000000003</v>
      </c>
    </row>
    <row r="6298" spans="1:7" x14ac:dyDescent="0.3">
      <c r="A6298" s="3">
        <f t="shared" si="114"/>
        <v>43986</v>
      </c>
      <c r="B6298" s="4" t="s">
        <v>114</v>
      </c>
      <c r="C6298" s="5"/>
      <c r="D6298" s="2">
        <v>38.82</v>
      </c>
      <c r="E6298" s="2">
        <v>39.99</v>
      </c>
      <c r="F6298" s="2">
        <v>37.409999999999997</v>
      </c>
      <c r="G6298" s="2">
        <v>38.92</v>
      </c>
    </row>
    <row r="6299" spans="1:7" x14ac:dyDescent="0.3">
      <c r="A6299" s="3">
        <f t="shared" si="114"/>
        <v>43987</v>
      </c>
      <c r="B6299" s="4" t="s">
        <v>115</v>
      </c>
      <c r="C6299" s="5"/>
      <c r="D6299" s="2">
        <v>40.630000000000003</v>
      </c>
      <c r="E6299" s="2">
        <v>42.3</v>
      </c>
      <c r="F6299" s="2">
        <v>39.549999999999997</v>
      </c>
      <c r="G6299" s="2">
        <v>40.68</v>
      </c>
    </row>
    <row r="6300" spans="1:7" x14ac:dyDescent="0.3">
      <c r="A6300" s="3">
        <f t="shared" si="114"/>
        <v>43990</v>
      </c>
      <c r="B6300" s="4" t="s">
        <v>338</v>
      </c>
      <c r="C6300" s="5"/>
      <c r="D6300" s="2">
        <v>42.94</v>
      </c>
      <c r="E6300" s="2">
        <v>40.799999999999997</v>
      </c>
      <c r="F6300" s="2">
        <v>38.19</v>
      </c>
      <c r="G6300" s="2">
        <v>43.04</v>
      </c>
    </row>
    <row r="6301" spans="1:7" x14ac:dyDescent="0.3">
      <c r="A6301" s="3">
        <f t="shared" si="114"/>
        <v>43991</v>
      </c>
      <c r="B6301" s="4" t="s">
        <v>294</v>
      </c>
      <c r="C6301" s="5"/>
      <c r="D6301" s="2">
        <v>40.85</v>
      </c>
      <c r="E6301" s="2">
        <v>41.18</v>
      </c>
      <c r="F6301" s="2">
        <v>38.94</v>
      </c>
      <c r="G6301" s="2">
        <v>40.880000000000003</v>
      </c>
    </row>
    <row r="6302" spans="1:7" x14ac:dyDescent="0.3">
      <c r="A6302" s="3">
        <f t="shared" si="114"/>
        <v>43992</v>
      </c>
      <c r="B6302" s="4" t="s">
        <v>118</v>
      </c>
      <c r="C6302" s="5"/>
      <c r="D6302" s="2">
        <v>40.909999999999997</v>
      </c>
      <c r="E6302" s="2">
        <v>41.73</v>
      </c>
      <c r="F6302" s="2">
        <v>39.6</v>
      </c>
      <c r="G6302" s="2">
        <v>40.9</v>
      </c>
    </row>
    <row r="6303" spans="1:7" x14ac:dyDescent="0.3">
      <c r="A6303" s="3">
        <f t="shared" si="114"/>
        <v>43993</v>
      </c>
      <c r="B6303" s="4" t="s">
        <v>119</v>
      </c>
      <c r="C6303" s="5"/>
      <c r="D6303" s="2">
        <v>40.6</v>
      </c>
      <c r="E6303" s="2">
        <v>38.549999999999997</v>
      </c>
      <c r="F6303" s="2">
        <v>36.340000000000003</v>
      </c>
      <c r="G6303" s="2">
        <v>40.61</v>
      </c>
    </row>
    <row r="6304" spans="1:7" x14ac:dyDescent="0.3">
      <c r="A6304" s="3">
        <f t="shared" si="114"/>
        <v>43994</v>
      </c>
      <c r="B6304" s="4" t="s">
        <v>120</v>
      </c>
      <c r="C6304" s="5"/>
      <c r="D6304" s="2">
        <v>38.42</v>
      </c>
      <c r="E6304" s="2">
        <v>38.729999999999997</v>
      </c>
      <c r="F6304" s="2">
        <v>36.26</v>
      </c>
      <c r="G6304" s="2">
        <v>38.450000000000003</v>
      </c>
    </row>
    <row r="6305" spans="1:7" x14ac:dyDescent="0.3">
      <c r="A6305" s="3">
        <f t="shared" si="114"/>
        <v>43997</v>
      </c>
      <c r="B6305" s="4" t="s">
        <v>339</v>
      </c>
      <c r="C6305" s="5"/>
      <c r="D6305" s="2">
        <v>38.35</v>
      </c>
      <c r="E6305" s="2">
        <v>39.72</v>
      </c>
      <c r="F6305" s="2">
        <v>37.119999999999997</v>
      </c>
      <c r="G6305" s="2">
        <v>38.35</v>
      </c>
    </row>
    <row r="6306" spans="1:7" x14ac:dyDescent="0.3">
      <c r="A6306" s="3">
        <f t="shared" si="114"/>
        <v>43998</v>
      </c>
      <c r="B6306" s="4" t="s">
        <v>295</v>
      </c>
      <c r="C6306" s="5"/>
      <c r="D6306" s="2">
        <v>40.29</v>
      </c>
      <c r="E6306" s="2">
        <v>40.96</v>
      </c>
      <c r="F6306" s="2">
        <v>38.380000000000003</v>
      </c>
      <c r="G6306" s="2">
        <v>40.270000000000003</v>
      </c>
    </row>
    <row r="6307" spans="1:7" x14ac:dyDescent="0.3">
      <c r="A6307" s="3">
        <f t="shared" si="114"/>
        <v>43999</v>
      </c>
      <c r="B6307" s="4" t="s">
        <v>123</v>
      </c>
      <c r="C6307" s="5"/>
      <c r="D6307" s="2">
        <v>41.46</v>
      </c>
      <c r="E6307" s="2">
        <v>40.71</v>
      </c>
      <c r="F6307" s="2">
        <v>37.96</v>
      </c>
      <c r="G6307" s="2">
        <v>41.5</v>
      </c>
    </row>
    <row r="6308" spans="1:7" x14ac:dyDescent="0.3">
      <c r="A6308" s="3">
        <f t="shared" si="114"/>
        <v>44000</v>
      </c>
      <c r="B6308" s="4" t="s">
        <v>124</v>
      </c>
      <c r="C6308" s="5"/>
      <c r="D6308" s="2">
        <v>41.09</v>
      </c>
      <c r="E6308" s="2">
        <v>41.51</v>
      </c>
      <c r="F6308" s="2">
        <v>38.840000000000003</v>
      </c>
      <c r="G6308" s="2">
        <v>41.14</v>
      </c>
    </row>
    <row r="6309" spans="1:7" x14ac:dyDescent="0.3">
      <c r="A6309" s="3">
        <f t="shared" si="114"/>
        <v>44001</v>
      </c>
      <c r="B6309" s="4" t="s">
        <v>125</v>
      </c>
      <c r="C6309" s="5"/>
      <c r="D6309" s="2">
        <v>42.95</v>
      </c>
      <c r="E6309" s="2">
        <v>42.19</v>
      </c>
      <c r="F6309" s="2">
        <v>39.75</v>
      </c>
      <c r="G6309" s="2">
        <v>42.96</v>
      </c>
    </row>
    <row r="6310" spans="1:7" x14ac:dyDescent="0.3">
      <c r="A6310" s="3">
        <f t="shared" si="114"/>
        <v>44004</v>
      </c>
      <c r="B6310" s="4" t="s">
        <v>340</v>
      </c>
      <c r="C6310" s="5"/>
      <c r="D6310" s="2">
        <v>42.32</v>
      </c>
      <c r="E6310" s="2">
        <v>43.08</v>
      </c>
      <c r="F6310" s="2">
        <v>40.46</v>
      </c>
      <c r="G6310" s="2">
        <v>42.32</v>
      </c>
    </row>
    <row r="6311" spans="1:7" x14ac:dyDescent="0.3">
      <c r="A6311" s="3">
        <f t="shared" si="114"/>
        <v>44005</v>
      </c>
      <c r="B6311" s="4" t="s">
        <v>296</v>
      </c>
      <c r="C6311" s="5"/>
      <c r="D6311" s="2">
        <v>43.39</v>
      </c>
      <c r="E6311" s="2">
        <v>42.63</v>
      </c>
      <c r="F6311" s="2">
        <v>40.369999999999997</v>
      </c>
      <c r="G6311" s="2">
        <v>43.38</v>
      </c>
    </row>
    <row r="6312" spans="1:7" x14ac:dyDescent="0.3">
      <c r="A6312" s="3">
        <f t="shared" si="114"/>
        <v>44006</v>
      </c>
      <c r="B6312" s="4" t="s">
        <v>128</v>
      </c>
      <c r="C6312" s="5"/>
      <c r="D6312" s="2">
        <v>42.49</v>
      </c>
      <c r="E6312" s="2">
        <v>40.31</v>
      </c>
      <c r="F6312" s="2">
        <v>38.01</v>
      </c>
      <c r="G6312" s="2">
        <v>42.49</v>
      </c>
    </row>
    <row r="6313" spans="1:7" x14ac:dyDescent="0.3">
      <c r="A6313" s="3">
        <f t="shared" si="114"/>
        <v>44007</v>
      </c>
      <c r="B6313" s="4" t="s">
        <v>129</v>
      </c>
      <c r="C6313" s="5"/>
      <c r="D6313" s="2">
        <v>40.58</v>
      </c>
      <c r="E6313" s="2">
        <v>41.05</v>
      </c>
      <c r="F6313" s="2">
        <v>38.72</v>
      </c>
      <c r="G6313" s="2">
        <v>40.58</v>
      </c>
    </row>
    <row r="6314" spans="1:7" x14ac:dyDescent="0.3">
      <c r="A6314" s="3">
        <f t="shared" si="114"/>
        <v>44008</v>
      </c>
      <c r="B6314" s="4" t="s">
        <v>130</v>
      </c>
      <c r="C6314" s="5"/>
      <c r="D6314" s="2">
        <v>42.02</v>
      </c>
      <c r="E6314" s="2">
        <v>41.02</v>
      </c>
      <c r="F6314" s="2">
        <v>38.49</v>
      </c>
      <c r="G6314" s="2">
        <v>42.02</v>
      </c>
    </row>
    <row r="6315" spans="1:7" x14ac:dyDescent="0.3">
      <c r="A6315" s="3">
        <f t="shared" si="114"/>
        <v>44011</v>
      </c>
      <c r="B6315" s="4" t="s">
        <v>341</v>
      </c>
      <c r="C6315" s="5"/>
      <c r="D6315" s="2">
        <v>40.630000000000003</v>
      </c>
      <c r="E6315" s="2">
        <v>41.71</v>
      </c>
      <c r="F6315" s="2">
        <v>39.700000000000003</v>
      </c>
      <c r="G6315" s="2">
        <v>40.64</v>
      </c>
    </row>
    <row r="6316" spans="1:7" x14ac:dyDescent="0.3">
      <c r="A6316" s="3">
        <f t="shared" si="114"/>
        <v>44012</v>
      </c>
      <c r="B6316" s="4" t="s">
        <v>297</v>
      </c>
      <c r="C6316" s="5"/>
      <c r="D6316" s="2">
        <v>42.07</v>
      </c>
      <c r="E6316" s="2">
        <v>41.15</v>
      </c>
      <c r="F6316" s="2">
        <v>39.270000000000003</v>
      </c>
      <c r="G6316" s="2">
        <v>42.12</v>
      </c>
    </row>
    <row r="6317" spans="1:7" x14ac:dyDescent="0.3">
      <c r="A6317" s="3">
        <f t="shared" si="114"/>
        <v>44013</v>
      </c>
      <c r="B6317" s="4" t="s">
        <v>133</v>
      </c>
      <c r="C6317" s="5"/>
      <c r="D6317" s="2">
        <v>42.7</v>
      </c>
      <c r="E6317" s="2">
        <v>42.03</v>
      </c>
      <c r="F6317" s="2">
        <v>39.82</v>
      </c>
      <c r="G6317" s="2">
        <v>42.73</v>
      </c>
    </row>
    <row r="6318" spans="1:7" x14ac:dyDescent="0.3">
      <c r="A6318" s="3">
        <f t="shared" si="114"/>
        <v>44014</v>
      </c>
      <c r="B6318" s="4" t="s">
        <v>134</v>
      </c>
      <c r="C6318" s="5"/>
      <c r="D6318" s="2">
        <v>42.85</v>
      </c>
      <c r="E6318" s="2">
        <v>43.14</v>
      </c>
      <c r="F6318" s="2">
        <v>40.65</v>
      </c>
      <c r="G6318" s="2">
        <v>42.84</v>
      </c>
    </row>
    <row r="6319" spans="1:7" x14ac:dyDescent="0.3">
      <c r="A6319" s="3">
        <f t="shared" si="114"/>
        <v>44015</v>
      </c>
      <c r="B6319" s="4" t="s">
        <v>135</v>
      </c>
      <c r="C6319" s="5"/>
      <c r="D6319" s="2">
        <v>42.68</v>
      </c>
      <c r="E6319" s="2">
        <v>42.8</v>
      </c>
      <c r="F6319" s="2" t="s">
        <v>323</v>
      </c>
      <c r="G6319" s="2">
        <v>42.82</v>
      </c>
    </row>
    <row r="6320" spans="1:7" x14ac:dyDescent="0.3">
      <c r="A6320" s="3">
        <f t="shared" si="114"/>
        <v>44018</v>
      </c>
      <c r="B6320" s="4" t="s">
        <v>342</v>
      </c>
      <c r="C6320" s="5"/>
      <c r="D6320" s="2">
        <v>43.66</v>
      </c>
      <c r="E6320" s="2">
        <v>43.1</v>
      </c>
      <c r="F6320" s="2">
        <v>40.630000000000003</v>
      </c>
      <c r="G6320" s="2">
        <v>43.72</v>
      </c>
    </row>
    <row r="6321" spans="1:7" x14ac:dyDescent="0.3">
      <c r="A6321" s="3">
        <f t="shared" si="114"/>
        <v>44019</v>
      </c>
      <c r="B6321" s="4" t="s">
        <v>343</v>
      </c>
      <c r="C6321" s="5"/>
      <c r="D6321" s="2">
        <v>42.9</v>
      </c>
      <c r="E6321" s="2">
        <v>43.08</v>
      </c>
      <c r="F6321" s="2">
        <v>40.619999999999997</v>
      </c>
      <c r="G6321" s="2">
        <v>43.08</v>
      </c>
    </row>
    <row r="6322" spans="1:7" x14ac:dyDescent="0.3">
      <c r="A6322" s="3">
        <f t="shared" si="114"/>
        <v>44020</v>
      </c>
      <c r="B6322" s="4" t="s">
        <v>138</v>
      </c>
      <c r="C6322" s="5"/>
      <c r="D6322" s="2">
        <v>43.34</v>
      </c>
      <c r="E6322" s="2">
        <v>43.29</v>
      </c>
      <c r="F6322" s="2">
        <v>40.9</v>
      </c>
      <c r="G6322" s="2">
        <v>43.55</v>
      </c>
    </row>
    <row r="6323" spans="1:7" x14ac:dyDescent="0.3">
      <c r="A6323" s="3">
        <f t="shared" si="114"/>
        <v>44021</v>
      </c>
      <c r="B6323" s="4" t="s">
        <v>139</v>
      </c>
      <c r="C6323" s="5"/>
      <c r="D6323" s="2">
        <v>43.63</v>
      </c>
      <c r="E6323" s="2">
        <v>42.35</v>
      </c>
      <c r="F6323" s="2">
        <v>39.619999999999997</v>
      </c>
      <c r="G6323" s="2">
        <v>43.73</v>
      </c>
    </row>
    <row r="6324" spans="1:7" x14ac:dyDescent="0.3">
      <c r="A6324" s="3">
        <f t="shared" si="114"/>
        <v>44022</v>
      </c>
      <c r="B6324" s="4" t="s">
        <v>140</v>
      </c>
      <c r="C6324" s="5"/>
      <c r="D6324" s="2" t="s">
        <v>323</v>
      </c>
      <c r="E6324" s="2">
        <v>43.24</v>
      </c>
      <c r="F6324" s="2">
        <v>40.549999999999997</v>
      </c>
      <c r="G6324" s="2" t="s">
        <v>323</v>
      </c>
    </row>
    <row r="6325" spans="1:7" x14ac:dyDescent="0.3">
      <c r="A6325" s="3">
        <f t="shared" si="114"/>
        <v>44025</v>
      </c>
      <c r="B6325" s="4" t="s">
        <v>344</v>
      </c>
      <c r="C6325" s="5"/>
      <c r="D6325" s="2">
        <v>43.38</v>
      </c>
      <c r="E6325" s="2">
        <v>42.72</v>
      </c>
      <c r="F6325" s="2">
        <v>40.1</v>
      </c>
      <c r="G6325" s="2">
        <v>43.45</v>
      </c>
    </row>
    <row r="6326" spans="1:7" x14ac:dyDescent="0.3">
      <c r="A6326" s="3">
        <f t="shared" si="114"/>
        <v>44026</v>
      </c>
      <c r="B6326" s="4" t="s">
        <v>298</v>
      </c>
      <c r="C6326" s="5"/>
      <c r="D6326" s="2">
        <v>42.78</v>
      </c>
      <c r="E6326" s="2">
        <v>42.9</v>
      </c>
      <c r="F6326" s="2">
        <v>40.29</v>
      </c>
      <c r="G6326" s="2">
        <v>42.91</v>
      </c>
    </row>
    <row r="6327" spans="1:7" x14ac:dyDescent="0.3">
      <c r="A6327" s="3">
        <f t="shared" si="114"/>
        <v>44027</v>
      </c>
      <c r="B6327" s="4" t="s">
        <v>143</v>
      </c>
      <c r="C6327" s="5"/>
      <c r="D6327" s="2">
        <v>44.18</v>
      </c>
      <c r="E6327" s="2">
        <v>43.79</v>
      </c>
      <c r="F6327" s="2">
        <v>41.2</v>
      </c>
      <c r="G6327" s="2">
        <v>44.17</v>
      </c>
    </row>
    <row r="6328" spans="1:7" x14ac:dyDescent="0.3">
      <c r="A6328" s="3">
        <f t="shared" si="114"/>
        <v>44028</v>
      </c>
      <c r="B6328" s="4" t="s">
        <v>144</v>
      </c>
      <c r="C6328" s="5"/>
      <c r="D6328" s="2">
        <v>43.37</v>
      </c>
      <c r="E6328" s="2">
        <v>43.37</v>
      </c>
      <c r="F6328" s="2">
        <v>40.75</v>
      </c>
      <c r="G6328" s="2">
        <v>43.63</v>
      </c>
    </row>
    <row r="6329" spans="1:7" x14ac:dyDescent="0.3">
      <c r="A6329" s="3">
        <f t="shared" si="114"/>
        <v>44029</v>
      </c>
      <c r="B6329" s="4" t="s">
        <v>145</v>
      </c>
      <c r="C6329" s="5"/>
      <c r="D6329" s="2">
        <v>42.86</v>
      </c>
      <c r="E6329" s="2">
        <v>43.14</v>
      </c>
      <c r="F6329" s="2">
        <v>40.590000000000003</v>
      </c>
      <c r="G6329" s="2">
        <v>43.16</v>
      </c>
    </row>
    <row r="6330" spans="1:7" x14ac:dyDescent="0.3">
      <c r="A6330" s="3">
        <f t="shared" si="114"/>
        <v>44032</v>
      </c>
      <c r="B6330" s="4" t="s">
        <v>345</v>
      </c>
      <c r="C6330" s="5"/>
      <c r="D6330" s="2">
        <v>42.72</v>
      </c>
      <c r="E6330" s="2">
        <v>43.28</v>
      </c>
      <c r="F6330" s="2">
        <v>40.81</v>
      </c>
      <c r="G6330" s="2">
        <v>42.87</v>
      </c>
    </row>
    <row r="6331" spans="1:7" x14ac:dyDescent="0.3">
      <c r="A6331" s="3">
        <f t="shared" si="114"/>
        <v>44033</v>
      </c>
      <c r="B6331" s="4" t="s">
        <v>299</v>
      </c>
      <c r="C6331" s="5"/>
      <c r="D6331" s="2">
        <v>43.87</v>
      </c>
      <c r="E6331" s="2">
        <v>44.32</v>
      </c>
      <c r="F6331" s="2">
        <v>41.96</v>
      </c>
      <c r="G6331" s="2">
        <v>44.02</v>
      </c>
    </row>
    <row r="6332" spans="1:7" x14ac:dyDescent="0.3">
      <c r="A6332" s="3">
        <f t="shared" si="114"/>
        <v>44034</v>
      </c>
      <c r="B6332" s="4" t="s">
        <v>148</v>
      </c>
      <c r="C6332" s="5"/>
      <c r="D6332" s="2">
        <v>44.12</v>
      </c>
      <c r="E6332" s="2">
        <v>44.29</v>
      </c>
      <c r="F6332" s="2">
        <v>41.9</v>
      </c>
      <c r="G6332" s="2">
        <v>44.31</v>
      </c>
    </row>
    <row r="6333" spans="1:7" x14ac:dyDescent="0.3">
      <c r="A6333" s="3">
        <f t="shared" si="114"/>
        <v>44035</v>
      </c>
      <c r="B6333" s="4" t="s">
        <v>149</v>
      </c>
      <c r="C6333" s="5"/>
      <c r="D6333" s="2">
        <v>44.42</v>
      </c>
      <c r="E6333" s="2">
        <v>43.31</v>
      </c>
      <c r="F6333" s="2">
        <v>41.07</v>
      </c>
      <c r="G6333" s="2">
        <v>44.52</v>
      </c>
    </row>
    <row r="6334" spans="1:7" x14ac:dyDescent="0.3">
      <c r="A6334" s="3">
        <f t="shared" si="114"/>
        <v>44036</v>
      </c>
      <c r="B6334" s="4" t="s">
        <v>150</v>
      </c>
      <c r="C6334" s="5"/>
      <c r="D6334" s="2">
        <v>43.11</v>
      </c>
      <c r="E6334" s="2">
        <v>43.34</v>
      </c>
      <c r="F6334" s="2">
        <v>41.29</v>
      </c>
      <c r="G6334" s="2">
        <v>43.21</v>
      </c>
    </row>
    <row r="6335" spans="1:7" x14ac:dyDescent="0.3">
      <c r="A6335" s="3">
        <f t="shared" si="114"/>
        <v>44039</v>
      </c>
      <c r="B6335" s="4" t="s">
        <v>346</v>
      </c>
      <c r="C6335" s="5"/>
      <c r="D6335" s="2">
        <v>43.13</v>
      </c>
      <c r="E6335" s="2">
        <v>43.41</v>
      </c>
      <c r="F6335" s="2">
        <v>41.6</v>
      </c>
      <c r="G6335" s="2">
        <v>43.2</v>
      </c>
    </row>
    <row r="6336" spans="1:7" x14ac:dyDescent="0.3">
      <c r="A6336" s="3">
        <f t="shared" si="114"/>
        <v>44040</v>
      </c>
      <c r="B6336" s="4" t="s">
        <v>300</v>
      </c>
      <c r="C6336" s="5"/>
      <c r="D6336" s="2">
        <v>43.12</v>
      </c>
      <c r="E6336" s="2">
        <v>43.22</v>
      </c>
      <c r="F6336" s="2">
        <v>41.04</v>
      </c>
      <c r="G6336" s="2">
        <v>43.11</v>
      </c>
    </row>
    <row r="6337" spans="1:7" x14ac:dyDescent="0.3">
      <c r="A6337" s="3">
        <f t="shared" si="114"/>
        <v>44041</v>
      </c>
      <c r="B6337" s="4" t="s">
        <v>153</v>
      </c>
      <c r="C6337" s="5"/>
      <c r="D6337" s="2">
        <v>43.27</v>
      </c>
      <c r="E6337" s="2">
        <v>43.75</v>
      </c>
      <c r="F6337" s="2">
        <v>41.27</v>
      </c>
      <c r="G6337" s="2">
        <v>43.27</v>
      </c>
    </row>
    <row r="6338" spans="1:7" x14ac:dyDescent="0.3">
      <c r="A6338" s="3">
        <f t="shared" ref="A6338:A6401" si="115">DATE(2020, LEFT(B6338, FIND("월", B6338)-1), MID(B6338, FIND("월", B6338)+2, FIND("일", B6338)-FIND("월", B6338)-2))</f>
        <v>44042</v>
      </c>
      <c r="B6338" s="4" t="s">
        <v>154</v>
      </c>
      <c r="C6338" s="5"/>
      <c r="D6338" s="2">
        <v>43.14</v>
      </c>
      <c r="E6338" s="2">
        <v>42.94</v>
      </c>
      <c r="F6338" s="2">
        <v>39.92</v>
      </c>
      <c r="G6338" s="2">
        <v>43.23</v>
      </c>
    </row>
    <row r="6339" spans="1:7" x14ac:dyDescent="0.3">
      <c r="A6339" s="3">
        <f t="shared" si="115"/>
        <v>44043</v>
      </c>
      <c r="B6339" s="4" t="s">
        <v>155</v>
      </c>
      <c r="C6339" s="5"/>
      <c r="D6339" s="2" t="s">
        <v>323</v>
      </c>
      <c r="E6339" s="2">
        <v>43.3</v>
      </c>
      <c r="F6339" s="2">
        <v>40.270000000000003</v>
      </c>
      <c r="G6339" s="2" t="s">
        <v>323</v>
      </c>
    </row>
    <row r="6340" spans="1:7" x14ac:dyDescent="0.3">
      <c r="A6340" s="3">
        <f t="shared" si="115"/>
        <v>44046</v>
      </c>
      <c r="B6340" s="4" t="s">
        <v>347</v>
      </c>
      <c r="C6340" s="5"/>
      <c r="D6340" s="2">
        <v>42.48</v>
      </c>
      <c r="E6340" s="2">
        <v>44.15</v>
      </c>
      <c r="F6340" s="2">
        <v>41.01</v>
      </c>
      <c r="G6340" s="2">
        <v>42.68</v>
      </c>
    </row>
    <row r="6341" spans="1:7" x14ac:dyDescent="0.3">
      <c r="A6341" s="3">
        <f t="shared" si="115"/>
        <v>44047</v>
      </c>
      <c r="B6341" s="4" t="s">
        <v>301</v>
      </c>
      <c r="C6341" s="5"/>
      <c r="D6341" s="2">
        <v>42.97</v>
      </c>
      <c r="E6341" s="2">
        <v>44.43</v>
      </c>
      <c r="F6341" s="2">
        <v>41.7</v>
      </c>
      <c r="G6341" s="2">
        <v>43.18</v>
      </c>
    </row>
    <row r="6342" spans="1:7" x14ac:dyDescent="0.3">
      <c r="A6342" s="3">
        <f t="shared" si="115"/>
        <v>44048</v>
      </c>
      <c r="B6342" s="4" t="s">
        <v>158</v>
      </c>
      <c r="C6342" s="5"/>
      <c r="D6342" s="2">
        <v>43.76</v>
      </c>
      <c r="E6342" s="2">
        <v>45.17</v>
      </c>
      <c r="F6342" s="2">
        <v>42.19</v>
      </c>
      <c r="G6342" s="2">
        <v>43.87</v>
      </c>
    </row>
    <row r="6343" spans="1:7" x14ac:dyDescent="0.3">
      <c r="A6343" s="3">
        <f t="shared" si="115"/>
        <v>44049</v>
      </c>
      <c r="B6343" s="4" t="s">
        <v>159</v>
      </c>
      <c r="C6343" s="5"/>
      <c r="D6343" s="2">
        <v>43.71</v>
      </c>
      <c r="E6343" s="2">
        <v>45.09</v>
      </c>
      <c r="F6343" s="2">
        <v>41.95</v>
      </c>
      <c r="G6343" s="2">
        <v>43.88</v>
      </c>
    </row>
    <row r="6344" spans="1:7" x14ac:dyDescent="0.3">
      <c r="A6344" s="3">
        <f t="shared" si="115"/>
        <v>44050</v>
      </c>
      <c r="B6344" s="4" t="s">
        <v>160</v>
      </c>
      <c r="C6344" s="5"/>
      <c r="D6344" s="2">
        <v>43.88</v>
      </c>
      <c r="E6344" s="2">
        <v>44.4</v>
      </c>
      <c r="F6344" s="2">
        <v>41.22</v>
      </c>
      <c r="G6344" s="2">
        <v>43.89</v>
      </c>
    </row>
    <row r="6345" spans="1:7" x14ac:dyDescent="0.3">
      <c r="A6345" s="3">
        <f t="shared" si="115"/>
        <v>44053</v>
      </c>
      <c r="B6345" s="4" t="s">
        <v>348</v>
      </c>
      <c r="C6345" s="5"/>
      <c r="D6345" s="2" t="s">
        <v>323</v>
      </c>
      <c r="E6345" s="2">
        <v>44.99</v>
      </c>
      <c r="F6345" s="2">
        <v>41.94</v>
      </c>
      <c r="G6345" s="2" t="s">
        <v>323</v>
      </c>
    </row>
    <row r="6346" spans="1:7" x14ac:dyDescent="0.3">
      <c r="A6346" s="3">
        <f t="shared" si="115"/>
        <v>44054</v>
      </c>
      <c r="B6346" s="4" t="s">
        <v>302</v>
      </c>
      <c r="C6346" s="5"/>
      <c r="D6346" s="2">
        <v>44.12</v>
      </c>
      <c r="E6346" s="2">
        <v>44.5</v>
      </c>
      <c r="F6346" s="2">
        <v>41.61</v>
      </c>
      <c r="G6346" s="2">
        <v>44.18</v>
      </c>
    </row>
    <row r="6347" spans="1:7" x14ac:dyDescent="0.3">
      <c r="A6347" s="3">
        <f t="shared" si="115"/>
        <v>44055</v>
      </c>
      <c r="B6347" s="4" t="s">
        <v>163</v>
      </c>
      <c r="C6347" s="5"/>
      <c r="D6347" s="2">
        <v>43.63</v>
      </c>
      <c r="E6347" s="2">
        <v>45.43</v>
      </c>
      <c r="F6347" s="2">
        <v>42.67</v>
      </c>
      <c r="G6347" s="2">
        <v>43.74</v>
      </c>
    </row>
    <row r="6348" spans="1:7" x14ac:dyDescent="0.3">
      <c r="A6348" s="3">
        <f t="shared" si="115"/>
        <v>44056</v>
      </c>
      <c r="B6348" s="4" t="s">
        <v>164</v>
      </c>
      <c r="C6348" s="5"/>
      <c r="D6348" s="2">
        <v>44.18</v>
      </c>
      <c r="E6348" s="2">
        <v>44.96</v>
      </c>
      <c r="F6348" s="2">
        <v>42.24</v>
      </c>
      <c r="G6348" s="2">
        <v>44.32</v>
      </c>
    </row>
    <row r="6349" spans="1:7" x14ac:dyDescent="0.3">
      <c r="A6349" s="3">
        <f t="shared" si="115"/>
        <v>44057</v>
      </c>
      <c r="B6349" s="4" t="s">
        <v>165</v>
      </c>
      <c r="C6349" s="5"/>
      <c r="D6349" s="2">
        <v>43.44</v>
      </c>
      <c r="E6349" s="2">
        <v>44.8</v>
      </c>
      <c r="F6349" s="2">
        <v>42.01</v>
      </c>
      <c r="G6349" s="2">
        <v>43.57</v>
      </c>
    </row>
    <row r="6350" spans="1:7" x14ac:dyDescent="0.3">
      <c r="A6350" s="3">
        <f t="shared" si="115"/>
        <v>44060</v>
      </c>
      <c r="B6350" s="4" t="s">
        <v>349</v>
      </c>
      <c r="C6350" s="5"/>
      <c r="D6350" s="2">
        <v>43.67</v>
      </c>
      <c r="E6350" s="2">
        <v>45.37</v>
      </c>
      <c r="F6350" s="2">
        <v>42.89</v>
      </c>
      <c r="G6350" s="2">
        <v>43.87</v>
      </c>
    </row>
    <row r="6351" spans="1:7" x14ac:dyDescent="0.3">
      <c r="A6351" s="3">
        <f t="shared" si="115"/>
        <v>44061</v>
      </c>
      <c r="B6351" s="4" t="s">
        <v>303</v>
      </c>
      <c r="C6351" s="5"/>
      <c r="D6351" s="2">
        <v>44.46</v>
      </c>
      <c r="E6351" s="2">
        <v>45.46</v>
      </c>
      <c r="F6351" s="2">
        <v>42.89</v>
      </c>
      <c r="G6351" s="2">
        <v>44.57</v>
      </c>
    </row>
    <row r="6352" spans="1:7" x14ac:dyDescent="0.3">
      <c r="A6352" s="3">
        <f t="shared" si="115"/>
        <v>44062</v>
      </c>
      <c r="B6352" s="4" t="s">
        <v>168</v>
      </c>
      <c r="C6352" s="5"/>
      <c r="D6352" s="2">
        <v>43.8</v>
      </c>
      <c r="E6352" s="2">
        <v>45.37</v>
      </c>
      <c r="F6352" s="2">
        <v>42.93</v>
      </c>
      <c r="G6352" s="2">
        <v>44.07</v>
      </c>
    </row>
    <row r="6353" spans="1:7" x14ac:dyDescent="0.3">
      <c r="A6353" s="3">
        <f t="shared" si="115"/>
        <v>44063</v>
      </c>
      <c r="B6353" s="4" t="s">
        <v>169</v>
      </c>
      <c r="C6353" s="5"/>
      <c r="D6353" s="2">
        <v>43.89</v>
      </c>
      <c r="E6353" s="2">
        <v>44.9</v>
      </c>
      <c r="F6353" s="2">
        <v>42.58</v>
      </c>
      <c r="G6353" s="2">
        <v>44.17</v>
      </c>
    </row>
    <row r="6354" spans="1:7" x14ac:dyDescent="0.3">
      <c r="A6354" s="3">
        <f t="shared" si="115"/>
        <v>44064</v>
      </c>
      <c r="B6354" s="4" t="s">
        <v>170</v>
      </c>
      <c r="C6354" s="5"/>
      <c r="D6354" s="2">
        <v>43.96</v>
      </c>
      <c r="E6354" s="2">
        <v>44.35</v>
      </c>
      <c r="F6354" s="2">
        <v>42.34</v>
      </c>
      <c r="G6354" s="2">
        <v>44.25</v>
      </c>
    </row>
    <row r="6355" spans="1:7" x14ac:dyDescent="0.3">
      <c r="A6355" s="3">
        <f t="shared" si="115"/>
        <v>44067</v>
      </c>
      <c r="B6355" s="4" t="s">
        <v>350</v>
      </c>
      <c r="C6355" s="5"/>
      <c r="D6355" s="2">
        <v>43.78</v>
      </c>
      <c r="E6355" s="2">
        <v>45.13</v>
      </c>
      <c r="F6355" s="2">
        <v>42.62</v>
      </c>
      <c r="G6355" s="2">
        <v>44.06</v>
      </c>
    </row>
    <row r="6356" spans="1:7" x14ac:dyDescent="0.3">
      <c r="A6356" s="3">
        <f t="shared" si="115"/>
        <v>44068</v>
      </c>
      <c r="B6356" s="4" t="s">
        <v>304</v>
      </c>
      <c r="C6356" s="5"/>
      <c r="D6356" s="2">
        <v>44.34</v>
      </c>
      <c r="E6356" s="2">
        <v>45.86</v>
      </c>
      <c r="F6356" s="2">
        <v>43.35</v>
      </c>
      <c r="G6356" s="2">
        <v>44.59</v>
      </c>
    </row>
    <row r="6357" spans="1:7" x14ac:dyDescent="0.3">
      <c r="A6357" s="3">
        <f t="shared" si="115"/>
        <v>44069</v>
      </c>
      <c r="B6357" s="4" t="s">
        <v>173</v>
      </c>
      <c r="C6357" s="5"/>
      <c r="D6357" s="2">
        <v>44.83</v>
      </c>
      <c r="E6357" s="2">
        <v>45.64</v>
      </c>
      <c r="F6357" s="2">
        <v>43.39</v>
      </c>
      <c r="G6357" s="2">
        <v>45.13</v>
      </c>
    </row>
    <row r="6358" spans="1:7" x14ac:dyDescent="0.3">
      <c r="A6358" s="3">
        <f t="shared" si="115"/>
        <v>44070</v>
      </c>
      <c r="B6358" s="4" t="s">
        <v>174</v>
      </c>
      <c r="C6358" s="5"/>
      <c r="D6358" s="2">
        <v>45.01</v>
      </c>
      <c r="E6358" s="2">
        <v>45.09</v>
      </c>
      <c r="F6358" s="2">
        <v>43.04</v>
      </c>
      <c r="G6358" s="2">
        <v>45.24</v>
      </c>
    </row>
    <row r="6359" spans="1:7" x14ac:dyDescent="0.3">
      <c r="A6359" s="3">
        <f t="shared" si="115"/>
        <v>44071</v>
      </c>
      <c r="B6359" s="4" t="s">
        <v>175</v>
      </c>
      <c r="C6359" s="5"/>
      <c r="D6359" s="2">
        <v>44.12</v>
      </c>
      <c r="E6359" s="2">
        <v>45.05</v>
      </c>
      <c r="F6359" s="2">
        <v>42.97</v>
      </c>
      <c r="G6359" s="2">
        <v>44.42</v>
      </c>
    </row>
    <row r="6360" spans="1:7" x14ac:dyDescent="0.3">
      <c r="A6360" s="3">
        <f t="shared" si="115"/>
        <v>44074</v>
      </c>
      <c r="B6360" s="4" t="s">
        <v>351</v>
      </c>
      <c r="C6360" s="5"/>
      <c r="D6360" s="2">
        <v>45.93</v>
      </c>
      <c r="E6360" s="2">
        <v>45.28</v>
      </c>
      <c r="F6360" s="2">
        <v>42.61</v>
      </c>
      <c r="G6360" s="2">
        <v>46.77</v>
      </c>
    </row>
    <row r="6361" spans="1:7" x14ac:dyDescent="0.3">
      <c r="A6361" s="3">
        <f t="shared" si="115"/>
        <v>44075</v>
      </c>
      <c r="B6361" s="4" t="s">
        <v>305</v>
      </c>
      <c r="C6361" s="5"/>
      <c r="D6361" s="2">
        <v>45.11</v>
      </c>
      <c r="E6361" s="2">
        <v>45.58</v>
      </c>
      <c r="F6361" s="2">
        <v>42.76</v>
      </c>
      <c r="G6361" s="2">
        <v>45.32</v>
      </c>
    </row>
    <row r="6362" spans="1:7" x14ac:dyDescent="0.3">
      <c r="A6362" s="3">
        <f t="shared" si="115"/>
        <v>44076</v>
      </c>
      <c r="B6362" s="4" t="s">
        <v>178</v>
      </c>
      <c r="C6362" s="5"/>
      <c r="D6362" s="2">
        <v>45.3</v>
      </c>
      <c r="E6362" s="2">
        <v>44.43</v>
      </c>
      <c r="F6362" s="2">
        <v>41.51</v>
      </c>
      <c r="G6362" s="2">
        <v>45.42</v>
      </c>
    </row>
    <row r="6363" spans="1:7" x14ac:dyDescent="0.3">
      <c r="A6363" s="3">
        <f t="shared" si="115"/>
        <v>44077</v>
      </c>
      <c r="B6363" s="4" t="s">
        <v>179</v>
      </c>
      <c r="C6363" s="5"/>
      <c r="D6363" s="2">
        <v>43.43</v>
      </c>
      <c r="E6363" s="2">
        <v>44.07</v>
      </c>
      <c r="F6363" s="2">
        <v>41.37</v>
      </c>
      <c r="G6363" s="2">
        <v>43.58</v>
      </c>
    </row>
    <row r="6364" spans="1:7" x14ac:dyDescent="0.3">
      <c r="A6364" s="3">
        <f t="shared" si="115"/>
        <v>44078</v>
      </c>
      <c r="B6364" s="4" t="s">
        <v>180</v>
      </c>
      <c r="C6364" s="5"/>
      <c r="D6364" s="2">
        <v>43.78</v>
      </c>
      <c r="E6364" s="2">
        <v>42.66</v>
      </c>
      <c r="F6364" s="2">
        <v>39.770000000000003</v>
      </c>
      <c r="G6364" s="2">
        <v>43.9</v>
      </c>
    </row>
    <row r="6365" spans="1:7" x14ac:dyDescent="0.3">
      <c r="A6365" s="3">
        <f t="shared" si="115"/>
        <v>44081</v>
      </c>
      <c r="B6365" s="4" t="s">
        <v>352</v>
      </c>
      <c r="C6365" s="5"/>
      <c r="D6365" s="2">
        <v>41.42</v>
      </c>
      <c r="E6365" s="2">
        <v>42.01</v>
      </c>
      <c r="F6365" s="2" t="s">
        <v>323</v>
      </c>
      <c r="G6365" s="2">
        <v>41.5</v>
      </c>
    </row>
    <row r="6366" spans="1:7" x14ac:dyDescent="0.3">
      <c r="A6366" s="3">
        <f t="shared" si="115"/>
        <v>44082</v>
      </c>
      <c r="B6366" s="4" t="s">
        <v>306</v>
      </c>
      <c r="C6366" s="5"/>
      <c r="D6366" s="2">
        <v>40.68</v>
      </c>
      <c r="E6366" s="2">
        <v>39.78</v>
      </c>
      <c r="F6366" s="2">
        <v>36.76</v>
      </c>
      <c r="G6366" s="2">
        <v>40.82</v>
      </c>
    </row>
    <row r="6367" spans="1:7" x14ac:dyDescent="0.3">
      <c r="A6367" s="3">
        <f t="shared" si="115"/>
        <v>44083</v>
      </c>
      <c r="B6367" s="4" t="s">
        <v>183</v>
      </c>
      <c r="C6367" s="5"/>
      <c r="D6367" s="2">
        <v>39.49</v>
      </c>
      <c r="E6367" s="2">
        <v>40.79</v>
      </c>
      <c r="F6367" s="2">
        <v>38.049999999999997</v>
      </c>
      <c r="G6367" s="2">
        <v>39.57</v>
      </c>
    </row>
    <row r="6368" spans="1:7" x14ac:dyDescent="0.3">
      <c r="A6368" s="3">
        <f t="shared" si="115"/>
        <v>44084</v>
      </c>
      <c r="B6368" s="4" t="s">
        <v>184</v>
      </c>
      <c r="C6368" s="5"/>
      <c r="D6368" s="2">
        <v>39.74</v>
      </c>
      <c r="E6368" s="2">
        <v>40.06</v>
      </c>
      <c r="F6368" s="2">
        <v>37.299999999999997</v>
      </c>
      <c r="G6368" s="2">
        <v>39.89</v>
      </c>
    </row>
    <row r="6369" spans="1:7" x14ac:dyDescent="0.3">
      <c r="A6369" s="3">
        <f t="shared" si="115"/>
        <v>44085</v>
      </c>
      <c r="B6369" s="4" t="s">
        <v>185</v>
      </c>
      <c r="C6369" s="5"/>
      <c r="D6369" s="2">
        <v>39.270000000000003</v>
      </c>
      <c r="E6369" s="2">
        <v>39.83</v>
      </c>
      <c r="F6369" s="2">
        <v>37.33</v>
      </c>
      <c r="G6369" s="2">
        <v>39.33</v>
      </c>
    </row>
    <row r="6370" spans="1:7" x14ac:dyDescent="0.3">
      <c r="A6370" s="3">
        <f t="shared" si="115"/>
        <v>44088</v>
      </c>
      <c r="B6370" s="4" t="s">
        <v>353</v>
      </c>
      <c r="C6370" s="5"/>
      <c r="D6370" s="2">
        <v>38.89</v>
      </c>
      <c r="E6370" s="2">
        <v>39.61</v>
      </c>
      <c r="F6370" s="2">
        <v>37.26</v>
      </c>
      <c r="G6370" s="2">
        <v>38.92</v>
      </c>
    </row>
    <row r="6371" spans="1:7" x14ac:dyDescent="0.3">
      <c r="A6371" s="3">
        <f t="shared" si="115"/>
        <v>44089</v>
      </c>
      <c r="B6371" s="4" t="s">
        <v>307</v>
      </c>
      <c r="C6371" s="5"/>
      <c r="D6371" s="2">
        <v>39.24</v>
      </c>
      <c r="E6371" s="2">
        <v>40.53</v>
      </c>
      <c r="F6371" s="2">
        <v>38.28</v>
      </c>
      <c r="G6371" s="2">
        <v>39.22</v>
      </c>
    </row>
    <row r="6372" spans="1:7" x14ac:dyDescent="0.3">
      <c r="A6372" s="3">
        <f t="shared" si="115"/>
        <v>44090</v>
      </c>
      <c r="B6372" s="4" t="s">
        <v>188</v>
      </c>
      <c r="C6372" s="5"/>
      <c r="D6372" s="2">
        <v>41.21</v>
      </c>
      <c r="E6372" s="2">
        <v>42.22</v>
      </c>
      <c r="F6372" s="2">
        <v>40.159999999999997</v>
      </c>
      <c r="G6372" s="2">
        <v>41.22</v>
      </c>
    </row>
    <row r="6373" spans="1:7" x14ac:dyDescent="0.3">
      <c r="A6373" s="3">
        <f t="shared" si="115"/>
        <v>44091</v>
      </c>
      <c r="B6373" s="4" t="s">
        <v>189</v>
      </c>
      <c r="C6373" s="5"/>
      <c r="D6373" s="2">
        <v>41.67</v>
      </c>
      <c r="E6373" s="2">
        <v>43.3</v>
      </c>
      <c r="F6373" s="2">
        <v>40.97</v>
      </c>
      <c r="G6373" s="2">
        <v>41.67</v>
      </c>
    </row>
    <row r="6374" spans="1:7" x14ac:dyDescent="0.3">
      <c r="A6374" s="3">
        <f t="shared" si="115"/>
        <v>44092</v>
      </c>
      <c r="B6374" s="4" t="s">
        <v>190</v>
      </c>
      <c r="C6374" s="5"/>
      <c r="D6374" s="2">
        <v>43.02</v>
      </c>
      <c r="E6374" s="2">
        <v>43.15</v>
      </c>
      <c r="F6374" s="2">
        <v>41.11</v>
      </c>
      <c r="G6374" s="2">
        <v>43.02</v>
      </c>
    </row>
    <row r="6375" spans="1:7" x14ac:dyDescent="0.3">
      <c r="A6375" s="3">
        <f t="shared" si="115"/>
        <v>44095</v>
      </c>
      <c r="B6375" s="4" t="s">
        <v>354</v>
      </c>
      <c r="C6375" s="5"/>
      <c r="D6375" s="2">
        <v>41.63</v>
      </c>
      <c r="E6375" s="2">
        <v>41.44</v>
      </c>
      <c r="F6375" s="2">
        <v>39.31</v>
      </c>
      <c r="G6375" s="2">
        <v>41.63</v>
      </c>
    </row>
    <row r="6376" spans="1:7" x14ac:dyDescent="0.3">
      <c r="A6376" s="3">
        <f t="shared" si="115"/>
        <v>44096</v>
      </c>
      <c r="B6376" s="4" t="s">
        <v>308</v>
      </c>
      <c r="C6376" s="5"/>
      <c r="D6376" s="2">
        <v>41.14</v>
      </c>
      <c r="E6376" s="2">
        <v>41.72</v>
      </c>
      <c r="F6376" s="2">
        <v>39.6</v>
      </c>
      <c r="G6376" s="2">
        <v>41.17</v>
      </c>
    </row>
    <row r="6377" spans="1:7" x14ac:dyDescent="0.3">
      <c r="A6377" s="3">
        <f t="shared" si="115"/>
        <v>44097</v>
      </c>
      <c r="B6377" s="4" t="s">
        <v>193</v>
      </c>
      <c r="C6377" s="5"/>
      <c r="D6377" s="2">
        <v>41.38</v>
      </c>
      <c r="E6377" s="2">
        <v>41.77</v>
      </c>
      <c r="F6377" s="2">
        <v>39.93</v>
      </c>
      <c r="G6377" s="2">
        <v>41.39</v>
      </c>
    </row>
    <row r="6378" spans="1:7" x14ac:dyDescent="0.3">
      <c r="A6378" s="3">
        <f t="shared" si="115"/>
        <v>44098</v>
      </c>
      <c r="B6378" s="4" t="s">
        <v>194</v>
      </c>
      <c r="C6378" s="5"/>
      <c r="D6378" s="2">
        <v>41.21</v>
      </c>
      <c r="E6378" s="2">
        <v>41.94</v>
      </c>
      <c r="F6378" s="2">
        <v>40.31</v>
      </c>
      <c r="G6378" s="2">
        <v>41.23</v>
      </c>
    </row>
    <row r="6379" spans="1:7" x14ac:dyDescent="0.3">
      <c r="A6379" s="3">
        <f t="shared" si="115"/>
        <v>44099</v>
      </c>
      <c r="B6379" s="4" t="s">
        <v>195</v>
      </c>
      <c r="C6379" s="5"/>
      <c r="D6379" s="2">
        <v>41.98</v>
      </c>
      <c r="E6379" s="2">
        <v>41.92</v>
      </c>
      <c r="F6379" s="2">
        <v>40.25</v>
      </c>
      <c r="G6379" s="2">
        <v>41.98</v>
      </c>
    </row>
    <row r="6380" spans="1:7" x14ac:dyDescent="0.3">
      <c r="A6380" s="3">
        <f t="shared" si="115"/>
        <v>44102</v>
      </c>
      <c r="B6380" s="4" t="s">
        <v>355</v>
      </c>
      <c r="C6380" s="5"/>
      <c r="D6380" s="2">
        <v>41.41</v>
      </c>
      <c r="E6380" s="2">
        <v>42.43</v>
      </c>
      <c r="F6380" s="2">
        <v>40.6</v>
      </c>
      <c r="G6380" s="2">
        <v>41.42</v>
      </c>
    </row>
    <row r="6381" spans="1:7" x14ac:dyDescent="0.3">
      <c r="A6381" s="3">
        <f t="shared" si="115"/>
        <v>44103</v>
      </c>
      <c r="B6381" s="4" t="s">
        <v>309</v>
      </c>
      <c r="C6381" s="5"/>
      <c r="D6381" s="2">
        <v>41.87</v>
      </c>
      <c r="E6381" s="2">
        <v>41.03</v>
      </c>
      <c r="F6381" s="2">
        <v>39.29</v>
      </c>
      <c r="G6381" s="2">
        <v>41.89</v>
      </c>
    </row>
    <row r="6382" spans="1:7" x14ac:dyDescent="0.3">
      <c r="A6382" s="3">
        <f t="shared" si="115"/>
        <v>44104</v>
      </c>
      <c r="B6382" s="4" t="s">
        <v>198</v>
      </c>
      <c r="C6382" s="5"/>
      <c r="D6382" s="2">
        <v>40.36</v>
      </c>
      <c r="E6382" s="2">
        <v>40.950000000000003</v>
      </c>
      <c r="F6382" s="2">
        <v>40.22</v>
      </c>
      <c r="G6382" s="2">
        <v>40.69</v>
      </c>
    </row>
    <row r="6383" spans="1:7" x14ac:dyDescent="0.3">
      <c r="A6383" s="3">
        <f t="shared" si="115"/>
        <v>44105</v>
      </c>
      <c r="B6383" s="4" t="s">
        <v>199</v>
      </c>
      <c r="C6383" s="5"/>
      <c r="D6383" s="2">
        <v>41.12</v>
      </c>
      <c r="E6383" s="2">
        <v>40.93</v>
      </c>
      <c r="F6383" s="2">
        <v>38.72</v>
      </c>
      <c r="G6383" s="2">
        <v>41.23</v>
      </c>
    </row>
    <row r="6384" spans="1:7" x14ac:dyDescent="0.3">
      <c r="A6384" s="3">
        <f t="shared" si="115"/>
        <v>44106</v>
      </c>
      <c r="B6384" s="4" t="s">
        <v>200</v>
      </c>
      <c r="C6384" s="5"/>
      <c r="D6384" s="2">
        <v>38.619999999999997</v>
      </c>
      <c r="E6384" s="2">
        <v>39.270000000000003</v>
      </c>
      <c r="F6384" s="2">
        <v>37.049999999999997</v>
      </c>
      <c r="G6384" s="2">
        <v>38.880000000000003</v>
      </c>
    </row>
    <row r="6385" spans="1:7" x14ac:dyDescent="0.3">
      <c r="A6385" s="3">
        <f t="shared" si="115"/>
        <v>44109</v>
      </c>
      <c r="B6385" s="4" t="s">
        <v>356</v>
      </c>
      <c r="C6385" s="5"/>
      <c r="D6385" s="2">
        <v>39.270000000000003</v>
      </c>
      <c r="E6385" s="2">
        <v>41.29</v>
      </c>
      <c r="F6385" s="2">
        <v>39.22</v>
      </c>
      <c r="G6385" s="2">
        <v>39.53</v>
      </c>
    </row>
    <row r="6386" spans="1:7" x14ac:dyDescent="0.3">
      <c r="A6386" s="3">
        <f t="shared" si="115"/>
        <v>44110</v>
      </c>
      <c r="B6386" s="4" t="s">
        <v>310</v>
      </c>
      <c r="C6386" s="5"/>
      <c r="D6386" s="2">
        <v>40.549999999999997</v>
      </c>
      <c r="E6386" s="2">
        <v>42.65</v>
      </c>
      <c r="F6386" s="2">
        <v>40.67</v>
      </c>
      <c r="G6386" s="2">
        <v>40.770000000000003</v>
      </c>
    </row>
    <row r="6387" spans="1:7" x14ac:dyDescent="0.3">
      <c r="A6387" s="3">
        <f t="shared" si="115"/>
        <v>44111</v>
      </c>
      <c r="B6387" s="4" t="s">
        <v>203</v>
      </c>
      <c r="C6387" s="5"/>
      <c r="D6387" s="2">
        <v>41.24</v>
      </c>
      <c r="E6387" s="2">
        <v>41.99</v>
      </c>
      <c r="F6387" s="2">
        <v>39.950000000000003</v>
      </c>
      <c r="G6387" s="2">
        <v>41.57</v>
      </c>
    </row>
    <row r="6388" spans="1:7" x14ac:dyDescent="0.3">
      <c r="A6388" s="3">
        <f t="shared" si="115"/>
        <v>44112</v>
      </c>
      <c r="B6388" s="4" t="s">
        <v>204</v>
      </c>
      <c r="C6388" s="5"/>
      <c r="D6388" s="2">
        <v>41.46</v>
      </c>
      <c r="E6388" s="2">
        <v>43.34</v>
      </c>
      <c r="F6388" s="2">
        <v>41.19</v>
      </c>
      <c r="G6388" s="2">
        <v>41.67</v>
      </c>
    </row>
    <row r="6389" spans="1:7" x14ac:dyDescent="0.3">
      <c r="A6389" s="3">
        <f t="shared" si="115"/>
        <v>44113</v>
      </c>
      <c r="B6389" s="4" t="s">
        <v>205</v>
      </c>
      <c r="C6389" s="5"/>
      <c r="D6389" s="2">
        <v>42.06</v>
      </c>
      <c r="E6389" s="2">
        <v>42.85</v>
      </c>
      <c r="F6389" s="2">
        <v>40.6</v>
      </c>
      <c r="G6389" s="2">
        <v>42.37</v>
      </c>
    </row>
    <row r="6390" spans="1:7" x14ac:dyDescent="0.3">
      <c r="A6390" s="3">
        <f t="shared" si="115"/>
        <v>44116</v>
      </c>
      <c r="B6390" s="4" t="s">
        <v>357</v>
      </c>
      <c r="C6390" s="5"/>
      <c r="D6390" s="2">
        <v>41.28</v>
      </c>
      <c r="E6390" s="2">
        <v>41.72</v>
      </c>
      <c r="F6390" s="2">
        <v>39.43</v>
      </c>
      <c r="G6390" s="2">
        <v>41.67</v>
      </c>
    </row>
    <row r="6391" spans="1:7" x14ac:dyDescent="0.3">
      <c r="A6391" s="3">
        <f t="shared" si="115"/>
        <v>44117</v>
      </c>
      <c r="B6391" s="4" t="s">
        <v>311</v>
      </c>
      <c r="C6391" s="5"/>
      <c r="D6391" s="2">
        <v>41.19</v>
      </c>
      <c r="E6391" s="2">
        <v>42.45</v>
      </c>
      <c r="F6391" s="2">
        <v>40.200000000000003</v>
      </c>
      <c r="G6391" s="2">
        <v>41.52</v>
      </c>
    </row>
    <row r="6392" spans="1:7" x14ac:dyDescent="0.3">
      <c r="A6392" s="3">
        <f t="shared" si="115"/>
        <v>44118</v>
      </c>
      <c r="B6392" s="4" t="s">
        <v>208</v>
      </c>
      <c r="C6392" s="5"/>
      <c r="D6392" s="2">
        <v>41.62</v>
      </c>
      <c r="E6392" s="2">
        <v>43.32</v>
      </c>
      <c r="F6392" s="2">
        <v>41.04</v>
      </c>
      <c r="G6392" s="2">
        <v>41.83</v>
      </c>
    </row>
    <row r="6393" spans="1:7" x14ac:dyDescent="0.3">
      <c r="A6393" s="3">
        <f t="shared" si="115"/>
        <v>44119</v>
      </c>
      <c r="B6393" s="4" t="s">
        <v>209</v>
      </c>
      <c r="C6393" s="5"/>
      <c r="D6393" s="2">
        <v>42.01</v>
      </c>
      <c r="E6393" s="2">
        <v>43.16</v>
      </c>
      <c r="F6393" s="2">
        <v>40.96</v>
      </c>
      <c r="G6393" s="2">
        <v>42.2</v>
      </c>
    </row>
    <row r="6394" spans="1:7" x14ac:dyDescent="0.3">
      <c r="A6394" s="3">
        <f t="shared" si="115"/>
        <v>44120</v>
      </c>
      <c r="B6394" s="4" t="s">
        <v>210</v>
      </c>
      <c r="C6394" s="5"/>
      <c r="D6394" s="2">
        <v>41.88</v>
      </c>
      <c r="E6394" s="2">
        <v>42.93</v>
      </c>
      <c r="F6394" s="2">
        <v>40.880000000000003</v>
      </c>
      <c r="G6394" s="2">
        <v>42.17</v>
      </c>
    </row>
    <row r="6395" spans="1:7" x14ac:dyDescent="0.3">
      <c r="A6395" s="3">
        <f t="shared" si="115"/>
        <v>44123</v>
      </c>
      <c r="B6395" s="4" t="s">
        <v>358</v>
      </c>
      <c r="C6395" s="5"/>
      <c r="D6395" s="2">
        <v>41.77</v>
      </c>
      <c r="E6395" s="2">
        <v>42.62</v>
      </c>
      <c r="F6395" s="2">
        <v>40.83</v>
      </c>
      <c r="G6395" s="2">
        <v>42.13</v>
      </c>
    </row>
    <row r="6396" spans="1:7" x14ac:dyDescent="0.3">
      <c r="A6396" s="3">
        <f t="shared" si="115"/>
        <v>44124</v>
      </c>
      <c r="B6396" s="4" t="s">
        <v>312</v>
      </c>
      <c r="C6396" s="5"/>
      <c r="D6396" s="2">
        <v>41.58</v>
      </c>
      <c r="E6396" s="2">
        <v>43.16</v>
      </c>
      <c r="F6396" s="2">
        <v>41.46</v>
      </c>
      <c r="G6396" s="2">
        <v>41.92</v>
      </c>
    </row>
    <row r="6397" spans="1:7" x14ac:dyDescent="0.3">
      <c r="A6397" s="3">
        <f t="shared" si="115"/>
        <v>44125</v>
      </c>
      <c r="B6397" s="4" t="s">
        <v>213</v>
      </c>
      <c r="C6397" s="5"/>
      <c r="D6397" s="2">
        <v>41.71</v>
      </c>
      <c r="E6397" s="2">
        <v>41.73</v>
      </c>
      <c r="F6397" s="2">
        <v>40.03</v>
      </c>
      <c r="G6397" s="2">
        <v>42.01</v>
      </c>
    </row>
    <row r="6398" spans="1:7" x14ac:dyDescent="0.3">
      <c r="A6398" s="3">
        <f t="shared" si="115"/>
        <v>44126</v>
      </c>
      <c r="B6398" s="4" t="s">
        <v>214</v>
      </c>
      <c r="C6398" s="5"/>
      <c r="D6398" s="2">
        <v>41.36</v>
      </c>
      <c r="E6398" s="2">
        <v>42.46</v>
      </c>
      <c r="F6398" s="2">
        <v>40.64</v>
      </c>
      <c r="G6398" s="2">
        <v>41.72</v>
      </c>
    </row>
    <row r="6399" spans="1:7" x14ac:dyDescent="0.3">
      <c r="A6399" s="3">
        <f t="shared" si="115"/>
        <v>44127</v>
      </c>
      <c r="B6399" s="4" t="s">
        <v>215</v>
      </c>
      <c r="C6399" s="5"/>
      <c r="D6399" s="2">
        <v>41.67</v>
      </c>
      <c r="E6399" s="2">
        <v>41.77</v>
      </c>
      <c r="F6399" s="2">
        <v>39.85</v>
      </c>
      <c r="G6399" s="2">
        <v>42.15</v>
      </c>
    </row>
    <row r="6400" spans="1:7" x14ac:dyDescent="0.3">
      <c r="A6400" s="3">
        <f t="shared" si="115"/>
        <v>44130</v>
      </c>
      <c r="B6400" s="4" t="s">
        <v>359</v>
      </c>
      <c r="C6400" s="5"/>
      <c r="D6400" s="2">
        <v>39.840000000000003</v>
      </c>
      <c r="E6400" s="2">
        <v>40.46</v>
      </c>
      <c r="F6400" s="2">
        <v>38.56</v>
      </c>
      <c r="G6400" s="2">
        <v>40.22</v>
      </c>
    </row>
    <row r="6401" spans="1:7" x14ac:dyDescent="0.3">
      <c r="A6401" s="3">
        <f t="shared" si="115"/>
        <v>44131</v>
      </c>
      <c r="B6401" s="4" t="s">
        <v>313</v>
      </c>
      <c r="C6401" s="5"/>
      <c r="D6401" s="2">
        <v>39.9</v>
      </c>
      <c r="E6401" s="2">
        <v>41.2</v>
      </c>
      <c r="F6401" s="2">
        <v>39.57</v>
      </c>
      <c r="G6401" s="2">
        <v>40.409999999999997</v>
      </c>
    </row>
    <row r="6402" spans="1:7" x14ac:dyDescent="0.3">
      <c r="A6402" s="3">
        <f t="shared" ref="A6402:A6447" si="116">DATE(2020, LEFT(B6402, FIND("월", B6402)-1), MID(B6402, FIND("월", B6402)+2, FIND("일", B6402)-FIND("월", B6402)-2))</f>
        <v>44132</v>
      </c>
      <c r="B6402" s="4" t="s">
        <v>218</v>
      </c>
      <c r="C6402" s="5"/>
      <c r="D6402" s="2">
        <v>39.270000000000003</v>
      </c>
      <c r="E6402" s="2">
        <v>39.119999999999997</v>
      </c>
      <c r="F6402" s="2">
        <v>37.39</v>
      </c>
      <c r="G6402" s="2">
        <v>39.770000000000003</v>
      </c>
    </row>
    <row r="6403" spans="1:7" x14ac:dyDescent="0.3">
      <c r="A6403" s="3">
        <f t="shared" si="116"/>
        <v>44133</v>
      </c>
      <c r="B6403" s="4" t="s">
        <v>219</v>
      </c>
      <c r="C6403" s="5"/>
      <c r="D6403" s="2">
        <v>38.26</v>
      </c>
      <c r="E6403" s="2">
        <v>37.65</v>
      </c>
      <c r="F6403" s="2">
        <v>36.17</v>
      </c>
      <c r="G6403" s="2">
        <v>38.67</v>
      </c>
    </row>
    <row r="6404" spans="1:7" x14ac:dyDescent="0.3">
      <c r="A6404" s="3">
        <f t="shared" si="116"/>
        <v>44134</v>
      </c>
      <c r="B6404" s="4" t="s">
        <v>220</v>
      </c>
      <c r="C6404" s="5"/>
      <c r="D6404" s="2">
        <v>37.18</v>
      </c>
      <c r="E6404" s="2">
        <v>37.46</v>
      </c>
      <c r="F6404" s="2">
        <v>35.79</v>
      </c>
      <c r="G6404" s="2">
        <v>37.409999999999997</v>
      </c>
    </row>
    <row r="6405" spans="1:7" x14ac:dyDescent="0.3">
      <c r="A6405" s="3">
        <f t="shared" si="116"/>
        <v>44137</v>
      </c>
      <c r="B6405" s="4" t="s">
        <v>360</v>
      </c>
      <c r="C6405" s="5"/>
      <c r="D6405" s="2">
        <v>36.299999999999997</v>
      </c>
      <c r="E6405" s="2">
        <v>38.97</v>
      </c>
      <c r="F6405" s="2">
        <v>36.81</v>
      </c>
      <c r="G6405" s="2">
        <v>36.590000000000003</v>
      </c>
    </row>
    <row r="6406" spans="1:7" x14ac:dyDescent="0.3">
      <c r="A6406" s="3">
        <f t="shared" si="116"/>
        <v>44138</v>
      </c>
      <c r="B6406" s="4" t="s">
        <v>314</v>
      </c>
      <c r="C6406" s="5"/>
      <c r="D6406" s="2">
        <v>39.520000000000003</v>
      </c>
      <c r="E6406" s="2">
        <v>39.71</v>
      </c>
      <c r="F6406" s="2">
        <v>37.659999999999997</v>
      </c>
      <c r="G6406" s="2">
        <v>39.630000000000003</v>
      </c>
    </row>
    <row r="6407" spans="1:7" x14ac:dyDescent="0.3">
      <c r="A6407" s="3">
        <f t="shared" si="116"/>
        <v>44139</v>
      </c>
      <c r="B6407" s="4" t="s">
        <v>223</v>
      </c>
      <c r="C6407" s="5"/>
      <c r="D6407" s="2">
        <v>39.76</v>
      </c>
      <c r="E6407" s="2">
        <v>41.23</v>
      </c>
      <c r="F6407" s="2">
        <v>39.15</v>
      </c>
      <c r="G6407" s="2">
        <v>40.090000000000003</v>
      </c>
    </row>
    <row r="6408" spans="1:7" x14ac:dyDescent="0.3">
      <c r="A6408" s="3">
        <f t="shared" si="116"/>
        <v>44140</v>
      </c>
      <c r="B6408" s="4" t="s">
        <v>224</v>
      </c>
      <c r="C6408" s="5"/>
      <c r="D6408" s="2">
        <v>40.69</v>
      </c>
      <c r="E6408" s="2">
        <v>40.93</v>
      </c>
      <c r="F6408" s="2">
        <v>38.79</v>
      </c>
      <c r="G6408" s="2">
        <v>41.12</v>
      </c>
    </row>
    <row r="6409" spans="1:7" x14ac:dyDescent="0.3">
      <c r="A6409" s="3">
        <f t="shared" si="116"/>
        <v>44141</v>
      </c>
      <c r="B6409" s="4" t="s">
        <v>225</v>
      </c>
      <c r="C6409" s="5"/>
      <c r="D6409" s="2">
        <v>40.57</v>
      </c>
      <c r="E6409" s="2">
        <v>39.450000000000003</v>
      </c>
      <c r="F6409" s="2">
        <v>37.14</v>
      </c>
      <c r="G6409" s="2">
        <v>40.81</v>
      </c>
    </row>
    <row r="6410" spans="1:7" x14ac:dyDescent="0.3">
      <c r="A6410" s="3">
        <f t="shared" si="116"/>
        <v>44144</v>
      </c>
      <c r="B6410" s="4" t="s">
        <v>361</v>
      </c>
      <c r="C6410" s="5"/>
      <c r="D6410" s="2">
        <v>40.340000000000003</v>
      </c>
      <c r="E6410" s="2">
        <v>42.4</v>
      </c>
      <c r="F6410" s="2">
        <v>40.29</v>
      </c>
      <c r="G6410" s="2">
        <v>40.619999999999997</v>
      </c>
    </row>
    <row r="6411" spans="1:7" x14ac:dyDescent="0.3">
      <c r="A6411" s="3">
        <f t="shared" si="116"/>
        <v>44145</v>
      </c>
      <c r="B6411" s="4" t="s">
        <v>315</v>
      </c>
      <c r="C6411" s="5"/>
      <c r="D6411" s="2">
        <v>42.49</v>
      </c>
      <c r="E6411" s="2">
        <v>43.61</v>
      </c>
      <c r="F6411" s="2">
        <v>41.36</v>
      </c>
      <c r="G6411" s="2">
        <v>42.81</v>
      </c>
    </row>
    <row r="6412" spans="1:7" x14ac:dyDescent="0.3">
      <c r="A6412" s="3">
        <f t="shared" si="116"/>
        <v>44146</v>
      </c>
      <c r="B6412" s="4" t="s">
        <v>228</v>
      </c>
      <c r="C6412" s="5"/>
      <c r="D6412" s="2">
        <v>44.44</v>
      </c>
      <c r="E6412" s="2">
        <v>43.8</v>
      </c>
      <c r="F6412" s="2">
        <v>41.45</v>
      </c>
      <c r="G6412" s="2">
        <v>44.81</v>
      </c>
    </row>
    <row r="6413" spans="1:7" x14ac:dyDescent="0.3">
      <c r="A6413" s="3">
        <f t="shared" si="116"/>
        <v>44147</v>
      </c>
      <c r="B6413" s="4" t="s">
        <v>229</v>
      </c>
      <c r="C6413" s="5"/>
      <c r="D6413" s="2">
        <v>43.95</v>
      </c>
      <c r="E6413" s="2">
        <v>43.53</v>
      </c>
      <c r="F6413" s="2">
        <v>41.12</v>
      </c>
      <c r="G6413" s="2">
        <v>44.27</v>
      </c>
    </row>
    <row r="6414" spans="1:7" x14ac:dyDescent="0.3">
      <c r="A6414" s="3">
        <f t="shared" si="116"/>
        <v>44148</v>
      </c>
      <c r="B6414" s="4" t="s">
        <v>230</v>
      </c>
      <c r="C6414" s="5"/>
      <c r="D6414" s="2">
        <v>43.15</v>
      </c>
      <c r="E6414" s="2">
        <v>42.78</v>
      </c>
      <c r="F6414" s="2">
        <v>40.130000000000003</v>
      </c>
      <c r="G6414" s="2">
        <v>43.4</v>
      </c>
    </row>
    <row r="6415" spans="1:7" x14ac:dyDescent="0.3">
      <c r="A6415" s="3">
        <f t="shared" si="116"/>
        <v>44151</v>
      </c>
      <c r="B6415" s="4" t="s">
        <v>362</v>
      </c>
      <c r="C6415" s="5"/>
      <c r="D6415" s="2">
        <v>43.74</v>
      </c>
      <c r="E6415" s="2">
        <v>43.82</v>
      </c>
      <c r="F6415" s="2">
        <v>41.34</v>
      </c>
      <c r="G6415" s="2">
        <v>44.11</v>
      </c>
    </row>
    <row r="6416" spans="1:7" x14ac:dyDescent="0.3">
      <c r="A6416" s="3">
        <f t="shared" si="116"/>
        <v>44152</v>
      </c>
      <c r="B6416" s="4" t="s">
        <v>316</v>
      </c>
      <c r="C6416" s="5"/>
      <c r="D6416" s="2">
        <v>43.87</v>
      </c>
      <c r="E6416" s="2">
        <v>43.75</v>
      </c>
      <c r="F6416" s="2">
        <v>41.43</v>
      </c>
      <c r="G6416" s="2">
        <v>44.13</v>
      </c>
    </row>
    <row r="6417" spans="1:7" x14ac:dyDescent="0.3">
      <c r="A6417" s="3">
        <f t="shared" si="116"/>
        <v>44153</v>
      </c>
      <c r="B6417" s="4" t="s">
        <v>233</v>
      </c>
      <c r="C6417" s="5"/>
      <c r="D6417" s="2">
        <v>43.78</v>
      </c>
      <c r="E6417" s="2">
        <v>44.34</v>
      </c>
      <c r="F6417" s="2">
        <v>41.82</v>
      </c>
      <c r="G6417" s="2">
        <v>44.01</v>
      </c>
    </row>
    <row r="6418" spans="1:7" x14ac:dyDescent="0.3">
      <c r="A6418" s="3">
        <f t="shared" si="116"/>
        <v>44154</v>
      </c>
      <c r="B6418" s="4" t="s">
        <v>234</v>
      </c>
      <c r="C6418" s="5"/>
      <c r="D6418" s="2">
        <v>44</v>
      </c>
      <c r="E6418" s="2">
        <v>44.2</v>
      </c>
      <c r="F6418" s="2">
        <v>41.74</v>
      </c>
      <c r="G6418" s="2">
        <v>44.37</v>
      </c>
    </row>
    <row r="6419" spans="1:7" x14ac:dyDescent="0.3">
      <c r="A6419" s="3">
        <f t="shared" si="116"/>
        <v>44155</v>
      </c>
      <c r="B6419" s="4" t="s">
        <v>235</v>
      </c>
      <c r="C6419" s="5"/>
      <c r="D6419" s="2">
        <v>44.19</v>
      </c>
      <c r="E6419" s="2">
        <v>44.96</v>
      </c>
      <c r="F6419" s="2">
        <v>42.15</v>
      </c>
      <c r="G6419" s="2">
        <v>44.42</v>
      </c>
    </row>
    <row r="6420" spans="1:7" x14ac:dyDescent="0.3">
      <c r="A6420" s="3">
        <f t="shared" si="116"/>
        <v>44158</v>
      </c>
      <c r="B6420" s="4" t="s">
        <v>363</v>
      </c>
      <c r="C6420" s="5"/>
      <c r="D6420" s="2">
        <v>45.61</v>
      </c>
      <c r="E6420" s="2">
        <v>46.06</v>
      </c>
      <c r="F6420" s="2">
        <v>43.06</v>
      </c>
      <c r="G6420" s="2">
        <v>45.83</v>
      </c>
    </row>
    <row r="6421" spans="1:7" x14ac:dyDescent="0.3">
      <c r="A6421" s="3">
        <f t="shared" si="116"/>
        <v>44159</v>
      </c>
      <c r="B6421" s="4" t="s">
        <v>317</v>
      </c>
      <c r="C6421" s="5"/>
      <c r="D6421" s="2">
        <v>45.86</v>
      </c>
      <c r="E6421" s="2">
        <v>47.86</v>
      </c>
      <c r="F6421" s="2">
        <v>44.91</v>
      </c>
      <c r="G6421" s="2">
        <v>46.12</v>
      </c>
    </row>
    <row r="6422" spans="1:7" x14ac:dyDescent="0.3">
      <c r="A6422" s="3">
        <f t="shared" si="116"/>
        <v>44160</v>
      </c>
      <c r="B6422" s="4" t="s">
        <v>238</v>
      </c>
      <c r="C6422" s="5"/>
      <c r="D6422" s="2">
        <v>47.87</v>
      </c>
      <c r="E6422" s="2">
        <v>48.61</v>
      </c>
      <c r="F6422" s="2">
        <v>45.71</v>
      </c>
      <c r="G6422" s="2">
        <v>48.27</v>
      </c>
    </row>
    <row r="6423" spans="1:7" x14ac:dyDescent="0.3">
      <c r="A6423" s="3">
        <f t="shared" si="116"/>
        <v>44161</v>
      </c>
      <c r="B6423" s="4" t="s">
        <v>239</v>
      </c>
      <c r="C6423" s="5"/>
      <c r="D6423" s="2">
        <v>47.49</v>
      </c>
      <c r="E6423" s="2">
        <v>47.8</v>
      </c>
      <c r="F6423" s="2" t="s">
        <v>323</v>
      </c>
      <c r="G6423" s="2">
        <v>47.92</v>
      </c>
    </row>
    <row r="6424" spans="1:7" x14ac:dyDescent="0.3">
      <c r="A6424" s="3">
        <f t="shared" si="116"/>
        <v>44162</v>
      </c>
      <c r="B6424" s="4" t="s">
        <v>240</v>
      </c>
      <c r="C6424" s="5"/>
      <c r="D6424" s="2">
        <v>47.13</v>
      </c>
      <c r="E6424" s="2">
        <v>48.18</v>
      </c>
      <c r="F6424" s="2">
        <v>45.53</v>
      </c>
      <c r="G6424" s="2">
        <v>47.8</v>
      </c>
    </row>
    <row r="6425" spans="1:7" x14ac:dyDescent="0.3">
      <c r="A6425" s="3">
        <f t="shared" si="116"/>
        <v>44165</v>
      </c>
      <c r="B6425" s="4" t="s">
        <v>364</v>
      </c>
      <c r="C6425" s="5"/>
      <c r="D6425" s="2">
        <v>47.02</v>
      </c>
      <c r="E6425" s="2">
        <v>47.59</v>
      </c>
      <c r="F6425" s="2">
        <v>45.34</v>
      </c>
      <c r="G6425" s="2">
        <v>47.59</v>
      </c>
    </row>
    <row r="6426" spans="1:7" x14ac:dyDescent="0.3">
      <c r="A6426" s="3">
        <f t="shared" si="116"/>
        <v>44166</v>
      </c>
      <c r="B6426" s="4" t="s">
        <v>318</v>
      </c>
      <c r="C6426" s="5"/>
      <c r="D6426" s="2">
        <v>47.59</v>
      </c>
      <c r="E6426" s="2">
        <v>47.42</v>
      </c>
      <c r="F6426" s="2">
        <v>44.55</v>
      </c>
      <c r="G6426" s="2">
        <v>47.87</v>
      </c>
    </row>
    <row r="6427" spans="1:7" x14ac:dyDescent="0.3">
      <c r="A6427" s="3">
        <f t="shared" si="116"/>
        <v>44167</v>
      </c>
      <c r="B6427" s="4" t="s">
        <v>243</v>
      </c>
      <c r="C6427" s="5"/>
      <c r="D6427" s="2">
        <v>47.08</v>
      </c>
      <c r="E6427" s="2">
        <v>48.25</v>
      </c>
      <c r="F6427" s="2">
        <v>45.28</v>
      </c>
      <c r="G6427" s="2">
        <v>47.28</v>
      </c>
    </row>
    <row r="6428" spans="1:7" x14ac:dyDescent="0.3">
      <c r="A6428" s="3">
        <f t="shared" si="116"/>
        <v>44168</v>
      </c>
      <c r="B6428" s="4" t="s">
        <v>244</v>
      </c>
      <c r="C6428" s="5"/>
      <c r="D6428" s="2">
        <v>48.06</v>
      </c>
      <c r="E6428" s="2">
        <v>48.71</v>
      </c>
      <c r="F6428" s="2">
        <v>45.64</v>
      </c>
      <c r="G6428" s="2">
        <v>48.21</v>
      </c>
    </row>
    <row r="6429" spans="1:7" x14ac:dyDescent="0.3">
      <c r="A6429" s="3">
        <f t="shared" si="116"/>
        <v>44169</v>
      </c>
      <c r="B6429" s="4" t="s">
        <v>245</v>
      </c>
      <c r="C6429" s="5"/>
      <c r="D6429" s="2">
        <v>49.04</v>
      </c>
      <c r="E6429" s="2">
        <v>49.25</v>
      </c>
      <c r="F6429" s="2">
        <v>46.26</v>
      </c>
      <c r="G6429" s="2">
        <v>49.2</v>
      </c>
    </row>
    <row r="6430" spans="1:7" x14ac:dyDescent="0.3">
      <c r="A6430" s="3">
        <f t="shared" si="116"/>
        <v>44172</v>
      </c>
      <c r="B6430" s="4" t="s">
        <v>365</v>
      </c>
      <c r="C6430" s="5"/>
      <c r="D6430" s="2">
        <v>48.29</v>
      </c>
      <c r="E6430" s="2">
        <v>48.79</v>
      </c>
      <c r="F6430" s="2">
        <v>45.76</v>
      </c>
      <c r="G6430" s="2">
        <v>48.62</v>
      </c>
    </row>
    <row r="6431" spans="1:7" x14ac:dyDescent="0.3">
      <c r="A6431" s="3">
        <f t="shared" si="116"/>
        <v>44173</v>
      </c>
      <c r="B6431" s="4" t="s">
        <v>319</v>
      </c>
      <c r="C6431" s="5"/>
      <c r="D6431" s="2">
        <v>48.3</v>
      </c>
      <c r="E6431" s="2">
        <v>48.84</v>
      </c>
      <c r="F6431" s="2">
        <v>45.6</v>
      </c>
      <c r="G6431" s="2">
        <v>48.61</v>
      </c>
    </row>
    <row r="6432" spans="1:7" x14ac:dyDescent="0.3">
      <c r="A6432" s="3">
        <f t="shared" si="116"/>
        <v>44174</v>
      </c>
      <c r="B6432" s="4" t="s">
        <v>248</v>
      </c>
      <c r="C6432" s="5"/>
      <c r="D6432" s="2">
        <v>49.14</v>
      </c>
      <c r="E6432" s="2">
        <v>48.86</v>
      </c>
      <c r="F6432" s="2">
        <v>45.52</v>
      </c>
      <c r="G6432" s="2">
        <v>49.36</v>
      </c>
    </row>
    <row r="6433" spans="1:7" x14ac:dyDescent="0.3">
      <c r="A6433" s="3">
        <f t="shared" si="116"/>
        <v>44175</v>
      </c>
      <c r="B6433" s="4" t="s">
        <v>249</v>
      </c>
      <c r="C6433" s="5"/>
      <c r="D6433" s="2">
        <v>49.03</v>
      </c>
      <c r="E6433" s="2">
        <v>50.25</v>
      </c>
      <c r="F6433" s="2">
        <v>46.78</v>
      </c>
      <c r="G6433" s="2">
        <v>49.16</v>
      </c>
    </row>
    <row r="6434" spans="1:7" x14ac:dyDescent="0.3">
      <c r="A6434" s="3">
        <f t="shared" si="116"/>
        <v>44176</v>
      </c>
      <c r="B6434" s="4" t="s">
        <v>250</v>
      </c>
      <c r="C6434" s="5"/>
      <c r="D6434" s="2">
        <v>50.47</v>
      </c>
      <c r="E6434" s="2">
        <v>49.97</v>
      </c>
      <c r="F6434" s="2">
        <v>46.57</v>
      </c>
      <c r="G6434" s="2">
        <v>50.56</v>
      </c>
    </row>
    <row r="6435" spans="1:7" x14ac:dyDescent="0.3">
      <c r="A6435" s="3">
        <f t="shared" si="116"/>
        <v>44179</v>
      </c>
      <c r="B6435" s="4" t="s">
        <v>366</v>
      </c>
      <c r="C6435" s="5"/>
      <c r="D6435" s="2">
        <v>50.65</v>
      </c>
      <c r="E6435" s="2">
        <v>50.29</v>
      </c>
      <c r="F6435" s="2">
        <v>46.99</v>
      </c>
      <c r="G6435" s="2">
        <v>50.74</v>
      </c>
    </row>
    <row r="6436" spans="1:7" x14ac:dyDescent="0.3">
      <c r="A6436" s="3">
        <f t="shared" si="116"/>
        <v>44180</v>
      </c>
      <c r="B6436" s="4" t="s">
        <v>320</v>
      </c>
      <c r="C6436" s="5"/>
      <c r="D6436" s="2">
        <v>50.17</v>
      </c>
      <c r="E6436" s="2">
        <v>50.76</v>
      </c>
      <c r="F6436" s="2">
        <v>47.62</v>
      </c>
      <c r="G6436" s="2">
        <v>50.27</v>
      </c>
    </row>
    <row r="6437" spans="1:7" x14ac:dyDescent="0.3">
      <c r="A6437" s="3">
        <f t="shared" si="116"/>
        <v>44181</v>
      </c>
      <c r="B6437" s="4" t="s">
        <v>253</v>
      </c>
      <c r="C6437" s="5"/>
      <c r="D6437" s="2">
        <v>50.85</v>
      </c>
      <c r="E6437" s="2">
        <v>51.08</v>
      </c>
      <c r="F6437" s="2">
        <v>47.82</v>
      </c>
      <c r="G6437" s="2">
        <v>51.05</v>
      </c>
    </row>
    <row r="6438" spans="1:7" x14ac:dyDescent="0.3">
      <c r="A6438" s="3">
        <f t="shared" si="116"/>
        <v>44182</v>
      </c>
      <c r="B6438" s="4" t="s">
        <v>254</v>
      </c>
      <c r="C6438" s="5"/>
      <c r="D6438" s="2">
        <v>51.46</v>
      </c>
      <c r="E6438" s="2">
        <v>51.5</v>
      </c>
      <c r="F6438" s="2">
        <v>48.36</v>
      </c>
      <c r="G6438" s="2">
        <v>51.57</v>
      </c>
    </row>
    <row r="6439" spans="1:7" x14ac:dyDescent="0.3">
      <c r="A6439" s="3">
        <f t="shared" si="116"/>
        <v>44183</v>
      </c>
      <c r="B6439" s="4" t="s">
        <v>255</v>
      </c>
      <c r="C6439" s="5"/>
      <c r="D6439" s="2">
        <v>51.11</v>
      </c>
      <c r="E6439" s="2">
        <v>52.26</v>
      </c>
      <c r="F6439" s="2">
        <v>49.1</v>
      </c>
      <c r="G6439" s="2">
        <v>51.18</v>
      </c>
    </row>
    <row r="6440" spans="1:7" x14ac:dyDescent="0.3">
      <c r="A6440" s="3">
        <f t="shared" si="116"/>
        <v>44186</v>
      </c>
      <c r="B6440" s="4" t="s">
        <v>367</v>
      </c>
      <c r="C6440" s="5"/>
      <c r="D6440" s="2">
        <v>50.26</v>
      </c>
      <c r="E6440" s="2">
        <v>50.91</v>
      </c>
      <c r="F6440" s="2">
        <v>47.74</v>
      </c>
      <c r="G6440" s="2">
        <v>50.37</v>
      </c>
    </row>
    <row r="6441" spans="1:7" x14ac:dyDescent="0.3">
      <c r="A6441" s="3">
        <f t="shared" si="116"/>
        <v>44187</v>
      </c>
      <c r="B6441" s="4" t="s">
        <v>321</v>
      </c>
      <c r="C6441" s="5"/>
      <c r="D6441" s="2">
        <v>49.75</v>
      </c>
      <c r="E6441" s="2">
        <v>50.08</v>
      </c>
      <c r="F6441" s="2">
        <v>47.02</v>
      </c>
      <c r="G6441" s="2">
        <v>49.81</v>
      </c>
    </row>
    <row r="6442" spans="1:7" x14ac:dyDescent="0.3">
      <c r="A6442" s="3">
        <f t="shared" si="116"/>
        <v>44188</v>
      </c>
      <c r="B6442" s="4" t="s">
        <v>258</v>
      </c>
      <c r="C6442" s="5"/>
      <c r="D6442" s="2">
        <v>49.61</v>
      </c>
      <c r="E6442" s="2">
        <v>51.2</v>
      </c>
      <c r="F6442" s="2">
        <v>48.12</v>
      </c>
      <c r="G6442" s="2">
        <v>49.63</v>
      </c>
    </row>
    <row r="6443" spans="1:7" x14ac:dyDescent="0.3">
      <c r="A6443" s="3">
        <f t="shared" si="116"/>
        <v>44189</v>
      </c>
      <c r="B6443" s="4" t="s">
        <v>259</v>
      </c>
      <c r="C6443" s="5"/>
      <c r="D6443" s="2">
        <v>51.28</v>
      </c>
      <c r="E6443" s="2">
        <v>51.29</v>
      </c>
      <c r="F6443" s="2">
        <v>48.23</v>
      </c>
      <c r="G6443" s="2">
        <v>51.4</v>
      </c>
    </row>
    <row r="6444" spans="1:7" x14ac:dyDescent="0.3">
      <c r="A6444" s="3">
        <f t="shared" si="116"/>
        <v>44193</v>
      </c>
      <c r="B6444" s="4" t="s">
        <v>368</v>
      </c>
      <c r="C6444" s="5"/>
      <c r="D6444" s="2">
        <v>51.07</v>
      </c>
      <c r="E6444" s="2">
        <v>50.86</v>
      </c>
      <c r="F6444" s="2">
        <v>47.62</v>
      </c>
      <c r="G6444" s="2">
        <v>51.17</v>
      </c>
    </row>
    <row r="6445" spans="1:7" x14ac:dyDescent="0.3">
      <c r="A6445" s="3">
        <f t="shared" si="116"/>
        <v>44194</v>
      </c>
      <c r="B6445" s="4" t="s">
        <v>322</v>
      </c>
      <c r="C6445" s="5"/>
      <c r="D6445" s="2">
        <v>50.97</v>
      </c>
      <c r="E6445" s="2">
        <v>51.09</v>
      </c>
      <c r="F6445" s="2">
        <v>48</v>
      </c>
      <c r="G6445" s="2">
        <v>51.18</v>
      </c>
    </row>
    <row r="6446" spans="1:7" x14ac:dyDescent="0.3">
      <c r="A6446" s="3">
        <f t="shared" si="116"/>
        <v>44195</v>
      </c>
      <c r="B6446" s="4" t="s">
        <v>262</v>
      </c>
      <c r="C6446" s="5"/>
      <c r="D6446" s="2">
        <v>51.05</v>
      </c>
      <c r="E6446" s="2">
        <v>51.34</v>
      </c>
      <c r="F6446" s="2">
        <v>48.4</v>
      </c>
      <c r="G6446" s="2">
        <v>51.18</v>
      </c>
    </row>
    <row r="6447" spans="1:7" x14ac:dyDescent="0.3">
      <c r="A6447" s="3">
        <f t="shared" si="116"/>
        <v>44196</v>
      </c>
      <c r="B6447" s="4" t="s">
        <v>263</v>
      </c>
      <c r="C6447" s="5"/>
      <c r="D6447" s="2">
        <v>51.14</v>
      </c>
      <c r="E6447" s="2">
        <v>51.8</v>
      </c>
      <c r="F6447" s="2">
        <v>48.52</v>
      </c>
      <c r="G6447" s="2">
        <v>51.25</v>
      </c>
    </row>
    <row r="6448" spans="1:7" x14ac:dyDescent="0.3">
      <c r="A6448" s="3">
        <f>DATE(2021, LEFT(B6448, FIND("월", B6448)-1), MID(B6448, FIND("월", B6448)+2, FIND("일", B6448)-FIND("월", B6448)-2))</f>
        <v>44200</v>
      </c>
      <c r="B6448" s="4" t="s">
        <v>8</v>
      </c>
      <c r="C6448" s="5"/>
      <c r="D6448" s="2">
        <v>52.49</v>
      </c>
      <c r="E6448" s="2">
        <v>51.09</v>
      </c>
      <c r="F6448" s="2">
        <v>47.62</v>
      </c>
      <c r="G6448" s="2">
        <v>52.55</v>
      </c>
    </row>
    <row r="6449" spans="1:7" x14ac:dyDescent="0.3">
      <c r="A6449" s="3">
        <f t="shared" ref="A6449:A6512" si="117">DATE(2021, LEFT(B6449, FIND("월", B6449)-1), MID(B6449, FIND("월", B6449)+2, FIND("일", B6449)-FIND("월", B6449)-2))</f>
        <v>44201</v>
      </c>
      <c r="B6449" s="4" t="s">
        <v>9</v>
      </c>
      <c r="C6449" s="5"/>
      <c r="D6449" s="2">
        <v>50.5</v>
      </c>
      <c r="E6449" s="2">
        <v>53.6</v>
      </c>
      <c r="F6449" s="2">
        <v>49.93</v>
      </c>
      <c r="G6449" s="2">
        <v>50.58</v>
      </c>
    </row>
    <row r="6450" spans="1:7" x14ac:dyDescent="0.3">
      <c r="A6450" s="3">
        <f t="shared" si="117"/>
        <v>44202</v>
      </c>
      <c r="B6450" s="4" t="s">
        <v>264</v>
      </c>
      <c r="C6450" s="5"/>
      <c r="D6450" s="2">
        <v>53.51</v>
      </c>
      <c r="E6450" s="2">
        <v>54.3</v>
      </c>
      <c r="F6450" s="2">
        <v>50.63</v>
      </c>
      <c r="G6450" s="2">
        <v>53.54</v>
      </c>
    </row>
    <row r="6451" spans="1:7" x14ac:dyDescent="0.3">
      <c r="A6451" s="3">
        <f t="shared" si="117"/>
        <v>44203</v>
      </c>
      <c r="B6451" s="4" t="s">
        <v>265</v>
      </c>
      <c r="C6451" s="5"/>
      <c r="D6451" s="2">
        <v>54.52</v>
      </c>
      <c r="E6451" s="2">
        <v>54.38</v>
      </c>
      <c r="F6451" s="2">
        <v>50.83</v>
      </c>
      <c r="G6451" s="2">
        <v>54.52</v>
      </c>
    </row>
    <row r="6452" spans="1:7" x14ac:dyDescent="0.3">
      <c r="A6452" s="3">
        <f t="shared" si="117"/>
        <v>44204</v>
      </c>
      <c r="B6452" s="4" t="s">
        <v>10</v>
      </c>
      <c r="C6452" s="5"/>
      <c r="D6452" s="2">
        <v>54.58</v>
      </c>
      <c r="E6452" s="2">
        <v>55.99</v>
      </c>
      <c r="F6452" s="2">
        <v>52.24</v>
      </c>
      <c r="G6452" s="2">
        <v>54.6</v>
      </c>
    </row>
    <row r="6453" spans="1:7" x14ac:dyDescent="0.3">
      <c r="A6453" s="3">
        <f t="shared" si="117"/>
        <v>44207</v>
      </c>
      <c r="B6453" s="4" t="s">
        <v>13</v>
      </c>
      <c r="C6453" s="5"/>
      <c r="D6453" s="2">
        <v>55.33</v>
      </c>
      <c r="E6453" s="2">
        <v>55.66</v>
      </c>
      <c r="F6453" s="2">
        <v>52.25</v>
      </c>
      <c r="G6453" s="2">
        <v>55.31</v>
      </c>
    </row>
    <row r="6454" spans="1:7" x14ac:dyDescent="0.3">
      <c r="A6454" s="3">
        <f t="shared" si="117"/>
        <v>44208</v>
      </c>
      <c r="B6454" s="4" t="s">
        <v>14</v>
      </c>
      <c r="C6454" s="5"/>
      <c r="D6454" s="2">
        <v>55.71</v>
      </c>
      <c r="E6454" s="2">
        <v>56.58</v>
      </c>
      <c r="F6454" s="2">
        <v>53.21</v>
      </c>
      <c r="G6454" s="2">
        <v>55.7</v>
      </c>
    </row>
    <row r="6455" spans="1:7" x14ac:dyDescent="0.3">
      <c r="A6455" s="3">
        <f t="shared" si="117"/>
        <v>44209</v>
      </c>
      <c r="B6455" s="4" t="s">
        <v>266</v>
      </c>
      <c r="C6455" s="5"/>
      <c r="D6455" s="2">
        <v>56.44</v>
      </c>
      <c r="E6455" s="2">
        <v>56.06</v>
      </c>
      <c r="F6455" s="2">
        <v>52.91</v>
      </c>
      <c r="G6455" s="2">
        <v>56.44</v>
      </c>
    </row>
    <row r="6456" spans="1:7" x14ac:dyDescent="0.3">
      <c r="A6456" s="3">
        <f t="shared" si="117"/>
        <v>44210</v>
      </c>
      <c r="B6456" s="4" t="s">
        <v>267</v>
      </c>
      <c r="C6456" s="5"/>
      <c r="D6456" s="2">
        <v>55.7</v>
      </c>
      <c r="E6456" s="2">
        <v>56.42</v>
      </c>
      <c r="F6456" s="2">
        <v>53.57</v>
      </c>
      <c r="G6456" s="2">
        <v>55.71</v>
      </c>
    </row>
    <row r="6457" spans="1:7" x14ac:dyDescent="0.3">
      <c r="A6457" s="3">
        <f t="shared" si="117"/>
        <v>44211</v>
      </c>
      <c r="B6457" s="4" t="s">
        <v>15</v>
      </c>
      <c r="C6457" s="5"/>
      <c r="D6457" s="2">
        <v>55.39</v>
      </c>
      <c r="E6457" s="2">
        <v>55.1</v>
      </c>
      <c r="F6457" s="2">
        <v>52.36</v>
      </c>
      <c r="G6457" s="2">
        <v>55.37</v>
      </c>
    </row>
    <row r="6458" spans="1:7" x14ac:dyDescent="0.3">
      <c r="A6458" s="3">
        <f t="shared" si="117"/>
        <v>44214</v>
      </c>
      <c r="B6458" s="4" t="s">
        <v>18</v>
      </c>
      <c r="C6458" s="5"/>
      <c r="D6458" s="2">
        <v>54.19</v>
      </c>
      <c r="E6458" s="2">
        <v>54.75</v>
      </c>
      <c r="F6458" s="2" t="s">
        <v>323</v>
      </c>
      <c r="G6458" s="2">
        <v>54.19</v>
      </c>
    </row>
    <row r="6459" spans="1:7" x14ac:dyDescent="0.3">
      <c r="A6459" s="3">
        <f t="shared" si="117"/>
        <v>44215</v>
      </c>
      <c r="B6459" s="4" t="s">
        <v>19</v>
      </c>
      <c r="C6459" s="5"/>
      <c r="D6459" s="2">
        <v>55.19</v>
      </c>
      <c r="E6459" s="2">
        <v>55.9</v>
      </c>
      <c r="F6459" s="2">
        <v>52.98</v>
      </c>
      <c r="G6459" s="2">
        <v>55.19</v>
      </c>
    </row>
    <row r="6460" spans="1:7" x14ac:dyDescent="0.3">
      <c r="A6460" s="3">
        <f t="shared" si="117"/>
        <v>44216</v>
      </c>
      <c r="B6460" s="4" t="s">
        <v>268</v>
      </c>
      <c r="C6460" s="5"/>
      <c r="D6460" s="2">
        <v>56.24</v>
      </c>
      <c r="E6460" s="2">
        <v>56.08</v>
      </c>
      <c r="F6460" s="2">
        <v>53.24</v>
      </c>
      <c r="G6460" s="2">
        <v>56.26</v>
      </c>
    </row>
    <row r="6461" spans="1:7" x14ac:dyDescent="0.3">
      <c r="A6461" s="3">
        <f t="shared" si="117"/>
        <v>44217</v>
      </c>
      <c r="B6461" s="4" t="s">
        <v>269</v>
      </c>
      <c r="C6461" s="5"/>
      <c r="D6461" s="2">
        <v>55.49</v>
      </c>
      <c r="E6461" s="2">
        <v>56.1</v>
      </c>
      <c r="F6461" s="2">
        <v>53.13</v>
      </c>
      <c r="G6461" s="2">
        <v>55.47</v>
      </c>
    </row>
    <row r="6462" spans="1:7" x14ac:dyDescent="0.3">
      <c r="A6462" s="3">
        <f t="shared" si="117"/>
        <v>44218</v>
      </c>
      <c r="B6462" s="4" t="s">
        <v>20</v>
      </c>
      <c r="C6462" s="5"/>
      <c r="D6462" s="2">
        <v>55.2</v>
      </c>
      <c r="E6462" s="2">
        <v>55.41</v>
      </c>
      <c r="F6462" s="2">
        <v>52.27</v>
      </c>
      <c r="G6462" s="2">
        <v>55.19</v>
      </c>
    </row>
    <row r="6463" spans="1:7" x14ac:dyDescent="0.3">
      <c r="A6463" s="3">
        <f t="shared" si="117"/>
        <v>44221</v>
      </c>
      <c r="B6463" s="4" t="s">
        <v>23</v>
      </c>
      <c r="C6463" s="5"/>
      <c r="D6463" s="2">
        <v>55.41</v>
      </c>
      <c r="E6463" s="2">
        <v>55.88</v>
      </c>
      <c r="F6463" s="2">
        <v>52.77</v>
      </c>
      <c r="G6463" s="2">
        <v>55.41</v>
      </c>
    </row>
    <row r="6464" spans="1:7" x14ac:dyDescent="0.3">
      <c r="A6464" s="3">
        <f t="shared" si="117"/>
        <v>44222</v>
      </c>
      <c r="B6464" s="4" t="s">
        <v>24</v>
      </c>
      <c r="C6464" s="5"/>
      <c r="D6464" s="2">
        <v>55.32</v>
      </c>
      <c r="E6464" s="2">
        <v>55.91</v>
      </c>
      <c r="F6464" s="2">
        <v>52.61</v>
      </c>
      <c r="G6464" s="2">
        <v>55.34</v>
      </c>
    </row>
    <row r="6465" spans="1:7" x14ac:dyDescent="0.3">
      <c r="A6465" s="3">
        <f t="shared" si="117"/>
        <v>44223</v>
      </c>
      <c r="B6465" s="4" t="s">
        <v>270</v>
      </c>
      <c r="C6465" s="5"/>
      <c r="D6465" s="2">
        <v>55.74</v>
      </c>
      <c r="E6465" s="2">
        <v>55.81</v>
      </c>
      <c r="F6465" s="2">
        <v>52.85</v>
      </c>
      <c r="G6465" s="2">
        <v>55.74</v>
      </c>
    </row>
    <row r="6466" spans="1:7" x14ac:dyDescent="0.3">
      <c r="A6466" s="3">
        <f t="shared" si="117"/>
        <v>44224</v>
      </c>
      <c r="B6466" s="4" t="s">
        <v>271</v>
      </c>
      <c r="C6466" s="5"/>
      <c r="D6466" s="2">
        <v>54.77</v>
      </c>
      <c r="E6466" s="2">
        <v>55.53</v>
      </c>
      <c r="F6466" s="2">
        <v>52.34</v>
      </c>
      <c r="G6466" s="2">
        <v>54.77</v>
      </c>
    </row>
    <row r="6467" spans="1:7" x14ac:dyDescent="0.3">
      <c r="A6467" s="3">
        <f t="shared" si="117"/>
        <v>44225</v>
      </c>
      <c r="B6467" s="4" t="s">
        <v>25</v>
      </c>
      <c r="C6467" s="5"/>
      <c r="D6467" s="2">
        <v>54.65</v>
      </c>
      <c r="E6467" s="2">
        <v>55.88</v>
      </c>
      <c r="F6467" s="2">
        <v>52.2</v>
      </c>
      <c r="G6467" s="2">
        <v>54.65</v>
      </c>
    </row>
    <row r="6468" spans="1:7" x14ac:dyDescent="0.3">
      <c r="A6468" s="3">
        <f t="shared" si="117"/>
        <v>44228</v>
      </c>
      <c r="B6468" s="4" t="s">
        <v>28</v>
      </c>
      <c r="C6468" s="5"/>
      <c r="D6468" s="2">
        <v>55</v>
      </c>
      <c r="E6468" s="2">
        <v>56.35</v>
      </c>
      <c r="F6468" s="2">
        <v>53.55</v>
      </c>
      <c r="G6468" s="2">
        <v>55.05</v>
      </c>
    </row>
    <row r="6469" spans="1:7" x14ac:dyDescent="0.3">
      <c r="A6469" s="3">
        <f t="shared" si="117"/>
        <v>44229</v>
      </c>
      <c r="B6469" s="4" t="s">
        <v>29</v>
      </c>
      <c r="C6469" s="5"/>
      <c r="D6469" s="2">
        <v>56.77</v>
      </c>
      <c r="E6469" s="2">
        <v>57.46</v>
      </c>
      <c r="F6469" s="2">
        <v>54.76</v>
      </c>
      <c r="G6469" s="2">
        <v>56.78</v>
      </c>
    </row>
    <row r="6470" spans="1:7" x14ac:dyDescent="0.3">
      <c r="A6470" s="3">
        <f t="shared" si="117"/>
        <v>44230</v>
      </c>
      <c r="B6470" s="4" t="s">
        <v>272</v>
      </c>
      <c r="C6470" s="5"/>
      <c r="D6470" s="2">
        <v>57.64</v>
      </c>
      <c r="E6470" s="2">
        <v>58.46</v>
      </c>
      <c r="F6470" s="2">
        <v>55.69</v>
      </c>
      <c r="G6470" s="2">
        <v>57.7</v>
      </c>
    </row>
    <row r="6471" spans="1:7" x14ac:dyDescent="0.3">
      <c r="A6471" s="3">
        <f t="shared" si="117"/>
        <v>44231</v>
      </c>
      <c r="B6471" s="4" t="s">
        <v>273</v>
      </c>
      <c r="C6471" s="5"/>
      <c r="D6471" s="2">
        <v>58.36</v>
      </c>
      <c r="E6471" s="2">
        <v>58.84</v>
      </c>
      <c r="F6471" s="2">
        <v>56.23</v>
      </c>
      <c r="G6471" s="2">
        <v>58.38</v>
      </c>
    </row>
    <row r="6472" spans="1:7" x14ac:dyDescent="0.3">
      <c r="A6472" s="3">
        <f t="shared" si="117"/>
        <v>44232</v>
      </c>
      <c r="B6472" s="4" t="s">
        <v>30</v>
      </c>
      <c r="C6472" s="5"/>
      <c r="D6472" s="2">
        <v>58.94</v>
      </c>
      <c r="E6472" s="2">
        <v>59.34</v>
      </c>
      <c r="F6472" s="2">
        <v>56.85</v>
      </c>
      <c r="G6472" s="2">
        <v>58.97</v>
      </c>
    </row>
    <row r="6473" spans="1:7" x14ac:dyDescent="0.3">
      <c r="A6473" s="3">
        <f t="shared" si="117"/>
        <v>44235</v>
      </c>
      <c r="B6473" s="4" t="s">
        <v>33</v>
      </c>
      <c r="C6473" s="5"/>
      <c r="D6473" s="2">
        <v>59.8</v>
      </c>
      <c r="E6473" s="2">
        <v>60.56</v>
      </c>
      <c r="F6473" s="2">
        <v>57.97</v>
      </c>
      <c r="G6473" s="2">
        <v>59.78</v>
      </c>
    </row>
    <row r="6474" spans="1:7" x14ac:dyDescent="0.3">
      <c r="A6474" s="3">
        <f t="shared" si="117"/>
        <v>44236</v>
      </c>
      <c r="B6474" s="4" t="s">
        <v>34</v>
      </c>
      <c r="C6474" s="5"/>
      <c r="D6474" s="2">
        <v>60.49</v>
      </c>
      <c r="E6474" s="2">
        <v>61.09</v>
      </c>
      <c r="F6474" s="2">
        <v>58.36</v>
      </c>
      <c r="G6474" s="2">
        <v>60.49</v>
      </c>
    </row>
    <row r="6475" spans="1:7" x14ac:dyDescent="0.3">
      <c r="A6475" s="3">
        <f t="shared" si="117"/>
        <v>44237</v>
      </c>
      <c r="B6475" s="4" t="s">
        <v>274</v>
      </c>
      <c r="C6475" s="5"/>
      <c r="D6475" s="2">
        <v>60.39</v>
      </c>
      <c r="E6475" s="2">
        <v>61.47</v>
      </c>
      <c r="F6475" s="2">
        <v>58.68</v>
      </c>
      <c r="G6475" s="2">
        <v>60.48</v>
      </c>
    </row>
    <row r="6476" spans="1:7" x14ac:dyDescent="0.3">
      <c r="A6476" s="3">
        <f t="shared" si="117"/>
        <v>44238</v>
      </c>
      <c r="B6476" s="4" t="s">
        <v>275</v>
      </c>
      <c r="C6476" s="5"/>
      <c r="D6476" s="2">
        <v>60.54</v>
      </c>
      <c r="E6476" s="2">
        <v>61.14</v>
      </c>
      <c r="F6476" s="2">
        <v>58.24</v>
      </c>
      <c r="G6476" s="2">
        <v>60.64</v>
      </c>
    </row>
    <row r="6477" spans="1:7" x14ac:dyDescent="0.3">
      <c r="A6477" s="3">
        <f t="shared" si="117"/>
        <v>44239</v>
      </c>
      <c r="B6477" s="4" t="s">
        <v>35</v>
      </c>
      <c r="C6477" s="5"/>
      <c r="D6477" s="2" t="s">
        <v>323</v>
      </c>
      <c r="E6477" s="2">
        <v>62.43</v>
      </c>
      <c r="F6477" s="2">
        <v>59.47</v>
      </c>
      <c r="G6477" s="2" t="s">
        <v>323</v>
      </c>
    </row>
    <row r="6478" spans="1:7" x14ac:dyDescent="0.3">
      <c r="A6478" s="3">
        <f t="shared" si="117"/>
        <v>44242</v>
      </c>
      <c r="B6478" s="4" t="s">
        <v>38</v>
      </c>
      <c r="C6478" s="5"/>
      <c r="D6478" s="2">
        <v>62.48</v>
      </c>
      <c r="E6478" s="2">
        <v>63.3</v>
      </c>
      <c r="F6478" s="2" t="s">
        <v>323</v>
      </c>
      <c r="G6478" s="2">
        <v>62.58</v>
      </c>
    </row>
    <row r="6479" spans="1:7" x14ac:dyDescent="0.3">
      <c r="A6479" s="3">
        <f t="shared" si="117"/>
        <v>44243</v>
      </c>
      <c r="B6479" s="4" t="s">
        <v>39</v>
      </c>
      <c r="C6479" s="5"/>
      <c r="D6479" s="2">
        <v>62.3</v>
      </c>
      <c r="E6479" s="2">
        <v>63.35</v>
      </c>
      <c r="F6479" s="2">
        <v>60.05</v>
      </c>
      <c r="G6479" s="2">
        <v>62.47</v>
      </c>
    </row>
    <row r="6480" spans="1:7" x14ac:dyDescent="0.3">
      <c r="A6480" s="3">
        <f t="shared" si="117"/>
        <v>44244</v>
      </c>
      <c r="B6480" s="4" t="s">
        <v>276</v>
      </c>
      <c r="C6480" s="5"/>
      <c r="D6480" s="2">
        <v>62.8</v>
      </c>
      <c r="E6480" s="2">
        <v>64.34</v>
      </c>
      <c r="F6480" s="2">
        <v>61.14</v>
      </c>
      <c r="G6480" s="2">
        <v>63.03</v>
      </c>
    </row>
    <row r="6481" spans="1:7" x14ac:dyDescent="0.3">
      <c r="A6481" s="3">
        <f t="shared" si="117"/>
        <v>44245</v>
      </c>
      <c r="B6481" s="4" t="s">
        <v>277</v>
      </c>
      <c r="C6481" s="5"/>
      <c r="D6481" s="2">
        <v>63.26</v>
      </c>
      <c r="E6481" s="2">
        <v>63.93</v>
      </c>
      <c r="F6481" s="2">
        <v>60.52</v>
      </c>
      <c r="G6481" s="2">
        <v>63.48</v>
      </c>
    </row>
    <row r="6482" spans="1:7" x14ac:dyDescent="0.3">
      <c r="A6482" s="3">
        <f t="shared" si="117"/>
        <v>44246</v>
      </c>
      <c r="B6482" s="4" t="s">
        <v>40</v>
      </c>
      <c r="C6482" s="5"/>
      <c r="D6482" s="2">
        <v>60.83</v>
      </c>
      <c r="E6482" s="2">
        <v>62.91</v>
      </c>
      <c r="F6482" s="2">
        <v>59.24</v>
      </c>
      <c r="G6482" s="2">
        <v>60.9</v>
      </c>
    </row>
    <row r="6483" spans="1:7" x14ac:dyDescent="0.3">
      <c r="A6483" s="3">
        <f t="shared" si="117"/>
        <v>44249</v>
      </c>
      <c r="B6483" s="4" t="s">
        <v>43</v>
      </c>
      <c r="C6483" s="5"/>
      <c r="D6483" s="2">
        <v>61.28</v>
      </c>
      <c r="E6483" s="2">
        <v>65.239999999999995</v>
      </c>
      <c r="F6483" s="2">
        <v>61.49</v>
      </c>
      <c r="G6483" s="2">
        <v>61.35</v>
      </c>
    </row>
    <row r="6484" spans="1:7" x14ac:dyDescent="0.3">
      <c r="A6484" s="3">
        <f t="shared" si="117"/>
        <v>44250</v>
      </c>
      <c r="B6484" s="4" t="s">
        <v>44</v>
      </c>
      <c r="C6484" s="5"/>
      <c r="D6484" s="2">
        <v>63.54</v>
      </c>
      <c r="E6484" s="2">
        <v>65.37</v>
      </c>
      <c r="F6484" s="2">
        <v>61.67</v>
      </c>
      <c r="G6484" s="2">
        <v>63.59</v>
      </c>
    </row>
    <row r="6485" spans="1:7" x14ac:dyDescent="0.3">
      <c r="A6485" s="3">
        <f t="shared" si="117"/>
        <v>44251</v>
      </c>
      <c r="B6485" s="4" t="s">
        <v>278</v>
      </c>
      <c r="C6485" s="5"/>
      <c r="D6485" s="2">
        <v>62.89</v>
      </c>
      <c r="E6485" s="2">
        <v>67.040000000000006</v>
      </c>
      <c r="F6485" s="2">
        <v>63.22</v>
      </c>
      <c r="G6485" s="2">
        <v>62.92</v>
      </c>
    </row>
    <row r="6486" spans="1:7" x14ac:dyDescent="0.3">
      <c r="A6486" s="3">
        <f t="shared" si="117"/>
        <v>44252</v>
      </c>
      <c r="B6486" s="4" t="s">
        <v>279</v>
      </c>
      <c r="C6486" s="5"/>
      <c r="D6486" s="2">
        <v>65.39</v>
      </c>
      <c r="E6486" s="2">
        <v>66.88</v>
      </c>
      <c r="F6486" s="2">
        <v>63.53</v>
      </c>
      <c r="G6486" s="2">
        <v>65.41</v>
      </c>
    </row>
    <row r="6487" spans="1:7" x14ac:dyDescent="0.3">
      <c r="A6487" s="3">
        <f t="shared" si="117"/>
        <v>44253</v>
      </c>
      <c r="B6487" s="4" t="s">
        <v>45</v>
      </c>
      <c r="C6487" s="5"/>
      <c r="D6487" s="2">
        <v>64.290000000000006</v>
      </c>
      <c r="E6487" s="2">
        <v>66.13</v>
      </c>
      <c r="F6487" s="2">
        <v>61.5</v>
      </c>
      <c r="G6487" s="2">
        <v>64.3</v>
      </c>
    </row>
    <row r="6488" spans="1:7" x14ac:dyDescent="0.3">
      <c r="A6488" s="3">
        <f t="shared" si="117"/>
        <v>44256</v>
      </c>
      <c r="B6488" s="4" t="s">
        <v>49</v>
      </c>
      <c r="C6488" s="5"/>
      <c r="D6488" s="2">
        <v>64.23</v>
      </c>
      <c r="E6488" s="2">
        <v>63.69</v>
      </c>
      <c r="F6488" s="2">
        <v>60.64</v>
      </c>
      <c r="G6488" s="2">
        <v>64.22</v>
      </c>
    </row>
    <row r="6489" spans="1:7" x14ac:dyDescent="0.3">
      <c r="A6489" s="3">
        <f t="shared" si="117"/>
        <v>44257</v>
      </c>
      <c r="B6489" s="4" t="s">
        <v>324</v>
      </c>
      <c r="C6489" s="5"/>
      <c r="D6489" s="2">
        <v>61.41</v>
      </c>
      <c r="E6489" s="2">
        <v>62.7</v>
      </c>
      <c r="F6489" s="2">
        <v>59.75</v>
      </c>
      <c r="G6489" s="2">
        <v>61.41</v>
      </c>
    </row>
    <row r="6490" spans="1:7" x14ac:dyDescent="0.3">
      <c r="A6490" s="3">
        <f t="shared" si="117"/>
        <v>44258</v>
      </c>
      <c r="B6490" s="4" t="s">
        <v>280</v>
      </c>
      <c r="C6490" s="5"/>
      <c r="D6490" s="2">
        <v>61.44</v>
      </c>
      <c r="E6490" s="2">
        <v>64.069999999999993</v>
      </c>
      <c r="F6490" s="2">
        <v>61.28</v>
      </c>
      <c r="G6490" s="2">
        <v>61.44</v>
      </c>
    </row>
    <row r="6491" spans="1:7" x14ac:dyDescent="0.3">
      <c r="A6491" s="3">
        <f t="shared" si="117"/>
        <v>44259</v>
      </c>
      <c r="B6491" s="4" t="s">
        <v>50</v>
      </c>
      <c r="C6491" s="5"/>
      <c r="D6491" s="2">
        <v>63.11</v>
      </c>
      <c r="E6491" s="2">
        <v>66.739999999999995</v>
      </c>
      <c r="F6491" s="2">
        <v>63.83</v>
      </c>
      <c r="G6491" s="2">
        <v>63.09</v>
      </c>
    </row>
    <row r="6492" spans="1:7" x14ac:dyDescent="0.3">
      <c r="A6492" s="3">
        <f t="shared" si="117"/>
        <v>44260</v>
      </c>
      <c r="B6492" s="4" t="s">
        <v>51</v>
      </c>
      <c r="C6492" s="5"/>
      <c r="D6492" s="2">
        <v>66.37</v>
      </c>
      <c r="E6492" s="2">
        <v>69.36</v>
      </c>
      <c r="F6492" s="2">
        <v>66.09</v>
      </c>
      <c r="G6492" s="2">
        <v>66.400000000000006</v>
      </c>
    </row>
    <row r="6493" spans="1:7" x14ac:dyDescent="0.3">
      <c r="A6493" s="3">
        <f t="shared" si="117"/>
        <v>44263</v>
      </c>
      <c r="B6493" s="4" t="s">
        <v>54</v>
      </c>
      <c r="C6493" s="5"/>
      <c r="D6493" s="2">
        <v>68.319999999999993</v>
      </c>
      <c r="E6493" s="2">
        <v>68.239999999999995</v>
      </c>
      <c r="F6493" s="2">
        <v>65.05</v>
      </c>
      <c r="G6493" s="2">
        <v>68.37</v>
      </c>
    </row>
    <row r="6494" spans="1:7" x14ac:dyDescent="0.3">
      <c r="A6494" s="3">
        <f t="shared" si="117"/>
        <v>44264</v>
      </c>
      <c r="B6494" s="4" t="s">
        <v>325</v>
      </c>
      <c r="C6494" s="5"/>
      <c r="D6494" s="2">
        <v>66.400000000000006</v>
      </c>
      <c r="E6494" s="2">
        <v>67.52</v>
      </c>
      <c r="F6494" s="2">
        <v>64.010000000000005</v>
      </c>
      <c r="G6494" s="2">
        <v>66.459999999999994</v>
      </c>
    </row>
    <row r="6495" spans="1:7" x14ac:dyDescent="0.3">
      <c r="A6495" s="3">
        <f t="shared" si="117"/>
        <v>44265</v>
      </c>
      <c r="B6495" s="4" t="s">
        <v>281</v>
      </c>
      <c r="C6495" s="5"/>
      <c r="D6495" s="2">
        <v>65.3</v>
      </c>
      <c r="E6495" s="2">
        <v>67.900000000000006</v>
      </c>
      <c r="F6495" s="2">
        <v>64.44</v>
      </c>
      <c r="G6495" s="2">
        <v>65.33</v>
      </c>
    </row>
    <row r="6496" spans="1:7" x14ac:dyDescent="0.3">
      <c r="A6496" s="3">
        <f t="shared" si="117"/>
        <v>44266</v>
      </c>
      <c r="B6496" s="4" t="s">
        <v>55</v>
      </c>
      <c r="C6496" s="5"/>
      <c r="D6496" s="2">
        <v>66.819999999999993</v>
      </c>
      <c r="E6496" s="2">
        <v>69.63</v>
      </c>
      <c r="F6496" s="2">
        <v>66.02</v>
      </c>
      <c r="G6496" s="2">
        <v>66.86</v>
      </c>
    </row>
    <row r="6497" spans="1:7" x14ac:dyDescent="0.3">
      <c r="A6497" s="3">
        <f t="shared" si="117"/>
        <v>44267</v>
      </c>
      <c r="B6497" s="4" t="s">
        <v>56</v>
      </c>
      <c r="C6497" s="5"/>
      <c r="D6497" s="2">
        <v>67.900000000000006</v>
      </c>
      <c r="E6497" s="2">
        <v>69.22</v>
      </c>
      <c r="F6497" s="2">
        <v>65.61</v>
      </c>
      <c r="G6497" s="2">
        <v>67.95</v>
      </c>
    </row>
    <row r="6498" spans="1:7" x14ac:dyDescent="0.3">
      <c r="A6498" s="3">
        <f t="shared" si="117"/>
        <v>44270</v>
      </c>
      <c r="B6498" s="4" t="s">
        <v>59</v>
      </c>
      <c r="C6498" s="5"/>
      <c r="D6498" s="2">
        <v>68.25</v>
      </c>
      <c r="E6498" s="2">
        <v>68.88</v>
      </c>
      <c r="F6498" s="2">
        <v>65.39</v>
      </c>
      <c r="G6498" s="2">
        <v>68.239999999999995</v>
      </c>
    </row>
    <row r="6499" spans="1:7" x14ac:dyDescent="0.3">
      <c r="A6499" s="3">
        <f t="shared" si="117"/>
        <v>44271</v>
      </c>
      <c r="B6499" s="4" t="s">
        <v>326</v>
      </c>
      <c r="C6499" s="5"/>
      <c r="D6499" s="2">
        <v>66.459999999999994</v>
      </c>
      <c r="E6499" s="2">
        <v>68.39</v>
      </c>
      <c r="F6499" s="2">
        <v>64.8</v>
      </c>
      <c r="G6499" s="2">
        <v>66.5</v>
      </c>
    </row>
    <row r="6500" spans="1:7" x14ac:dyDescent="0.3">
      <c r="A6500" s="3">
        <f t="shared" si="117"/>
        <v>44272</v>
      </c>
      <c r="B6500" s="4" t="s">
        <v>282</v>
      </c>
      <c r="C6500" s="5"/>
      <c r="D6500" s="2">
        <v>66.569999999999993</v>
      </c>
      <c r="E6500" s="2">
        <v>68</v>
      </c>
      <c r="F6500" s="2">
        <v>64.599999999999994</v>
      </c>
      <c r="G6500" s="2">
        <v>66.599999999999994</v>
      </c>
    </row>
    <row r="6501" spans="1:7" x14ac:dyDescent="0.3">
      <c r="A6501" s="3">
        <f t="shared" si="117"/>
        <v>44273</v>
      </c>
      <c r="B6501" s="4" t="s">
        <v>60</v>
      </c>
      <c r="C6501" s="5"/>
      <c r="D6501" s="2">
        <v>65.290000000000006</v>
      </c>
      <c r="E6501" s="2">
        <v>63.28</v>
      </c>
      <c r="F6501" s="2">
        <v>60</v>
      </c>
      <c r="G6501" s="2">
        <v>65.33</v>
      </c>
    </row>
    <row r="6502" spans="1:7" x14ac:dyDescent="0.3">
      <c r="A6502" s="3">
        <f t="shared" si="117"/>
        <v>44274</v>
      </c>
      <c r="B6502" s="4" t="s">
        <v>61</v>
      </c>
      <c r="C6502" s="5"/>
      <c r="D6502" s="2">
        <v>62.2</v>
      </c>
      <c r="E6502" s="2">
        <v>64.53</v>
      </c>
      <c r="F6502" s="2">
        <v>61.42</v>
      </c>
      <c r="G6502" s="2">
        <v>62.34</v>
      </c>
    </row>
    <row r="6503" spans="1:7" x14ac:dyDescent="0.3">
      <c r="A6503" s="3">
        <f t="shared" si="117"/>
        <v>44277</v>
      </c>
      <c r="B6503" s="4" t="s">
        <v>64</v>
      </c>
      <c r="C6503" s="5"/>
      <c r="D6503" s="2">
        <v>63.18</v>
      </c>
      <c r="E6503" s="2">
        <v>64.62</v>
      </c>
      <c r="F6503" s="2">
        <v>61.55</v>
      </c>
      <c r="G6503" s="2">
        <v>63.38</v>
      </c>
    </row>
    <row r="6504" spans="1:7" x14ac:dyDescent="0.3">
      <c r="A6504" s="3">
        <f t="shared" si="117"/>
        <v>44278</v>
      </c>
      <c r="B6504" s="4" t="s">
        <v>327</v>
      </c>
      <c r="C6504" s="5"/>
      <c r="D6504" s="2">
        <v>63</v>
      </c>
      <c r="E6504" s="2">
        <v>60.79</v>
      </c>
      <c r="F6504" s="2">
        <v>57.76</v>
      </c>
      <c r="G6504" s="2">
        <v>63.04</v>
      </c>
    </row>
    <row r="6505" spans="1:7" x14ac:dyDescent="0.3">
      <c r="A6505" s="3">
        <f t="shared" si="117"/>
        <v>44279</v>
      </c>
      <c r="B6505" s="4" t="s">
        <v>283</v>
      </c>
      <c r="C6505" s="5"/>
      <c r="D6505" s="2">
        <v>60.98</v>
      </c>
      <c r="E6505" s="2">
        <v>64.41</v>
      </c>
      <c r="F6505" s="2">
        <v>61.18</v>
      </c>
      <c r="G6505" s="2">
        <v>60.99</v>
      </c>
    </row>
    <row r="6506" spans="1:7" x14ac:dyDescent="0.3">
      <c r="A6506" s="3">
        <f t="shared" si="117"/>
        <v>44280</v>
      </c>
      <c r="B6506" s="4" t="s">
        <v>65</v>
      </c>
      <c r="C6506" s="5"/>
      <c r="D6506" s="2">
        <v>62.43</v>
      </c>
      <c r="E6506" s="2">
        <v>61.95</v>
      </c>
      <c r="F6506" s="2">
        <v>58.56</v>
      </c>
      <c r="G6506" s="2">
        <v>62.45</v>
      </c>
    </row>
    <row r="6507" spans="1:7" x14ac:dyDescent="0.3">
      <c r="A6507" s="3">
        <f t="shared" si="117"/>
        <v>44281</v>
      </c>
      <c r="B6507" s="4" t="s">
        <v>66</v>
      </c>
      <c r="C6507" s="5"/>
      <c r="D6507" s="2">
        <v>62.07</v>
      </c>
      <c r="E6507" s="2">
        <v>64.569999999999993</v>
      </c>
      <c r="F6507" s="2">
        <v>60.97</v>
      </c>
      <c r="G6507" s="2">
        <v>62.22</v>
      </c>
    </row>
    <row r="6508" spans="1:7" x14ac:dyDescent="0.3">
      <c r="A6508" s="3">
        <f t="shared" si="117"/>
        <v>44284</v>
      </c>
      <c r="B6508" s="4" t="s">
        <v>69</v>
      </c>
      <c r="C6508" s="5"/>
      <c r="D6508" s="2">
        <v>63.11</v>
      </c>
      <c r="E6508" s="2">
        <v>64.98</v>
      </c>
      <c r="F6508" s="2">
        <v>61.56</v>
      </c>
      <c r="G6508" s="2">
        <v>63.4</v>
      </c>
    </row>
    <row r="6509" spans="1:7" x14ac:dyDescent="0.3">
      <c r="A6509" s="3">
        <f t="shared" si="117"/>
        <v>44285</v>
      </c>
      <c r="B6509" s="4" t="s">
        <v>328</v>
      </c>
      <c r="C6509" s="5"/>
      <c r="D6509" s="2">
        <v>63.9</v>
      </c>
      <c r="E6509" s="2">
        <v>64.14</v>
      </c>
      <c r="F6509" s="2">
        <v>60.55</v>
      </c>
      <c r="G6509" s="2">
        <v>63.9</v>
      </c>
    </row>
    <row r="6510" spans="1:7" x14ac:dyDescent="0.3">
      <c r="A6510" s="3">
        <f t="shared" si="117"/>
        <v>44286</v>
      </c>
      <c r="B6510" s="4" t="s">
        <v>284</v>
      </c>
      <c r="C6510" s="5"/>
      <c r="D6510" s="2">
        <v>63.36</v>
      </c>
      <c r="E6510" s="2">
        <v>63.54</v>
      </c>
      <c r="F6510" s="2">
        <v>59.16</v>
      </c>
      <c r="G6510" s="2">
        <v>63.35</v>
      </c>
    </row>
    <row r="6511" spans="1:7" x14ac:dyDescent="0.3">
      <c r="A6511" s="3">
        <f t="shared" si="117"/>
        <v>44287</v>
      </c>
      <c r="B6511" s="4" t="s">
        <v>70</v>
      </c>
      <c r="C6511" s="5"/>
      <c r="D6511" s="2">
        <v>61.51</v>
      </c>
      <c r="E6511" s="2">
        <v>64.86</v>
      </c>
      <c r="F6511" s="2">
        <v>61.45</v>
      </c>
      <c r="G6511" s="2">
        <v>61.51</v>
      </c>
    </row>
    <row r="6512" spans="1:7" x14ac:dyDescent="0.3">
      <c r="A6512" s="3">
        <f t="shared" si="117"/>
        <v>44291</v>
      </c>
      <c r="B6512" s="4" t="s">
        <v>369</v>
      </c>
      <c r="C6512" s="5"/>
      <c r="D6512" s="2">
        <v>61.91</v>
      </c>
      <c r="E6512" s="2">
        <v>62.15</v>
      </c>
      <c r="F6512" s="2">
        <v>58.65</v>
      </c>
      <c r="G6512" s="2">
        <v>61.96</v>
      </c>
    </row>
    <row r="6513" spans="1:7" x14ac:dyDescent="0.3">
      <c r="A6513" s="3">
        <f t="shared" ref="A6513:A6576" si="118">DATE(2021, LEFT(B6513, FIND("월", B6513)-1), MID(B6513, FIND("월", B6513)+2, FIND("일", B6513)-FIND("월", B6513)-2))</f>
        <v>44292</v>
      </c>
      <c r="B6513" s="4" t="s">
        <v>329</v>
      </c>
      <c r="C6513" s="5"/>
      <c r="D6513" s="2">
        <v>61.34</v>
      </c>
      <c r="E6513" s="2">
        <v>62.74</v>
      </c>
      <c r="F6513" s="2">
        <v>59.33</v>
      </c>
      <c r="G6513" s="2">
        <v>61.39</v>
      </c>
    </row>
    <row r="6514" spans="1:7" x14ac:dyDescent="0.3">
      <c r="A6514" s="3">
        <f t="shared" si="118"/>
        <v>44293</v>
      </c>
      <c r="B6514" s="4" t="s">
        <v>285</v>
      </c>
      <c r="C6514" s="5"/>
      <c r="D6514" s="2">
        <v>60.88</v>
      </c>
      <c r="E6514" s="2">
        <v>63.16</v>
      </c>
      <c r="F6514" s="2">
        <v>59.77</v>
      </c>
      <c r="G6514" s="2">
        <v>60.97</v>
      </c>
    </row>
    <row r="6515" spans="1:7" x14ac:dyDescent="0.3">
      <c r="A6515" s="3">
        <f t="shared" si="118"/>
        <v>44294</v>
      </c>
      <c r="B6515" s="4" t="s">
        <v>74</v>
      </c>
      <c r="C6515" s="5"/>
      <c r="D6515" s="2">
        <v>61.24</v>
      </c>
      <c r="E6515" s="2">
        <v>63.2</v>
      </c>
      <c r="F6515" s="2">
        <v>59.6</v>
      </c>
      <c r="G6515" s="2">
        <v>61.34</v>
      </c>
    </row>
    <row r="6516" spans="1:7" x14ac:dyDescent="0.3">
      <c r="A6516" s="3">
        <f t="shared" si="118"/>
        <v>44295</v>
      </c>
      <c r="B6516" s="4" t="s">
        <v>75</v>
      </c>
      <c r="C6516" s="5"/>
      <c r="D6516" s="2">
        <v>60.94</v>
      </c>
      <c r="E6516" s="2">
        <v>62.95</v>
      </c>
      <c r="F6516" s="2">
        <v>59.32</v>
      </c>
      <c r="G6516" s="2">
        <v>61.05</v>
      </c>
    </row>
    <row r="6517" spans="1:7" x14ac:dyDescent="0.3">
      <c r="A6517" s="3">
        <f t="shared" si="118"/>
        <v>44298</v>
      </c>
      <c r="B6517" s="4" t="s">
        <v>78</v>
      </c>
      <c r="C6517" s="5"/>
      <c r="D6517" s="2">
        <v>61.1</v>
      </c>
      <c r="E6517" s="2">
        <v>63.28</v>
      </c>
      <c r="F6517" s="2">
        <v>59.7</v>
      </c>
      <c r="G6517" s="2">
        <v>61.12</v>
      </c>
    </row>
    <row r="6518" spans="1:7" x14ac:dyDescent="0.3">
      <c r="A6518" s="3">
        <f t="shared" si="118"/>
        <v>44299</v>
      </c>
      <c r="B6518" s="4" t="s">
        <v>330</v>
      </c>
      <c r="C6518" s="5"/>
      <c r="D6518" s="2">
        <v>61.58</v>
      </c>
      <c r="E6518" s="2">
        <v>63.67</v>
      </c>
      <c r="F6518" s="2">
        <v>60.18</v>
      </c>
      <c r="G6518" s="2">
        <v>61.64</v>
      </c>
    </row>
    <row r="6519" spans="1:7" x14ac:dyDescent="0.3">
      <c r="A6519" s="3">
        <f t="shared" si="118"/>
        <v>44300</v>
      </c>
      <c r="B6519" s="4" t="s">
        <v>286</v>
      </c>
      <c r="C6519" s="5"/>
      <c r="D6519" s="2">
        <v>62.56</v>
      </c>
      <c r="E6519" s="2">
        <v>66.58</v>
      </c>
      <c r="F6519" s="2">
        <v>63.15</v>
      </c>
      <c r="G6519" s="2">
        <v>62.56</v>
      </c>
    </row>
    <row r="6520" spans="1:7" x14ac:dyDescent="0.3">
      <c r="A6520" s="3">
        <f t="shared" si="118"/>
        <v>44301</v>
      </c>
      <c r="B6520" s="4" t="s">
        <v>79</v>
      </c>
      <c r="C6520" s="5"/>
      <c r="D6520" s="2">
        <v>64.17</v>
      </c>
      <c r="E6520" s="2">
        <v>66.94</v>
      </c>
      <c r="F6520" s="2">
        <v>63.46</v>
      </c>
      <c r="G6520" s="2">
        <v>64.22</v>
      </c>
    </row>
    <row r="6521" spans="1:7" x14ac:dyDescent="0.3">
      <c r="A6521" s="3">
        <f t="shared" si="118"/>
        <v>44302</v>
      </c>
      <c r="B6521" s="4" t="s">
        <v>80</v>
      </c>
      <c r="C6521" s="5"/>
      <c r="D6521" s="2">
        <v>65.12</v>
      </c>
      <c r="E6521" s="2">
        <v>66.77</v>
      </c>
      <c r="F6521" s="2">
        <v>63.13</v>
      </c>
      <c r="G6521" s="2">
        <v>65.209999999999994</v>
      </c>
    </row>
    <row r="6522" spans="1:7" x14ac:dyDescent="0.3">
      <c r="A6522" s="3">
        <f t="shared" si="118"/>
        <v>44305</v>
      </c>
      <c r="B6522" s="4" t="s">
        <v>83</v>
      </c>
      <c r="C6522" s="5"/>
      <c r="D6522" s="2">
        <v>64.83</v>
      </c>
      <c r="E6522" s="2">
        <v>67.05</v>
      </c>
      <c r="F6522" s="2">
        <v>63.38</v>
      </c>
      <c r="G6522" s="2">
        <v>64.94</v>
      </c>
    </row>
    <row r="6523" spans="1:7" x14ac:dyDescent="0.3">
      <c r="A6523" s="3">
        <f t="shared" si="118"/>
        <v>44306</v>
      </c>
      <c r="B6523" s="4" t="s">
        <v>331</v>
      </c>
      <c r="C6523" s="5"/>
      <c r="D6523" s="2">
        <v>65.739999999999995</v>
      </c>
      <c r="E6523" s="2">
        <v>66.569999999999993</v>
      </c>
      <c r="F6523" s="2">
        <v>62.44</v>
      </c>
      <c r="G6523" s="2">
        <v>65.900000000000006</v>
      </c>
    </row>
    <row r="6524" spans="1:7" x14ac:dyDescent="0.3">
      <c r="A6524" s="3">
        <f t="shared" si="118"/>
        <v>44307</v>
      </c>
      <c r="B6524" s="4" t="s">
        <v>287</v>
      </c>
      <c r="C6524" s="5"/>
      <c r="D6524" s="2">
        <v>63.71</v>
      </c>
      <c r="E6524" s="2">
        <v>65.319999999999993</v>
      </c>
      <c r="F6524" s="2">
        <v>61.35</v>
      </c>
      <c r="G6524" s="2">
        <v>63.71</v>
      </c>
    </row>
    <row r="6525" spans="1:7" x14ac:dyDescent="0.3">
      <c r="A6525" s="3">
        <f t="shared" si="118"/>
        <v>44308</v>
      </c>
      <c r="B6525" s="4" t="s">
        <v>84</v>
      </c>
      <c r="C6525" s="5"/>
      <c r="D6525" s="2">
        <v>62.25</v>
      </c>
      <c r="E6525" s="2">
        <v>65.400000000000006</v>
      </c>
      <c r="F6525" s="2">
        <v>61.43</v>
      </c>
      <c r="G6525" s="2">
        <v>62.44</v>
      </c>
    </row>
    <row r="6526" spans="1:7" x14ac:dyDescent="0.3">
      <c r="A6526" s="3">
        <f t="shared" si="118"/>
        <v>44309</v>
      </c>
      <c r="B6526" s="4" t="s">
        <v>85</v>
      </c>
      <c r="C6526" s="5"/>
      <c r="D6526" s="2">
        <v>62.93</v>
      </c>
      <c r="E6526" s="2">
        <v>66.11</v>
      </c>
      <c r="F6526" s="2">
        <v>62.14</v>
      </c>
      <c r="G6526" s="2">
        <v>63.13</v>
      </c>
    </row>
    <row r="6527" spans="1:7" x14ac:dyDescent="0.3">
      <c r="A6527" s="3">
        <f t="shared" si="118"/>
        <v>44312</v>
      </c>
      <c r="B6527" s="4" t="s">
        <v>88</v>
      </c>
      <c r="C6527" s="5"/>
      <c r="D6527" s="2">
        <v>62.37</v>
      </c>
      <c r="E6527" s="2">
        <v>65.650000000000006</v>
      </c>
      <c r="F6527" s="2">
        <v>61.91</v>
      </c>
      <c r="G6527" s="2">
        <v>62.53</v>
      </c>
    </row>
    <row r="6528" spans="1:7" x14ac:dyDescent="0.3">
      <c r="A6528" s="3">
        <f t="shared" si="118"/>
        <v>44313</v>
      </c>
      <c r="B6528" s="4" t="s">
        <v>332</v>
      </c>
      <c r="C6528" s="5"/>
      <c r="D6528" s="2">
        <v>63.27</v>
      </c>
      <c r="E6528" s="2">
        <v>66.42</v>
      </c>
      <c r="F6528" s="2">
        <v>62.94</v>
      </c>
      <c r="G6528" s="2">
        <v>63.32</v>
      </c>
    </row>
    <row r="6529" spans="1:7" x14ac:dyDescent="0.3">
      <c r="A6529" s="3">
        <f t="shared" si="118"/>
        <v>44314</v>
      </c>
      <c r="B6529" s="4" t="s">
        <v>288</v>
      </c>
      <c r="C6529" s="5"/>
      <c r="D6529" s="2">
        <v>63.57</v>
      </c>
      <c r="E6529" s="2">
        <v>67.27</v>
      </c>
      <c r="F6529" s="2">
        <v>63.86</v>
      </c>
      <c r="G6529" s="2">
        <v>63.58</v>
      </c>
    </row>
    <row r="6530" spans="1:7" x14ac:dyDescent="0.3">
      <c r="A6530" s="3">
        <f t="shared" si="118"/>
        <v>44315</v>
      </c>
      <c r="B6530" s="4" t="s">
        <v>89</v>
      </c>
      <c r="C6530" s="5"/>
      <c r="D6530" s="2">
        <v>65.099999999999994</v>
      </c>
      <c r="E6530" s="2">
        <v>68.56</v>
      </c>
      <c r="F6530" s="2">
        <v>65.010000000000005</v>
      </c>
      <c r="G6530" s="2">
        <v>65.12</v>
      </c>
    </row>
    <row r="6531" spans="1:7" x14ac:dyDescent="0.3">
      <c r="A6531" s="3">
        <f t="shared" si="118"/>
        <v>44316</v>
      </c>
      <c r="B6531" s="4" t="s">
        <v>90</v>
      </c>
      <c r="C6531" s="5"/>
      <c r="D6531" s="2">
        <v>65.27</v>
      </c>
      <c r="E6531" s="2">
        <v>67.25</v>
      </c>
      <c r="F6531" s="2">
        <v>63.58</v>
      </c>
      <c r="G6531" s="2">
        <v>65.28</v>
      </c>
    </row>
    <row r="6532" spans="1:7" x14ac:dyDescent="0.3">
      <c r="A6532" s="3">
        <f t="shared" si="118"/>
        <v>44319</v>
      </c>
      <c r="B6532" s="4" t="s">
        <v>93</v>
      </c>
      <c r="C6532" s="5"/>
      <c r="D6532" s="2">
        <v>64.38</v>
      </c>
      <c r="E6532" s="2">
        <v>67.56</v>
      </c>
      <c r="F6532" s="2">
        <v>64.489999999999995</v>
      </c>
      <c r="G6532" s="2">
        <v>64.39</v>
      </c>
    </row>
    <row r="6533" spans="1:7" x14ac:dyDescent="0.3">
      <c r="A6533" s="3">
        <f t="shared" si="118"/>
        <v>44320</v>
      </c>
      <c r="B6533" s="4" t="s">
        <v>333</v>
      </c>
      <c r="C6533" s="5"/>
      <c r="D6533" s="2">
        <v>65.83</v>
      </c>
      <c r="E6533" s="2">
        <v>68.88</v>
      </c>
      <c r="F6533" s="2">
        <v>65.69</v>
      </c>
      <c r="G6533" s="2">
        <v>65.84</v>
      </c>
    </row>
    <row r="6534" spans="1:7" x14ac:dyDescent="0.3">
      <c r="A6534" s="3">
        <f t="shared" si="118"/>
        <v>44321</v>
      </c>
      <c r="B6534" s="4" t="s">
        <v>289</v>
      </c>
      <c r="C6534" s="5"/>
      <c r="D6534" s="2">
        <v>67.760000000000005</v>
      </c>
      <c r="E6534" s="2">
        <v>68.959999999999994</v>
      </c>
      <c r="F6534" s="2">
        <v>65.63</v>
      </c>
      <c r="G6534" s="2">
        <v>67.77</v>
      </c>
    </row>
    <row r="6535" spans="1:7" x14ac:dyDescent="0.3">
      <c r="A6535" s="3">
        <f t="shared" si="118"/>
        <v>44322</v>
      </c>
      <c r="B6535" s="4" t="s">
        <v>94</v>
      </c>
      <c r="C6535" s="5"/>
      <c r="D6535" s="2">
        <v>67.17</v>
      </c>
      <c r="E6535" s="2">
        <v>68.09</v>
      </c>
      <c r="F6535" s="2">
        <v>64.709999999999994</v>
      </c>
      <c r="G6535" s="2">
        <v>67.19</v>
      </c>
    </row>
    <row r="6536" spans="1:7" x14ac:dyDescent="0.3">
      <c r="A6536" s="3">
        <f t="shared" si="118"/>
        <v>44323</v>
      </c>
      <c r="B6536" s="4" t="s">
        <v>95</v>
      </c>
      <c r="C6536" s="5"/>
      <c r="D6536" s="2">
        <v>65.900000000000006</v>
      </c>
      <c r="E6536" s="2">
        <v>68.28</v>
      </c>
      <c r="F6536" s="2">
        <v>64.900000000000006</v>
      </c>
      <c r="G6536" s="2">
        <v>65.94</v>
      </c>
    </row>
    <row r="6537" spans="1:7" x14ac:dyDescent="0.3">
      <c r="A6537" s="3">
        <f t="shared" si="118"/>
        <v>44326</v>
      </c>
      <c r="B6537" s="4" t="s">
        <v>98</v>
      </c>
      <c r="C6537" s="5"/>
      <c r="D6537" s="2">
        <v>66.739999999999995</v>
      </c>
      <c r="E6537" s="2">
        <v>68.319999999999993</v>
      </c>
      <c r="F6537" s="2">
        <v>64.92</v>
      </c>
      <c r="G6537" s="2">
        <v>66.83</v>
      </c>
    </row>
    <row r="6538" spans="1:7" x14ac:dyDescent="0.3">
      <c r="A6538" s="3">
        <f t="shared" si="118"/>
        <v>44327</v>
      </c>
      <c r="B6538" s="4" t="s">
        <v>334</v>
      </c>
      <c r="C6538" s="5"/>
      <c r="D6538" s="2">
        <v>65.540000000000006</v>
      </c>
      <c r="E6538" s="2">
        <v>68.55</v>
      </c>
      <c r="F6538" s="2">
        <v>65.28</v>
      </c>
      <c r="G6538" s="2">
        <v>65.64</v>
      </c>
    </row>
    <row r="6539" spans="1:7" x14ac:dyDescent="0.3">
      <c r="A6539" s="3">
        <f t="shared" si="118"/>
        <v>44328</v>
      </c>
      <c r="B6539" s="4" t="s">
        <v>290</v>
      </c>
      <c r="C6539" s="5"/>
      <c r="D6539" s="2">
        <v>66.56</v>
      </c>
      <c r="E6539" s="2">
        <v>69.319999999999993</v>
      </c>
      <c r="F6539" s="2">
        <v>66.08</v>
      </c>
      <c r="G6539" s="2">
        <v>66.63</v>
      </c>
    </row>
    <row r="6540" spans="1:7" x14ac:dyDescent="0.3">
      <c r="A6540" s="3">
        <f t="shared" si="118"/>
        <v>44329</v>
      </c>
      <c r="B6540" s="4" t="s">
        <v>99</v>
      </c>
      <c r="C6540" s="5"/>
      <c r="D6540" s="2" t="s">
        <v>323</v>
      </c>
      <c r="E6540" s="2">
        <v>67.05</v>
      </c>
      <c r="F6540" s="2">
        <v>63.82</v>
      </c>
      <c r="G6540" s="2" t="s">
        <v>323</v>
      </c>
    </row>
    <row r="6541" spans="1:7" x14ac:dyDescent="0.3">
      <c r="A6541" s="3">
        <f t="shared" si="118"/>
        <v>44330</v>
      </c>
      <c r="B6541" s="4" t="s">
        <v>100</v>
      </c>
      <c r="C6541" s="5"/>
      <c r="D6541" s="2">
        <v>65.260000000000005</v>
      </c>
      <c r="E6541" s="2">
        <v>68.709999999999994</v>
      </c>
      <c r="F6541" s="2">
        <v>65.37</v>
      </c>
      <c r="G6541" s="2">
        <v>65.47</v>
      </c>
    </row>
    <row r="6542" spans="1:7" x14ac:dyDescent="0.3">
      <c r="A6542" s="3">
        <f t="shared" si="118"/>
        <v>44333</v>
      </c>
      <c r="B6542" s="4" t="s">
        <v>103</v>
      </c>
      <c r="C6542" s="5"/>
      <c r="D6542" s="2">
        <v>67.17</v>
      </c>
      <c r="E6542" s="2">
        <v>69.459999999999994</v>
      </c>
      <c r="F6542" s="2">
        <v>66.27</v>
      </c>
      <c r="G6542" s="2">
        <v>67.23</v>
      </c>
    </row>
    <row r="6543" spans="1:7" x14ac:dyDescent="0.3">
      <c r="A6543" s="3">
        <f t="shared" si="118"/>
        <v>44334</v>
      </c>
      <c r="B6543" s="4" t="s">
        <v>335</v>
      </c>
      <c r="C6543" s="5"/>
      <c r="D6543" s="2">
        <v>68.41</v>
      </c>
      <c r="E6543" s="2">
        <v>68.709999999999994</v>
      </c>
      <c r="F6543" s="2">
        <v>65.489999999999995</v>
      </c>
      <c r="G6543" s="2">
        <v>68.430000000000007</v>
      </c>
    </row>
    <row r="6544" spans="1:7" x14ac:dyDescent="0.3">
      <c r="A6544" s="3">
        <f t="shared" si="118"/>
        <v>44335</v>
      </c>
      <c r="B6544" s="4" t="s">
        <v>291</v>
      </c>
      <c r="C6544" s="5"/>
      <c r="D6544" s="2">
        <v>66.11</v>
      </c>
      <c r="E6544" s="2">
        <v>66.66</v>
      </c>
      <c r="F6544" s="2">
        <v>63.36</v>
      </c>
      <c r="G6544" s="2">
        <v>66.12</v>
      </c>
    </row>
    <row r="6545" spans="1:7" x14ac:dyDescent="0.3">
      <c r="A6545" s="3">
        <f t="shared" si="118"/>
        <v>44336</v>
      </c>
      <c r="B6545" s="4" t="s">
        <v>104</v>
      </c>
      <c r="C6545" s="5"/>
      <c r="D6545" s="2">
        <v>65.03</v>
      </c>
      <c r="E6545" s="2">
        <v>65.11</v>
      </c>
      <c r="F6545" s="2">
        <v>62.05</v>
      </c>
      <c r="G6545" s="2">
        <v>65.03</v>
      </c>
    </row>
    <row r="6546" spans="1:7" x14ac:dyDescent="0.3">
      <c r="A6546" s="3">
        <f t="shared" si="118"/>
        <v>44337</v>
      </c>
      <c r="B6546" s="4" t="s">
        <v>105</v>
      </c>
      <c r="C6546" s="5"/>
      <c r="D6546" s="2">
        <v>63.25</v>
      </c>
      <c r="E6546" s="2">
        <v>66.44</v>
      </c>
      <c r="F6546" s="2">
        <v>63.58</v>
      </c>
      <c r="G6546" s="2">
        <v>63.3</v>
      </c>
    </row>
    <row r="6547" spans="1:7" x14ac:dyDescent="0.3">
      <c r="A6547" s="3">
        <f t="shared" si="118"/>
        <v>44340</v>
      </c>
      <c r="B6547" s="4" t="s">
        <v>108</v>
      </c>
      <c r="C6547" s="5"/>
      <c r="D6547" s="2">
        <v>66.260000000000005</v>
      </c>
      <c r="E6547" s="2">
        <v>68.459999999999994</v>
      </c>
      <c r="F6547" s="2">
        <v>66.05</v>
      </c>
      <c r="G6547" s="2">
        <v>66.290000000000006</v>
      </c>
    </row>
    <row r="6548" spans="1:7" x14ac:dyDescent="0.3">
      <c r="A6548" s="3">
        <f t="shared" si="118"/>
        <v>44341</v>
      </c>
      <c r="B6548" s="4" t="s">
        <v>370</v>
      </c>
      <c r="C6548" s="5"/>
      <c r="D6548" s="2">
        <v>67.37</v>
      </c>
      <c r="E6548" s="2">
        <v>68.650000000000006</v>
      </c>
      <c r="F6548" s="2">
        <v>66.069999999999993</v>
      </c>
      <c r="G6548" s="2">
        <v>67.540000000000006</v>
      </c>
    </row>
    <row r="6549" spans="1:7" x14ac:dyDescent="0.3">
      <c r="A6549" s="3">
        <f t="shared" si="118"/>
        <v>44342</v>
      </c>
      <c r="B6549" s="4" t="s">
        <v>336</v>
      </c>
      <c r="C6549" s="5"/>
      <c r="D6549" s="2" t="s">
        <v>323</v>
      </c>
      <c r="E6549" s="2">
        <v>68.87</v>
      </c>
      <c r="F6549" s="2">
        <v>66.209999999999994</v>
      </c>
      <c r="G6549" s="2" t="s">
        <v>323</v>
      </c>
    </row>
    <row r="6550" spans="1:7" x14ac:dyDescent="0.3">
      <c r="A6550" s="3">
        <f t="shared" si="118"/>
        <v>44343</v>
      </c>
      <c r="B6550" s="4" t="s">
        <v>292</v>
      </c>
      <c r="C6550" s="5"/>
      <c r="D6550" s="2">
        <v>66.41</v>
      </c>
      <c r="E6550" s="2">
        <v>69.459999999999994</v>
      </c>
      <c r="F6550" s="2">
        <v>66.849999999999994</v>
      </c>
      <c r="G6550" s="2">
        <v>66.44</v>
      </c>
    </row>
    <row r="6551" spans="1:7" x14ac:dyDescent="0.3">
      <c r="A6551" s="3">
        <f t="shared" si="118"/>
        <v>44344</v>
      </c>
      <c r="B6551" s="4" t="s">
        <v>109</v>
      </c>
      <c r="C6551" s="5"/>
      <c r="D6551" s="2">
        <v>67.41</v>
      </c>
      <c r="E6551" s="2">
        <v>69.63</v>
      </c>
      <c r="F6551" s="2">
        <v>66.319999999999993</v>
      </c>
      <c r="G6551" s="2">
        <v>67.53</v>
      </c>
    </row>
    <row r="6552" spans="1:7" x14ac:dyDescent="0.3">
      <c r="A6552" s="3">
        <f t="shared" si="118"/>
        <v>44347</v>
      </c>
      <c r="B6552" s="4" t="s">
        <v>112</v>
      </c>
      <c r="C6552" s="5"/>
      <c r="D6552" s="2">
        <v>67.94</v>
      </c>
      <c r="E6552" s="2">
        <v>69.319999999999993</v>
      </c>
      <c r="F6552" s="2" t="s">
        <v>323</v>
      </c>
      <c r="G6552" s="2">
        <v>68.28</v>
      </c>
    </row>
    <row r="6553" spans="1:7" x14ac:dyDescent="0.3">
      <c r="A6553" s="3">
        <f t="shared" si="118"/>
        <v>44348</v>
      </c>
      <c r="B6553" s="4" t="s">
        <v>337</v>
      </c>
      <c r="C6553" s="5"/>
      <c r="D6553" s="2">
        <v>69.099999999999994</v>
      </c>
      <c r="E6553" s="2">
        <v>70.25</v>
      </c>
      <c r="F6553" s="2">
        <v>67.72</v>
      </c>
      <c r="G6553" s="2">
        <v>69.23</v>
      </c>
    </row>
    <row r="6554" spans="1:7" x14ac:dyDescent="0.3">
      <c r="A6554" s="3">
        <f t="shared" si="118"/>
        <v>44349</v>
      </c>
      <c r="B6554" s="4" t="s">
        <v>293</v>
      </c>
      <c r="C6554" s="5"/>
      <c r="D6554" s="2">
        <v>69.209999999999994</v>
      </c>
      <c r="E6554" s="2">
        <v>71.349999999999994</v>
      </c>
      <c r="F6554" s="2">
        <v>68.83</v>
      </c>
      <c r="G6554" s="2">
        <v>69.42</v>
      </c>
    </row>
    <row r="6555" spans="1:7" x14ac:dyDescent="0.3">
      <c r="A6555" s="3">
        <f t="shared" si="118"/>
        <v>44350</v>
      </c>
      <c r="B6555" s="4" t="s">
        <v>113</v>
      </c>
      <c r="C6555" s="5"/>
      <c r="D6555" s="2">
        <v>69.97</v>
      </c>
      <c r="E6555" s="2">
        <v>71.31</v>
      </c>
      <c r="F6555" s="2">
        <v>68.81</v>
      </c>
      <c r="G6555" s="2">
        <v>70.09</v>
      </c>
    </row>
    <row r="6556" spans="1:7" x14ac:dyDescent="0.3">
      <c r="A6556" s="3">
        <f t="shared" si="118"/>
        <v>44351</v>
      </c>
      <c r="B6556" s="4" t="s">
        <v>114</v>
      </c>
      <c r="C6556" s="5"/>
      <c r="D6556" s="2">
        <v>70.099999999999994</v>
      </c>
      <c r="E6556" s="2">
        <v>71.89</v>
      </c>
      <c r="F6556" s="2">
        <v>69.62</v>
      </c>
      <c r="G6556" s="2">
        <v>70.099999999999994</v>
      </c>
    </row>
    <row r="6557" spans="1:7" x14ac:dyDescent="0.3">
      <c r="A6557" s="3">
        <f t="shared" si="118"/>
        <v>44354</v>
      </c>
      <c r="B6557" s="4" t="s">
        <v>117</v>
      </c>
      <c r="C6557" s="5"/>
      <c r="D6557" s="2">
        <v>70.03</v>
      </c>
      <c r="E6557" s="2">
        <v>71.489999999999995</v>
      </c>
      <c r="F6557" s="2">
        <v>69.23</v>
      </c>
      <c r="G6557" s="2">
        <v>70.319999999999993</v>
      </c>
    </row>
    <row r="6558" spans="1:7" x14ac:dyDescent="0.3">
      <c r="A6558" s="3">
        <f t="shared" si="118"/>
        <v>44355</v>
      </c>
      <c r="B6558" s="4" t="s">
        <v>338</v>
      </c>
      <c r="C6558" s="5"/>
      <c r="D6558" s="2">
        <v>69.34</v>
      </c>
      <c r="E6558" s="2">
        <v>72.22</v>
      </c>
      <c r="F6558" s="2">
        <v>70.05</v>
      </c>
      <c r="G6558" s="2">
        <v>69.58</v>
      </c>
    </row>
    <row r="6559" spans="1:7" x14ac:dyDescent="0.3">
      <c r="A6559" s="3">
        <f t="shared" si="118"/>
        <v>44356</v>
      </c>
      <c r="B6559" s="4" t="s">
        <v>294</v>
      </c>
      <c r="C6559" s="5"/>
      <c r="D6559" s="2">
        <v>71.14</v>
      </c>
      <c r="E6559" s="2">
        <v>72.22</v>
      </c>
      <c r="F6559" s="2">
        <v>69.959999999999994</v>
      </c>
      <c r="G6559" s="2">
        <v>71.42</v>
      </c>
    </row>
    <row r="6560" spans="1:7" x14ac:dyDescent="0.3">
      <c r="A6560" s="3">
        <f t="shared" si="118"/>
        <v>44357</v>
      </c>
      <c r="B6560" s="4" t="s">
        <v>118</v>
      </c>
      <c r="C6560" s="5"/>
      <c r="D6560" s="2">
        <v>70.709999999999994</v>
      </c>
      <c r="E6560" s="2">
        <v>72.52</v>
      </c>
      <c r="F6560" s="2">
        <v>70.290000000000006</v>
      </c>
      <c r="G6560" s="2">
        <v>70.930000000000007</v>
      </c>
    </row>
    <row r="6561" spans="1:7" x14ac:dyDescent="0.3">
      <c r="A6561" s="3">
        <f t="shared" si="118"/>
        <v>44358</v>
      </c>
      <c r="B6561" s="4" t="s">
        <v>119</v>
      </c>
      <c r="C6561" s="5"/>
      <c r="D6561" s="2">
        <v>71.180000000000007</v>
      </c>
      <c r="E6561" s="2">
        <v>72.69</v>
      </c>
      <c r="F6561" s="2">
        <v>70.91</v>
      </c>
      <c r="G6561" s="2">
        <v>71.3</v>
      </c>
    </row>
    <row r="6562" spans="1:7" x14ac:dyDescent="0.3">
      <c r="A6562" s="3">
        <f t="shared" si="118"/>
        <v>44361</v>
      </c>
      <c r="B6562" s="4" t="s">
        <v>122</v>
      </c>
      <c r="C6562" s="5"/>
      <c r="D6562" s="2">
        <v>72.010000000000005</v>
      </c>
      <c r="E6562" s="2">
        <v>72.86</v>
      </c>
      <c r="F6562" s="2">
        <v>70.88</v>
      </c>
      <c r="G6562" s="2">
        <v>72.06</v>
      </c>
    </row>
    <row r="6563" spans="1:7" x14ac:dyDescent="0.3">
      <c r="A6563" s="3">
        <f t="shared" si="118"/>
        <v>44362</v>
      </c>
      <c r="B6563" s="4" t="s">
        <v>339</v>
      </c>
      <c r="C6563" s="5"/>
      <c r="D6563" s="2">
        <v>71.790000000000006</v>
      </c>
      <c r="E6563" s="2">
        <v>73.989999999999995</v>
      </c>
      <c r="F6563" s="2">
        <v>72.12</v>
      </c>
      <c r="G6563" s="2">
        <v>71.87</v>
      </c>
    </row>
    <row r="6564" spans="1:7" x14ac:dyDescent="0.3">
      <c r="A6564" s="3">
        <f t="shared" si="118"/>
        <v>44363</v>
      </c>
      <c r="B6564" s="4" t="s">
        <v>295</v>
      </c>
      <c r="C6564" s="5"/>
      <c r="D6564" s="2">
        <v>72.78</v>
      </c>
      <c r="E6564" s="2">
        <v>74.39</v>
      </c>
      <c r="F6564" s="2">
        <v>72.150000000000006</v>
      </c>
      <c r="G6564" s="2">
        <v>72.819999999999993</v>
      </c>
    </row>
    <row r="6565" spans="1:7" x14ac:dyDescent="0.3">
      <c r="A6565" s="3">
        <f t="shared" si="118"/>
        <v>44364</v>
      </c>
      <c r="B6565" s="4" t="s">
        <v>123</v>
      </c>
      <c r="C6565" s="5"/>
      <c r="D6565" s="2">
        <v>72.349999999999994</v>
      </c>
      <c r="E6565" s="2">
        <v>73.08</v>
      </c>
      <c r="F6565" s="2">
        <v>71.040000000000006</v>
      </c>
      <c r="G6565" s="2">
        <v>72.37</v>
      </c>
    </row>
    <row r="6566" spans="1:7" x14ac:dyDescent="0.3">
      <c r="A6566" s="3">
        <f t="shared" si="118"/>
        <v>44365</v>
      </c>
      <c r="B6566" s="4" t="s">
        <v>124</v>
      </c>
      <c r="C6566" s="5"/>
      <c r="D6566" s="2">
        <v>70.98</v>
      </c>
      <c r="E6566" s="2">
        <v>73.510000000000005</v>
      </c>
      <c r="F6566" s="2">
        <v>71.64</v>
      </c>
      <c r="G6566" s="2">
        <v>71.05</v>
      </c>
    </row>
    <row r="6567" spans="1:7" x14ac:dyDescent="0.3">
      <c r="A6567" s="3">
        <f t="shared" si="118"/>
        <v>44368</v>
      </c>
      <c r="B6567" s="4" t="s">
        <v>127</v>
      </c>
      <c r="C6567" s="5"/>
      <c r="D6567" s="2">
        <v>71.790000000000006</v>
      </c>
      <c r="E6567" s="2">
        <v>74.900000000000006</v>
      </c>
      <c r="F6567" s="2">
        <v>73.66</v>
      </c>
      <c r="G6567" s="2">
        <v>71.86</v>
      </c>
    </row>
    <row r="6568" spans="1:7" x14ac:dyDescent="0.3">
      <c r="A6568" s="3">
        <f t="shared" si="118"/>
        <v>44369</v>
      </c>
      <c r="B6568" s="4" t="s">
        <v>340</v>
      </c>
      <c r="C6568" s="5"/>
      <c r="D6568" s="2">
        <v>72.52</v>
      </c>
      <c r="E6568" s="2">
        <v>74.81</v>
      </c>
      <c r="F6568" s="2">
        <v>73.06</v>
      </c>
      <c r="G6568" s="2">
        <v>72.73</v>
      </c>
    </row>
    <row r="6569" spans="1:7" x14ac:dyDescent="0.3">
      <c r="A6569" s="3">
        <f t="shared" si="118"/>
        <v>44370</v>
      </c>
      <c r="B6569" s="4" t="s">
        <v>296</v>
      </c>
      <c r="C6569" s="5"/>
      <c r="D6569" s="2">
        <v>73.430000000000007</v>
      </c>
      <c r="E6569" s="2">
        <v>75.19</v>
      </c>
      <c r="F6569" s="2">
        <v>73.08</v>
      </c>
      <c r="G6569" s="2">
        <v>73.63</v>
      </c>
    </row>
    <row r="6570" spans="1:7" x14ac:dyDescent="0.3">
      <c r="A6570" s="3">
        <f t="shared" si="118"/>
        <v>44371</v>
      </c>
      <c r="B6570" s="4" t="s">
        <v>128</v>
      </c>
      <c r="C6570" s="5"/>
      <c r="D6570" s="2">
        <v>73.73</v>
      </c>
      <c r="E6570" s="2">
        <v>75.56</v>
      </c>
      <c r="F6570" s="2">
        <v>73.3</v>
      </c>
      <c r="G6570" s="2">
        <v>73.819999999999993</v>
      </c>
    </row>
    <row r="6571" spans="1:7" x14ac:dyDescent="0.3">
      <c r="A6571" s="3">
        <f t="shared" si="118"/>
        <v>44372</v>
      </c>
      <c r="B6571" s="4" t="s">
        <v>129</v>
      </c>
      <c r="C6571" s="5"/>
      <c r="D6571" s="2">
        <v>73.459999999999994</v>
      </c>
      <c r="E6571" s="2">
        <v>76.180000000000007</v>
      </c>
      <c r="F6571" s="2">
        <v>74.05</v>
      </c>
      <c r="G6571" s="2">
        <v>73.48</v>
      </c>
    </row>
    <row r="6572" spans="1:7" x14ac:dyDescent="0.3">
      <c r="A6572" s="3">
        <f t="shared" si="118"/>
        <v>44375</v>
      </c>
      <c r="B6572" s="4" t="s">
        <v>132</v>
      </c>
      <c r="C6572" s="5"/>
      <c r="D6572" s="2">
        <v>73.88</v>
      </c>
      <c r="E6572" s="2">
        <v>74.680000000000007</v>
      </c>
      <c r="F6572" s="2">
        <v>72.91</v>
      </c>
      <c r="G6572" s="2">
        <v>73.95</v>
      </c>
    </row>
    <row r="6573" spans="1:7" x14ac:dyDescent="0.3">
      <c r="A6573" s="3">
        <f t="shared" si="118"/>
        <v>44376</v>
      </c>
      <c r="B6573" s="4" t="s">
        <v>341</v>
      </c>
      <c r="C6573" s="5"/>
      <c r="D6573" s="2">
        <v>72.849999999999994</v>
      </c>
      <c r="E6573" s="2">
        <v>74.760000000000005</v>
      </c>
      <c r="F6573" s="2">
        <v>72.98</v>
      </c>
      <c r="G6573" s="2">
        <v>72.87</v>
      </c>
    </row>
    <row r="6574" spans="1:7" x14ac:dyDescent="0.3">
      <c r="A6574" s="3">
        <f t="shared" si="118"/>
        <v>44377</v>
      </c>
      <c r="B6574" s="4" t="s">
        <v>297</v>
      </c>
      <c r="C6574" s="5"/>
      <c r="D6574" s="2">
        <v>72.87</v>
      </c>
      <c r="E6574" s="2">
        <v>75.13</v>
      </c>
      <c r="F6574" s="2">
        <v>73.47</v>
      </c>
      <c r="G6574" s="2">
        <v>72.98</v>
      </c>
    </row>
    <row r="6575" spans="1:7" x14ac:dyDescent="0.3">
      <c r="A6575" s="3">
        <f t="shared" si="118"/>
        <v>44378</v>
      </c>
      <c r="B6575" s="4" t="s">
        <v>133</v>
      </c>
      <c r="C6575" s="5"/>
      <c r="D6575" s="2">
        <v>73.849999999999994</v>
      </c>
      <c r="E6575" s="2">
        <v>75.84</v>
      </c>
      <c r="F6575" s="2">
        <v>75.23</v>
      </c>
      <c r="G6575" s="2">
        <v>74.14</v>
      </c>
    </row>
    <row r="6576" spans="1:7" x14ac:dyDescent="0.3">
      <c r="A6576" s="3">
        <f t="shared" si="118"/>
        <v>44379</v>
      </c>
      <c r="B6576" s="4" t="s">
        <v>134</v>
      </c>
      <c r="C6576" s="5"/>
      <c r="D6576" s="2">
        <v>74.09</v>
      </c>
      <c r="E6576" s="2">
        <v>76.17</v>
      </c>
      <c r="F6576" s="2">
        <v>75.16</v>
      </c>
      <c r="G6576" s="2">
        <v>74.3</v>
      </c>
    </row>
    <row r="6577" spans="1:7" x14ac:dyDescent="0.3">
      <c r="A6577" s="3">
        <f t="shared" ref="A6577:A6640" si="119">DATE(2021, LEFT(B6577, FIND("월", B6577)-1), MID(B6577, FIND("월", B6577)+2, FIND("일", B6577)-FIND("월", B6577)-2))</f>
        <v>44382</v>
      </c>
      <c r="B6577" s="4" t="s">
        <v>137</v>
      </c>
      <c r="C6577" s="5"/>
      <c r="D6577" s="2">
        <v>74.680000000000007</v>
      </c>
      <c r="E6577" s="2">
        <v>77.16</v>
      </c>
      <c r="F6577" s="2" t="s">
        <v>323</v>
      </c>
      <c r="G6577" s="2">
        <v>74.819999999999993</v>
      </c>
    </row>
    <row r="6578" spans="1:7" x14ac:dyDescent="0.3">
      <c r="A6578" s="3">
        <f t="shared" si="119"/>
        <v>44383</v>
      </c>
      <c r="B6578" s="4" t="s">
        <v>342</v>
      </c>
      <c r="C6578" s="5"/>
      <c r="D6578" s="2">
        <v>75.88</v>
      </c>
      <c r="E6578" s="2">
        <v>74.53</v>
      </c>
      <c r="F6578" s="2">
        <v>73.37</v>
      </c>
      <c r="G6578" s="2">
        <v>76.03</v>
      </c>
    </row>
    <row r="6579" spans="1:7" x14ac:dyDescent="0.3">
      <c r="A6579" s="3">
        <f t="shared" si="119"/>
        <v>44384</v>
      </c>
      <c r="B6579" s="4" t="s">
        <v>343</v>
      </c>
      <c r="C6579" s="5"/>
      <c r="D6579" s="2">
        <v>73.290000000000006</v>
      </c>
      <c r="E6579" s="2">
        <v>73.430000000000007</v>
      </c>
      <c r="F6579" s="2">
        <v>72.2</v>
      </c>
      <c r="G6579" s="2">
        <v>73.430000000000007</v>
      </c>
    </row>
    <row r="6580" spans="1:7" x14ac:dyDescent="0.3">
      <c r="A6580" s="3">
        <f t="shared" si="119"/>
        <v>44385</v>
      </c>
      <c r="B6580" s="4" t="s">
        <v>138</v>
      </c>
      <c r="C6580" s="5"/>
      <c r="D6580" s="2">
        <v>70.63</v>
      </c>
      <c r="E6580" s="2">
        <v>74.12</v>
      </c>
      <c r="F6580" s="2">
        <v>72.94</v>
      </c>
      <c r="G6580" s="2">
        <v>70.680000000000007</v>
      </c>
    </row>
    <row r="6581" spans="1:7" x14ac:dyDescent="0.3">
      <c r="A6581" s="3">
        <f t="shared" si="119"/>
        <v>44386</v>
      </c>
      <c r="B6581" s="4" t="s">
        <v>139</v>
      </c>
      <c r="C6581" s="5"/>
      <c r="D6581" s="2">
        <v>73.03</v>
      </c>
      <c r="E6581" s="2">
        <v>75.55</v>
      </c>
      <c r="F6581" s="2">
        <v>74.56</v>
      </c>
      <c r="G6581" s="2">
        <v>73.05</v>
      </c>
    </row>
    <row r="6582" spans="1:7" x14ac:dyDescent="0.3">
      <c r="A6582" s="3">
        <f t="shared" si="119"/>
        <v>44389</v>
      </c>
      <c r="B6582" s="4" t="s">
        <v>142</v>
      </c>
      <c r="C6582" s="5"/>
      <c r="D6582" s="2">
        <v>73.540000000000006</v>
      </c>
      <c r="E6582" s="2">
        <v>75.16</v>
      </c>
      <c r="F6582" s="2">
        <v>74.099999999999994</v>
      </c>
      <c r="G6582" s="2">
        <v>73.63</v>
      </c>
    </row>
    <row r="6583" spans="1:7" x14ac:dyDescent="0.3">
      <c r="A6583" s="3">
        <f t="shared" si="119"/>
        <v>44390</v>
      </c>
      <c r="B6583" s="4" t="s">
        <v>344</v>
      </c>
      <c r="C6583" s="5"/>
      <c r="D6583" s="2">
        <v>74.36</v>
      </c>
      <c r="E6583" s="2">
        <v>76.489999999999995</v>
      </c>
      <c r="F6583" s="2">
        <v>75.25</v>
      </c>
      <c r="G6583" s="2">
        <v>74.459999999999994</v>
      </c>
    </row>
    <row r="6584" spans="1:7" x14ac:dyDescent="0.3">
      <c r="A6584" s="3">
        <f t="shared" si="119"/>
        <v>44391</v>
      </c>
      <c r="B6584" s="4" t="s">
        <v>298</v>
      </c>
      <c r="C6584" s="5"/>
      <c r="D6584" s="2">
        <v>74.72</v>
      </c>
      <c r="E6584" s="2">
        <v>74.760000000000005</v>
      </c>
      <c r="F6584" s="2">
        <v>73.13</v>
      </c>
      <c r="G6584" s="2">
        <v>74.77</v>
      </c>
    </row>
    <row r="6585" spans="1:7" x14ac:dyDescent="0.3">
      <c r="A6585" s="3">
        <f t="shared" si="119"/>
        <v>44392</v>
      </c>
      <c r="B6585" s="4" t="s">
        <v>143</v>
      </c>
      <c r="C6585" s="5"/>
      <c r="D6585" s="2">
        <v>72.23</v>
      </c>
      <c r="E6585" s="2">
        <v>73.47</v>
      </c>
      <c r="F6585" s="2">
        <v>71.650000000000006</v>
      </c>
      <c r="G6585" s="2">
        <v>72.33</v>
      </c>
    </row>
    <row r="6586" spans="1:7" x14ac:dyDescent="0.3">
      <c r="A6586" s="3">
        <f t="shared" si="119"/>
        <v>44393</v>
      </c>
      <c r="B6586" s="4" t="s">
        <v>144</v>
      </c>
      <c r="C6586" s="5"/>
      <c r="D6586" s="2">
        <v>72.180000000000007</v>
      </c>
      <c r="E6586" s="2">
        <v>73.59</v>
      </c>
      <c r="F6586" s="2">
        <v>71.81</v>
      </c>
      <c r="G6586" s="2">
        <v>72.23</v>
      </c>
    </row>
    <row r="6587" spans="1:7" x14ac:dyDescent="0.3">
      <c r="A6587" s="3">
        <f t="shared" si="119"/>
        <v>44396</v>
      </c>
      <c r="B6587" s="4" t="s">
        <v>147</v>
      </c>
      <c r="C6587" s="5"/>
      <c r="D6587" s="2">
        <v>71.680000000000007</v>
      </c>
      <c r="E6587" s="2">
        <v>68.62</v>
      </c>
      <c r="F6587" s="2">
        <v>66.42</v>
      </c>
      <c r="G6587" s="2">
        <v>71.73</v>
      </c>
    </row>
    <row r="6588" spans="1:7" x14ac:dyDescent="0.3">
      <c r="A6588" s="3">
        <f t="shared" si="119"/>
        <v>44397</v>
      </c>
      <c r="B6588" s="4" t="s">
        <v>345</v>
      </c>
      <c r="C6588" s="5"/>
      <c r="D6588" s="2" t="s">
        <v>323</v>
      </c>
      <c r="E6588" s="2">
        <v>69.349999999999994</v>
      </c>
      <c r="F6588" s="2">
        <v>67.42</v>
      </c>
      <c r="G6588" s="2" t="s">
        <v>323</v>
      </c>
    </row>
    <row r="6589" spans="1:7" x14ac:dyDescent="0.3">
      <c r="A6589" s="3">
        <f t="shared" si="119"/>
        <v>44398</v>
      </c>
      <c r="B6589" s="4" t="s">
        <v>299</v>
      </c>
      <c r="C6589" s="5"/>
      <c r="D6589" s="2">
        <v>68.67</v>
      </c>
      <c r="E6589" s="2">
        <v>72.23</v>
      </c>
      <c r="F6589" s="2">
        <v>70.3</v>
      </c>
      <c r="G6589" s="2">
        <v>68.760000000000005</v>
      </c>
    </row>
    <row r="6590" spans="1:7" x14ac:dyDescent="0.3">
      <c r="A6590" s="3">
        <f t="shared" si="119"/>
        <v>44399</v>
      </c>
      <c r="B6590" s="4" t="s">
        <v>148</v>
      </c>
      <c r="C6590" s="5"/>
      <c r="D6590" s="2">
        <v>71.430000000000007</v>
      </c>
      <c r="E6590" s="2">
        <v>73.790000000000006</v>
      </c>
      <c r="F6590" s="2">
        <v>71.91</v>
      </c>
      <c r="G6590" s="2">
        <v>71.53</v>
      </c>
    </row>
    <row r="6591" spans="1:7" x14ac:dyDescent="0.3">
      <c r="A6591" s="3">
        <f t="shared" si="119"/>
        <v>44400</v>
      </c>
      <c r="B6591" s="4" t="s">
        <v>149</v>
      </c>
      <c r="C6591" s="5"/>
      <c r="D6591" s="2">
        <v>72.25</v>
      </c>
      <c r="E6591" s="2">
        <v>74.099999999999994</v>
      </c>
      <c r="F6591" s="2">
        <v>72.069999999999993</v>
      </c>
      <c r="G6591" s="2">
        <v>72.64</v>
      </c>
    </row>
    <row r="6592" spans="1:7" x14ac:dyDescent="0.3">
      <c r="A6592" s="3">
        <f t="shared" si="119"/>
        <v>44403</v>
      </c>
      <c r="B6592" s="4" t="s">
        <v>152</v>
      </c>
      <c r="C6592" s="5"/>
      <c r="D6592" s="2">
        <v>71.59</v>
      </c>
      <c r="E6592" s="2">
        <v>74.5</v>
      </c>
      <c r="F6592" s="2">
        <v>71.91</v>
      </c>
      <c r="G6592" s="2">
        <v>71.92</v>
      </c>
    </row>
    <row r="6593" spans="1:7" x14ac:dyDescent="0.3">
      <c r="A6593" s="3">
        <f t="shared" si="119"/>
        <v>44404</v>
      </c>
      <c r="B6593" s="4" t="s">
        <v>346</v>
      </c>
      <c r="C6593" s="5"/>
      <c r="D6593" s="2">
        <v>73.02</v>
      </c>
      <c r="E6593" s="2">
        <v>74.48</v>
      </c>
      <c r="F6593" s="2">
        <v>71.650000000000006</v>
      </c>
      <c r="G6593" s="2">
        <v>73.08</v>
      </c>
    </row>
    <row r="6594" spans="1:7" x14ac:dyDescent="0.3">
      <c r="A6594" s="3">
        <f t="shared" si="119"/>
        <v>44405</v>
      </c>
      <c r="B6594" s="4" t="s">
        <v>300</v>
      </c>
      <c r="C6594" s="5"/>
      <c r="D6594" s="2">
        <v>72.819999999999993</v>
      </c>
      <c r="E6594" s="2">
        <v>74.739999999999995</v>
      </c>
      <c r="F6594" s="2">
        <v>72.39</v>
      </c>
      <c r="G6594" s="2">
        <v>72.95</v>
      </c>
    </row>
    <row r="6595" spans="1:7" x14ac:dyDescent="0.3">
      <c r="A6595" s="3">
        <f t="shared" si="119"/>
        <v>44406</v>
      </c>
      <c r="B6595" s="4" t="s">
        <v>153</v>
      </c>
      <c r="C6595" s="5"/>
      <c r="D6595" s="2">
        <v>73.680000000000007</v>
      </c>
      <c r="E6595" s="2">
        <v>76.05</v>
      </c>
      <c r="F6595" s="2">
        <v>73.62</v>
      </c>
      <c r="G6595" s="2">
        <v>73.75</v>
      </c>
    </row>
    <row r="6596" spans="1:7" x14ac:dyDescent="0.3">
      <c r="A6596" s="3">
        <f t="shared" si="119"/>
        <v>44407</v>
      </c>
      <c r="B6596" s="4" t="s">
        <v>154</v>
      </c>
      <c r="C6596" s="5"/>
      <c r="D6596" s="2">
        <v>73.900000000000006</v>
      </c>
      <c r="E6596" s="2">
        <v>76.33</v>
      </c>
      <c r="F6596" s="2">
        <v>73.95</v>
      </c>
      <c r="G6596" s="2">
        <v>74.3</v>
      </c>
    </row>
    <row r="6597" spans="1:7" x14ac:dyDescent="0.3">
      <c r="A6597" s="3">
        <f t="shared" si="119"/>
        <v>44410</v>
      </c>
      <c r="B6597" s="4" t="s">
        <v>157</v>
      </c>
      <c r="C6597" s="5"/>
      <c r="D6597" s="2">
        <v>73.28</v>
      </c>
      <c r="E6597" s="2">
        <v>72.89</v>
      </c>
      <c r="F6597" s="2">
        <v>71.260000000000005</v>
      </c>
      <c r="G6597" s="2">
        <v>73.33</v>
      </c>
    </row>
    <row r="6598" spans="1:7" x14ac:dyDescent="0.3">
      <c r="A6598" s="3">
        <f t="shared" si="119"/>
        <v>44411</v>
      </c>
      <c r="B6598" s="4" t="s">
        <v>347</v>
      </c>
      <c r="C6598" s="5"/>
      <c r="D6598" s="2">
        <v>71.88</v>
      </c>
      <c r="E6598" s="2">
        <v>72.41</v>
      </c>
      <c r="F6598" s="2">
        <v>70.56</v>
      </c>
      <c r="G6598" s="2">
        <v>71.94</v>
      </c>
    </row>
    <row r="6599" spans="1:7" x14ac:dyDescent="0.3">
      <c r="A6599" s="3">
        <f t="shared" si="119"/>
        <v>44412</v>
      </c>
      <c r="B6599" s="4" t="s">
        <v>301</v>
      </c>
      <c r="C6599" s="5"/>
      <c r="D6599" s="2">
        <v>71.37</v>
      </c>
      <c r="E6599" s="2">
        <v>70.38</v>
      </c>
      <c r="F6599" s="2">
        <v>68.150000000000006</v>
      </c>
      <c r="G6599" s="2">
        <v>71.42</v>
      </c>
    </row>
    <row r="6600" spans="1:7" x14ac:dyDescent="0.3">
      <c r="A6600" s="3">
        <f t="shared" si="119"/>
        <v>44413</v>
      </c>
      <c r="B6600" s="4" t="s">
        <v>158</v>
      </c>
      <c r="C6600" s="5"/>
      <c r="D6600" s="2">
        <v>68.8</v>
      </c>
      <c r="E6600" s="2">
        <v>71.290000000000006</v>
      </c>
      <c r="F6600" s="2">
        <v>69.09</v>
      </c>
      <c r="G6600" s="2">
        <v>68.930000000000007</v>
      </c>
    </row>
    <row r="6601" spans="1:7" x14ac:dyDescent="0.3">
      <c r="A6601" s="3">
        <f t="shared" si="119"/>
        <v>44414</v>
      </c>
      <c r="B6601" s="4" t="s">
        <v>159</v>
      </c>
      <c r="C6601" s="5"/>
      <c r="D6601" s="2">
        <v>70.72</v>
      </c>
      <c r="E6601" s="2">
        <v>70.7</v>
      </c>
      <c r="F6601" s="2">
        <v>68.28</v>
      </c>
      <c r="G6601" s="2">
        <v>70.760000000000005</v>
      </c>
    </row>
    <row r="6602" spans="1:7" x14ac:dyDescent="0.3">
      <c r="A6602" s="3">
        <f t="shared" si="119"/>
        <v>44417</v>
      </c>
      <c r="B6602" s="4" t="s">
        <v>162</v>
      </c>
      <c r="C6602" s="5"/>
      <c r="D6602" s="2" t="s">
        <v>323</v>
      </c>
      <c r="E6602" s="2">
        <v>69.040000000000006</v>
      </c>
      <c r="F6602" s="2">
        <v>66.48</v>
      </c>
      <c r="G6602" s="2" t="s">
        <v>323</v>
      </c>
    </row>
    <row r="6603" spans="1:7" x14ac:dyDescent="0.3">
      <c r="A6603" s="3">
        <f t="shared" si="119"/>
        <v>44418</v>
      </c>
      <c r="B6603" s="4" t="s">
        <v>348</v>
      </c>
      <c r="C6603" s="5"/>
      <c r="D6603" s="2">
        <v>68.91</v>
      </c>
      <c r="E6603" s="2">
        <v>70.63</v>
      </c>
      <c r="F6603" s="2">
        <v>68.290000000000006</v>
      </c>
      <c r="G6603" s="2">
        <v>68.92</v>
      </c>
    </row>
    <row r="6604" spans="1:7" x14ac:dyDescent="0.3">
      <c r="A6604" s="3">
        <f t="shared" si="119"/>
        <v>44419</v>
      </c>
      <c r="B6604" s="4" t="s">
        <v>302</v>
      </c>
      <c r="C6604" s="5"/>
      <c r="D6604" s="2">
        <v>69.77</v>
      </c>
      <c r="E6604" s="2">
        <v>71.44</v>
      </c>
      <c r="F6604" s="2">
        <v>69.25</v>
      </c>
      <c r="G6604" s="2">
        <v>69.92</v>
      </c>
    </row>
    <row r="6605" spans="1:7" x14ac:dyDescent="0.3">
      <c r="A6605" s="3">
        <f t="shared" si="119"/>
        <v>44420</v>
      </c>
      <c r="B6605" s="4" t="s">
        <v>163</v>
      </c>
      <c r="C6605" s="5"/>
      <c r="D6605" s="2">
        <v>70.52</v>
      </c>
      <c r="E6605" s="2">
        <v>71.31</v>
      </c>
      <c r="F6605" s="2">
        <v>69.09</v>
      </c>
      <c r="G6605" s="2">
        <v>70.67</v>
      </c>
    </row>
    <row r="6606" spans="1:7" x14ac:dyDescent="0.3">
      <c r="A6606" s="3">
        <f t="shared" si="119"/>
        <v>44421</v>
      </c>
      <c r="B6606" s="4" t="s">
        <v>164</v>
      </c>
      <c r="C6606" s="5"/>
      <c r="D6606" s="2">
        <v>70.03</v>
      </c>
      <c r="E6606" s="2">
        <v>70.59</v>
      </c>
      <c r="F6606" s="2">
        <v>68.44</v>
      </c>
      <c r="G6606" s="2">
        <v>70.16</v>
      </c>
    </row>
    <row r="6607" spans="1:7" x14ac:dyDescent="0.3">
      <c r="A6607" s="3">
        <f t="shared" si="119"/>
        <v>44424</v>
      </c>
      <c r="B6607" s="4" t="s">
        <v>167</v>
      </c>
      <c r="C6607" s="5"/>
      <c r="D6607" s="2">
        <v>68.900000000000006</v>
      </c>
      <c r="E6607" s="2">
        <v>69.510000000000005</v>
      </c>
      <c r="F6607" s="2">
        <v>67.290000000000006</v>
      </c>
      <c r="G6607" s="2">
        <v>68.97</v>
      </c>
    </row>
    <row r="6608" spans="1:7" x14ac:dyDescent="0.3">
      <c r="A6608" s="3">
        <f t="shared" si="119"/>
        <v>44425</v>
      </c>
      <c r="B6608" s="4" t="s">
        <v>349</v>
      </c>
      <c r="C6608" s="5"/>
      <c r="D6608" s="2">
        <v>68.45</v>
      </c>
      <c r="E6608" s="2">
        <v>69.03</v>
      </c>
      <c r="F6608" s="2">
        <v>66.59</v>
      </c>
      <c r="G6608" s="2">
        <v>68.510000000000005</v>
      </c>
    </row>
    <row r="6609" spans="1:7" x14ac:dyDescent="0.3">
      <c r="A6609" s="3">
        <f t="shared" si="119"/>
        <v>44426</v>
      </c>
      <c r="B6609" s="4" t="s">
        <v>303</v>
      </c>
      <c r="C6609" s="5"/>
      <c r="D6609" s="2">
        <v>68.58</v>
      </c>
      <c r="E6609" s="2">
        <v>68.23</v>
      </c>
      <c r="F6609" s="2">
        <v>65.459999999999994</v>
      </c>
      <c r="G6609" s="2">
        <v>68.77</v>
      </c>
    </row>
    <row r="6610" spans="1:7" x14ac:dyDescent="0.3">
      <c r="A6610" s="3">
        <f t="shared" si="119"/>
        <v>44427</v>
      </c>
      <c r="B6610" s="4" t="s">
        <v>168</v>
      </c>
      <c r="C6610" s="5"/>
      <c r="D6610" s="2">
        <v>65.349999999999994</v>
      </c>
      <c r="E6610" s="2">
        <v>66.45</v>
      </c>
      <c r="F6610" s="2">
        <v>63.69</v>
      </c>
      <c r="G6610" s="2">
        <v>65.59</v>
      </c>
    </row>
    <row r="6611" spans="1:7" x14ac:dyDescent="0.3">
      <c r="A6611" s="3">
        <f t="shared" si="119"/>
        <v>44428</v>
      </c>
      <c r="B6611" s="4" t="s">
        <v>169</v>
      </c>
      <c r="C6611" s="5"/>
      <c r="D6611" s="2">
        <v>65.37</v>
      </c>
      <c r="E6611" s="2">
        <v>65.180000000000007</v>
      </c>
      <c r="F6611" s="2">
        <v>62.32</v>
      </c>
      <c r="G6611" s="2">
        <v>65.709999999999994</v>
      </c>
    </row>
    <row r="6612" spans="1:7" x14ac:dyDescent="0.3">
      <c r="A6612" s="3">
        <f t="shared" si="119"/>
        <v>44431</v>
      </c>
      <c r="B6612" s="4" t="s">
        <v>172</v>
      </c>
      <c r="C6612" s="5"/>
      <c r="D6612" s="2">
        <v>66.09</v>
      </c>
      <c r="E6612" s="2">
        <v>68.75</v>
      </c>
      <c r="F6612" s="2">
        <v>65.64</v>
      </c>
      <c r="G6612" s="2">
        <v>66.28</v>
      </c>
    </row>
    <row r="6613" spans="1:7" x14ac:dyDescent="0.3">
      <c r="A6613" s="3">
        <f t="shared" si="119"/>
        <v>44432</v>
      </c>
      <c r="B6613" s="4" t="s">
        <v>350</v>
      </c>
      <c r="C6613" s="5"/>
      <c r="D6613" s="2">
        <v>68.7</v>
      </c>
      <c r="E6613" s="2">
        <v>71.05</v>
      </c>
      <c r="F6613" s="2">
        <v>67.540000000000006</v>
      </c>
      <c r="G6613" s="2">
        <v>68.819999999999993</v>
      </c>
    </row>
    <row r="6614" spans="1:7" x14ac:dyDescent="0.3">
      <c r="A6614" s="3">
        <f t="shared" si="119"/>
        <v>44433</v>
      </c>
      <c r="B6614" s="4" t="s">
        <v>304</v>
      </c>
      <c r="C6614" s="5"/>
      <c r="D6614" s="2">
        <v>69.69</v>
      </c>
      <c r="E6614" s="2">
        <v>72.25</v>
      </c>
      <c r="F6614" s="2">
        <v>68.36</v>
      </c>
      <c r="G6614" s="2">
        <v>69.819999999999993</v>
      </c>
    </row>
    <row r="6615" spans="1:7" x14ac:dyDescent="0.3">
      <c r="A6615" s="3">
        <f t="shared" si="119"/>
        <v>44434</v>
      </c>
      <c r="B6615" s="4" t="s">
        <v>173</v>
      </c>
      <c r="C6615" s="5"/>
      <c r="D6615" s="2">
        <v>70.11</v>
      </c>
      <c r="E6615" s="2">
        <v>71.069999999999993</v>
      </c>
      <c r="F6615" s="2">
        <v>67.42</v>
      </c>
      <c r="G6615" s="2">
        <v>70.209999999999994</v>
      </c>
    </row>
    <row r="6616" spans="1:7" x14ac:dyDescent="0.3">
      <c r="A6616" s="3">
        <f t="shared" si="119"/>
        <v>44435</v>
      </c>
      <c r="B6616" s="4" t="s">
        <v>174</v>
      </c>
      <c r="C6616" s="5"/>
      <c r="D6616" s="2">
        <v>70.760000000000005</v>
      </c>
      <c r="E6616" s="2">
        <v>72.7</v>
      </c>
      <c r="F6616" s="2">
        <v>68.739999999999995</v>
      </c>
      <c r="G6616" s="2">
        <v>70.819999999999993</v>
      </c>
    </row>
    <row r="6617" spans="1:7" x14ac:dyDescent="0.3">
      <c r="A6617" s="3">
        <f t="shared" si="119"/>
        <v>44438</v>
      </c>
      <c r="B6617" s="4" t="s">
        <v>177</v>
      </c>
      <c r="C6617" s="5"/>
      <c r="D6617" s="2">
        <v>71.13</v>
      </c>
      <c r="E6617" s="2">
        <v>73.41</v>
      </c>
      <c r="F6617" s="2">
        <v>69.209999999999994</v>
      </c>
      <c r="G6617" s="2">
        <v>71.180000000000007</v>
      </c>
    </row>
    <row r="6618" spans="1:7" x14ac:dyDescent="0.3">
      <c r="A6618" s="3">
        <f t="shared" si="119"/>
        <v>44439</v>
      </c>
      <c r="B6618" s="4" t="s">
        <v>351</v>
      </c>
      <c r="C6618" s="5"/>
      <c r="D6618" s="2">
        <v>71.19</v>
      </c>
      <c r="E6618" s="2">
        <v>72.989999999999995</v>
      </c>
      <c r="F6618" s="2">
        <v>68.5</v>
      </c>
      <c r="G6618" s="2">
        <v>71.17</v>
      </c>
    </row>
    <row r="6619" spans="1:7" x14ac:dyDescent="0.3">
      <c r="A6619" s="3">
        <f t="shared" si="119"/>
        <v>44440</v>
      </c>
      <c r="B6619" s="4" t="s">
        <v>305</v>
      </c>
      <c r="C6619" s="5"/>
      <c r="D6619" s="2">
        <v>70.430000000000007</v>
      </c>
      <c r="E6619" s="2">
        <v>71.59</v>
      </c>
      <c r="F6619" s="2">
        <v>68.59</v>
      </c>
      <c r="G6619" s="2">
        <v>70.489999999999995</v>
      </c>
    </row>
    <row r="6620" spans="1:7" x14ac:dyDescent="0.3">
      <c r="A6620" s="3">
        <f t="shared" si="119"/>
        <v>44441</v>
      </c>
      <c r="B6620" s="4" t="s">
        <v>178</v>
      </c>
      <c r="C6620" s="5"/>
      <c r="D6620" s="2">
        <v>69.739999999999995</v>
      </c>
      <c r="E6620" s="2">
        <v>73.03</v>
      </c>
      <c r="F6620" s="2">
        <v>69.989999999999995</v>
      </c>
      <c r="G6620" s="2">
        <v>69.88</v>
      </c>
    </row>
    <row r="6621" spans="1:7" x14ac:dyDescent="0.3">
      <c r="A6621" s="3">
        <f t="shared" si="119"/>
        <v>44442</v>
      </c>
      <c r="B6621" s="4" t="s">
        <v>179</v>
      </c>
      <c r="C6621" s="5"/>
      <c r="D6621" s="2">
        <v>71.260000000000005</v>
      </c>
      <c r="E6621" s="2">
        <v>72.61</v>
      </c>
      <c r="F6621" s="2">
        <v>69.290000000000006</v>
      </c>
      <c r="G6621" s="2">
        <v>71.349999999999994</v>
      </c>
    </row>
    <row r="6622" spans="1:7" x14ac:dyDescent="0.3">
      <c r="A6622" s="3">
        <f t="shared" si="119"/>
        <v>44445</v>
      </c>
      <c r="B6622" s="4" t="s">
        <v>182</v>
      </c>
      <c r="C6622" s="5"/>
      <c r="D6622" s="2">
        <v>69.989999999999995</v>
      </c>
      <c r="E6622" s="2">
        <v>72.22</v>
      </c>
      <c r="F6622" s="2" t="s">
        <v>323</v>
      </c>
      <c r="G6622" s="2">
        <v>70.010000000000005</v>
      </c>
    </row>
    <row r="6623" spans="1:7" x14ac:dyDescent="0.3">
      <c r="A6623" s="3">
        <f t="shared" si="119"/>
        <v>44446</v>
      </c>
      <c r="B6623" s="4" t="s">
        <v>352</v>
      </c>
      <c r="C6623" s="5"/>
      <c r="D6623" s="2">
        <v>70.349999999999994</v>
      </c>
      <c r="E6623" s="2">
        <v>71.69</v>
      </c>
      <c r="F6623" s="2">
        <v>68.349999999999994</v>
      </c>
      <c r="G6623" s="2">
        <v>70.37</v>
      </c>
    </row>
    <row r="6624" spans="1:7" x14ac:dyDescent="0.3">
      <c r="A6624" s="3">
        <f t="shared" si="119"/>
        <v>44447</v>
      </c>
      <c r="B6624" s="4" t="s">
        <v>306</v>
      </c>
      <c r="C6624" s="5"/>
      <c r="D6624" s="2">
        <v>69.78</v>
      </c>
      <c r="E6624" s="2">
        <v>72.599999999999994</v>
      </c>
      <c r="F6624" s="2">
        <v>69.3</v>
      </c>
      <c r="G6624" s="2">
        <v>69.89</v>
      </c>
    </row>
    <row r="6625" spans="1:7" x14ac:dyDescent="0.3">
      <c r="A6625" s="3">
        <f t="shared" si="119"/>
        <v>44448</v>
      </c>
      <c r="B6625" s="4" t="s">
        <v>183</v>
      </c>
      <c r="C6625" s="5"/>
      <c r="D6625" s="2">
        <v>70.650000000000006</v>
      </c>
      <c r="E6625" s="2">
        <v>71.45</v>
      </c>
      <c r="F6625" s="2">
        <v>68.14</v>
      </c>
      <c r="G6625" s="2">
        <v>70.78</v>
      </c>
    </row>
    <row r="6626" spans="1:7" x14ac:dyDescent="0.3">
      <c r="A6626" s="3">
        <f t="shared" si="119"/>
        <v>44449</v>
      </c>
      <c r="B6626" s="4" t="s">
        <v>184</v>
      </c>
      <c r="C6626" s="5"/>
      <c r="D6626" s="2">
        <v>70.849999999999994</v>
      </c>
      <c r="E6626" s="2">
        <v>72.92</v>
      </c>
      <c r="F6626" s="2">
        <v>69.72</v>
      </c>
      <c r="G6626" s="2">
        <v>70.900000000000006</v>
      </c>
    </row>
    <row r="6627" spans="1:7" x14ac:dyDescent="0.3">
      <c r="A6627" s="3">
        <f t="shared" si="119"/>
        <v>44452</v>
      </c>
      <c r="B6627" s="4" t="s">
        <v>187</v>
      </c>
      <c r="C6627" s="5"/>
      <c r="D6627" s="2">
        <v>71.73</v>
      </c>
      <c r="E6627" s="2">
        <v>73.510000000000005</v>
      </c>
      <c r="F6627" s="2">
        <v>70.45</v>
      </c>
      <c r="G6627" s="2">
        <v>71.83</v>
      </c>
    </row>
    <row r="6628" spans="1:7" x14ac:dyDescent="0.3">
      <c r="A6628" s="3">
        <f t="shared" si="119"/>
        <v>44453</v>
      </c>
      <c r="B6628" s="4" t="s">
        <v>353</v>
      </c>
      <c r="C6628" s="5"/>
      <c r="D6628" s="2">
        <v>72.290000000000006</v>
      </c>
      <c r="E6628" s="2">
        <v>73.599999999999994</v>
      </c>
      <c r="F6628" s="2">
        <v>70.459999999999994</v>
      </c>
      <c r="G6628" s="2">
        <v>72.430000000000007</v>
      </c>
    </row>
    <row r="6629" spans="1:7" x14ac:dyDescent="0.3">
      <c r="A6629" s="3">
        <f t="shared" si="119"/>
        <v>44454</v>
      </c>
      <c r="B6629" s="4" t="s">
        <v>307</v>
      </c>
      <c r="C6629" s="5"/>
      <c r="D6629" s="2">
        <v>72.260000000000005</v>
      </c>
      <c r="E6629" s="2">
        <v>75.459999999999994</v>
      </c>
      <c r="F6629" s="2">
        <v>72.61</v>
      </c>
      <c r="G6629" s="2">
        <v>72.319999999999993</v>
      </c>
    </row>
    <row r="6630" spans="1:7" x14ac:dyDescent="0.3">
      <c r="A6630" s="3">
        <f t="shared" si="119"/>
        <v>44455</v>
      </c>
      <c r="B6630" s="4" t="s">
        <v>188</v>
      </c>
      <c r="C6630" s="5"/>
      <c r="D6630" s="2">
        <v>73.09</v>
      </c>
      <c r="E6630" s="2">
        <v>75.67</v>
      </c>
      <c r="F6630" s="2">
        <v>72.61</v>
      </c>
      <c r="G6630" s="2">
        <v>73.23</v>
      </c>
    </row>
    <row r="6631" spans="1:7" x14ac:dyDescent="0.3">
      <c r="A6631" s="3">
        <f t="shared" si="119"/>
        <v>44456</v>
      </c>
      <c r="B6631" s="4" t="s">
        <v>189</v>
      </c>
      <c r="C6631" s="5"/>
      <c r="D6631" s="2">
        <v>73.06</v>
      </c>
      <c r="E6631" s="2">
        <v>75.34</v>
      </c>
      <c r="F6631" s="2">
        <v>71.97</v>
      </c>
      <c r="G6631" s="2">
        <v>73.45</v>
      </c>
    </row>
    <row r="6632" spans="1:7" x14ac:dyDescent="0.3">
      <c r="A6632" s="3">
        <f t="shared" si="119"/>
        <v>44459</v>
      </c>
      <c r="B6632" s="4" t="s">
        <v>192</v>
      </c>
      <c r="C6632" s="5"/>
      <c r="D6632" s="2">
        <v>72.13</v>
      </c>
      <c r="E6632" s="2">
        <v>73.92</v>
      </c>
      <c r="F6632" s="2">
        <v>70.290000000000006</v>
      </c>
      <c r="G6632" s="2">
        <v>72.44</v>
      </c>
    </row>
    <row r="6633" spans="1:7" x14ac:dyDescent="0.3">
      <c r="A6633" s="3">
        <f t="shared" si="119"/>
        <v>44460</v>
      </c>
      <c r="B6633" s="4" t="s">
        <v>354</v>
      </c>
      <c r="C6633" s="5"/>
      <c r="D6633" s="2">
        <v>72.900000000000006</v>
      </c>
      <c r="E6633" s="2">
        <v>74.36</v>
      </c>
      <c r="F6633" s="2">
        <v>70.56</v>
      </c>
      <c r="G6633" s="2">
        <v>73</v>
      </c>
    </row>
    <row r="6634" spans="1:7" x14ac:dyDescent="0.3">
      <c r="A6634" s="3">
        <f t="shared" si="119"/>
        <v>44461</v>
      </c>
      <c r="B6634" s="4" t="s">
        <v>308</v>
      </c>
      <c r="C6634" s="5"/>
      <c r="D6634" s="2">
        <v>73.3</v>
      </c>
      <c r="E6634" s="2">
        <v>76.19</v>
      </c>
      <c r="F6634" s="2">
        <v>72.23</v>
      </c>
      <c r="G6634" s="2">
        <v>73.39</v>
      </c>
    </row>
    <row r="6635" spans="1:7" x14ac:dyDescent="0.3">
      <c r="A6635" s="3">
        <f t="shared" si="119"/>
        <v>44462</v>
      </c>
      <c r="B6635" s="4" t="s">
        <v>193</v>
      </c>
      <c r="C6635" s="5"/>
      <c r="D6635" s="2">
        <v>74.11</v>
      </c>
      <c r="E6635" s="2">
        <v>77.25</v>
      </c>
      <c r="F6635" s="2">
        <v>73.3</v>
      </c>
      <c r="G6635" s="2">
        <v>74.16</v>
      </c>
    </row>
    <row r="6636" spans="1:7" x14ac:dyDescent="0.3">
      <c r="A6636" s="3">
        <f t="shared" si="119"/>
        <v>44463</v>
      </c>
      <c r="B6636" s="4" t="s">
        <v>194</v>
      </c>
      <c r="C6636" s="5"/>
      <c r="D6636" s="2">
        <v>74.77</v>
      </c>
      <c r="E6636" s="2">
        <v>78.09</v>
      </c>
      <c r="F6636" s="2">
        <v>73.98</v>
      </c>
      <c r="G6636" s="2">
        <v>74.86</v>
      </c>
    </row>
    <row r="6637" spans="1:7" x14ac:dyDescent="0.3">
      <c r="A6637" s="3">
        <f t="shared" si="119"/>
        <v>44466</v>
      </c>
      <c r="B6637" s="4" t="s">
        <v>197</v>
      </c>
      <c r="C6637" s="5"/>
      <c r="D6637" s="2">
        <v>76.17</v>
      </c>
      <c r="E6637" s="2">
        <v>79.53</v>
      </c>
      <c r="F6637" s="2">
        <v>75.45</v>
      </c>
      <c r="G6637" s="2">
        <v>76.2</v>
      </c>
    </row>
    <row r="6638" spans="1:7" x14ac:dyDescent="0.3">
      <c r="A6638" s="3">
        <f t="shared" si="119"/>
        <v>44467</v>
      </c>
      <c r="B6638" s="4" t="s">
        <v>355</v>
      </c>
      <c r="C6638" s="5"/>
      <c r="D6638" s="2">
        <v>77.34</v>
      </c>
      <c r="E6638" s="2">
        <v>79.09</v>
      </c>
      <c r="F6638" s="2">
        <v>75.290000000000006</v>
      </c>
      <c r="G6638" s="2">
        <v>77.459999999999994</v>
      </c>
    </row>
    <row r="6639" spans="1:7" x14ac:dyDescent="0.3">
      <c r="A6639" s="3">
        <f t="shared" si="119"/>
        <v>44468</v>
      </c>
      <c r="B6639" s="4" t="s">
        <v>309</v>
      </c>
      <c r="C6639" s="5"/>
      <c r="D6639" s="2">
        <v>75.7</v>
      </c>
      <c r="E6639" s="2">
        <v>78.64</v>
      </c>
      <c r="F6639" s="2">
        <v>74.83</v>
      </c>
      <c r="G6639" s="2">
        <v>75.81</v>
      </c>
    </row>
    <row r="6640" spans="1:7" x14ac:dyDescent="0.3">
      <c r="A6640" s="3">
        <f t="shared" si="119"/>
        <v>44469</v>
      </c>
      <c r="B6640" s="4" t="s">
        <v>198</v>
      </c>
      <c r="C6640" s="5"/>
      <c r="D6640" s="2">
        <v>75.92</v>
      </c>
      <c r="E6640" s="2">
        <v>78.52</v>
      </c>
      <c r="F6640" s="2">
        <v>75.03</v>
      </c>
      <c r="G6640" s="2">
        <v>76.08</v>
      </c>
    </row>
    <row r="6641" spans="1:7" x14ac:dyDescent="0.3">
      <c r="A6641" s="3">
        <f t="shared" ref="A6641:A6704" si="120">DATE(2021, LEFT(B6641, FIND("월", B6641)-1), MID(B6641, FIND("월", B6641)+2, FIND("일", B6641)-FIND("월", B6641)-2))</f>
        <v>44470</v>
      </c>
      <c r="B6641" s="4" t="s">
        <v>199</v>
      </c>
      <c r="C6641" s="5"/>
      <c r="D6641" s="2">
        <v>75.680000000000007</v>
      </c>
      <c r="E6641" s="2">
        <v>79.28</v>
      </c>
      <c r="F6641" s="2">
        <v>75.88</v>
      </c>
      <c r="G6641" s="2">
        <v>75.739999999999995</v>
      </c>
    </row>
    <row r="6642" spans="1:7" x14ac:dyDescent="0.3">
      <c r="A6642" s="3">
        <f t="shared" si="120"/>
        <v>44473</v>
      </c>
      <c r="B6642" s="4" t="s">
        <v>202</v>
      </c>
      <c r="C6642" s="5"/>
      <c r="D6642" s="2">
        <v>77.17</v>
      </c>
      <c r="E6642" s="2">
        <v>81.260000000000005</v>
      </c>
      <c r="F6642" s="2">
        <v>77.62</v>
      </c>
      <c r="G6642" s="2">
        <v>77.17</v>
      </c>
    </row>
    <row r="6643" spans="1:7" x14ac:dyDescent="0.3">
      <c r="A6643" s="3">
        <f t="shared" si="120"/>
        <v>44474</v>
      </c>
      <c r="B6643" s="4" t="s">
        <v>356</v>
      </c>
      <c r="C6643" s="5"/>
      <c r="D6643" s="2">
        <v>79.569999999999993</v>
      </c>
      <c r="E6643" s="2">
        <v>82.56</v>
      </c>
      <c r="F6643" s="2">
        <v>78.930000000000007</v>
      </c>
      <c r="G6643" s="2">
        <v>79.56</v>
      </c>
    </row>
    <row r="6644" spans="1:7" x14ac:dyDescent="0.3">
      <c r="A6644" s="3">
        <f t="shared" si="120"/>
        <v>44475</v>
      </c>
      <c r="B6644" s="4" t="s">
        <v>310</v>
      </c>
      <c r="C6644" s="5"/>
      <c r="D6644" s="2">
        <v>80.55</v>
      </c>
      <c r="E6644" s="2">
        <v>81.08</v>
      </c>
      <c r="F6644" s="2">
        <v>77.430000000000007</v>
      </c>
      <c r="G6644" s="2">
        <v>80.56</v>
      </c>
    </row>
    <row r="6645" spans="1:7" x14ac:dyDescent="0.3">
      <c r="A6645" s="3">
        <f t="shared" si="120"/>
        <v>44476</v>
      </c>
      <c r="B6645" s="4" t="s">
        <v>203</v>
      </c>
      <c r="C6645" s="5"/>
      <c r="D6645" s="2">
        <v>77.41</v>
      </c>
      <c r="E6645" s="2">
        <v>81.95</v>
      </c>
      <c r="F6645" s="2">
        <v>78.3</v>
      </c>
      <c r="G6645" s="2">
        <v>77.41</v>
      </c>
    </row>
    <row r="6646" spans="1:7" x14ac:dyDescent="0.3">
      <c r="A6646" s="3">
        <f t="shared" si="120"/>
        <v>44477</v>
      </c>
      <c r="B6646" s="4" t="s">
        <v>204</v>
      </c>
      <c r="C6646" s="5"/>
      <c r="D6646" s="2">
        <v>81.23</v>
      </c>
      <c r="E6646" s="2">
        <v>82.39</v>
      </c>
      <c r="F6646" s="2">
        <v>79.349999999999994</v>
      </c>
      <c r="G6646" s="2">
        <v>81.28</v>
      </c>
    </row>
    <row r="6647" spans="1:7" x14ac:dyDescent="0.3">
      <c r="A6647" s="3">
        <f t="shared" si="120"/>
        <v>44480</v>
      </c>
      <c r="B6647" s="4" t="s">
        <v>207</v>
      </c>
      <c r="C6647" s="5"/>
      <c r="D6647" s="2">
        <v>82.03</v>
      </c>
      <c r="E6647" s="2">
        <v>83.65</v>
      </c>
      <c r="F6647" s="2">
        <v>80.52</v>
      </c>
      <c r="G6647" s="2">
        <v>82.11</v>
      </c>
    </row>
    <row r="6648" spans="1:7" x14ac:dyDescent="0.3">
      <c r="A6648" s="3">
        <f t="shared" si="120"/>
        <v>44481</v>
      </c>
      <c r="B6648" s="4" t="s">
        <v>357</v>
      </c>
      <c r="C6648" s="5"/>
      <c r="D6648" s="2">
        <v>82.07</v>
      </c>
      <c r="E6648" s="2">
        <v>83.42</v>
      </c>
      <c r="F6648" s="2">
        <v>80.64</v>
      </c>
      <c r="G6648" s="2">
        <v>82.12</v>
      </c>
    </row>
    <row r="6649" spans="1:7" x14ac:dyDescent="0.3">
      <c r="A6649" s="3">
        <f t="shared" si="120"/>
        <v>44482</v>
      </c>
      <c r="B6649" s="4" t="s">
        <v>311</v>
      </c>
      <c r="C6649" s="5"/>
      <c r="D6649" s="2">
        <v>81.430000000000007</v>
      </c>
      <c r="E6649" s="2">
        <v>83.18</v>
      </c>
      <c r="F6649" s="2">
        <v>80.44</v>
      </c>
      <c r="G6649" s="2">
        <v>81.459999999999994</v>
      </c>
    </row>
    <row r="6650" spans="1:7" x14ac:dyDescent="0.3">
      <c r="A6650" s="3">
        <f t="shared" si="120"/>
        <v>44483</v>
      </c>
      <c r="B6650" s="4" t="s">
        <v>208</v>
      </c>
      <c r="C6650" s="5"/>
      <c r="D6650" s="2">
        <v>82.28</v>
      </c>
      <c r="E6650" s="2">
        <v>84</v>
      </c>
      <c r="F6650" s="2">
        <v>81.31</v>
      </c>
      <c r="G6650" s="2">
        <v>82.29</v>
      </c>
    </row>
    <row r="6651" spans="1:7" x14ac:dyDescent="0.3">
      <c r="A6651" s="3">
        <f t="shared" si="120"/>
        <v>44484</v>
      </c>
      <c r="B6651" s="4" t="s">
        <v>209</v>
      </c>
      <c r="C6651" s="5"/>
      <c r="D6651" s="2">
        <v>82.99</v>
      </c>
      <c r="E6651" s="2">
        <v>84.86</v>
      </c>
      <c r="F6651" s="2">
        <v>82.28</v>
      </c>
      <c r="G6651" s="2">
        <v>83.08</v>
      </c>
    </row>
    <row r="6652" spans="1:7" x14ac:dyDescent="0.3">
      <c r="A6652" s="3">
        <f t="shared" si="120"/>
        <v>44487</v>
      </c>
      <c r="B6652" s="4" t="s">
        <v>212</v>
      </c>
      <c r="C6652" s="5"/>
      <c r="D6652" s="2">
        <v>83.89</v>
      </c>
      <c r="E6652" s="2">
        <v>84.33</v>
      </c>
      <c r="F6652" s="2">
        <v>82.44</v>
      </c>
      <c r="G6652" s="2">
        <v>83.93</v>
      </c>
    </row>
    <row r="6653" spans="1:7" x14ac:dyDescent="0.3">
      <c r="A6653" s="3">
        <f t="shared" si="120"/>
        <v>44488</v>
      </c>
      <c r="B6653" s="4" t="s">
        <v>358</v>
      </c>
      <c r="C6653" s="5"/>
      <c r="D6653" s="2">
        <v>83.03</v>
      </c>
      <c r="E6653" s="2">
        <v>85.08</v>
      </c>
      <c r="F6653" s="2">
        <v>82.96</v>
      </c>
      <c r="G6653" s="2">
        <v>83.09</v>
      </c>
    </row>
    <row r="6654" spans="1:7" x14ac:dyDescent="0.3">
      <c r="A6654" s="3">
        <f t="shared" si="120"/>
        <v>44489</v>
      </c>
      <c r="B6654" s="4" t="s">
        <v>312</v>
      </c>
      <c r="C6654" s="5"/>
      <c r="D6654" s="2">
        <v>82.56</v>
      </c>
      <c r="E6654" s="2">
        <v>85.82</v>
      </c>
      <c r="F6654" s="2">
        <v>83.87</v>
      </c>
      <c r="G6654" s="2">
        <v>82.59</v>
      </c>
    </row>
    <row r="6655" spans="1:7" x14ac:dyDescent="0.3">
      <c r="A6655" s="3">
        <f t="shared" si="120"/>
        <v>44490</v>
      </c>
      <c r="B6655" s="4" t="s">
        <v>213</v>
      </c>
      <c r="C6655" s="5"/>
      <c r="D6655" s="2">
        <v>83.12</v>
      </c>
      <c r="E6655" s="2">
        <v>84.61</v>
      </c>
      <c r="F6655" s="2">
        <v>82.5</v>
      </c>
      <c r="G6655" s="2">
        <v>83.21</v>
      </c>
    </row>
    <row r="6656" spans="1:7" x14ac:dyDescent="0.3">
      <c r="A6656" s="3">
        <f t="shared" si="120"/>
        <v>44491</v>
      </c>
      <c r="B6656" s="4" t="s">
        <v>214</v>
      </c>
      <c r="C6656" s="5"/>
      <c r="D6656" s="2">
        <v>82.57</v>
      </c>
      <c r="E6656" s="2">
        <v>85.53</v>
      </c>
      <c r="F6656" s="2">
        <v>83.76</v>
      </c>
      <c r="G6656" s="2">
        <v>82.75</v>
      </c>
    </row>
    <row r="6657" spans="1:7" x14ac:dyDescent="0.3">
      <c r="A6657" s="3">
        <f t="shared" si="120"/>
        <v>44494</v>
      </c>
      <c r="B6657" s="4" t="s">
        <v>217</v>
      </c>
      <c r="C6657" s="5"/>
      <c r="D6657" s="2">
        <v>84.37</v>
      </c>
      <c r="E6657" s="2">
        <v>85.99</v>
      </c>
      <c r="F6657" s="2">
        <v>83.76</v>
      </c>
      <c r="G6657" s="2">
        <v>84.36</v>
      </c>
    </row>
    <row r="6658" spans="1:7" x14ac:dyDescent="0.3">
      <c r="A6658" s="3">
        <f t="shared" si="120"/>
        <v>44495</v>
      </c>
      <c r="B6658" s="4" t="s">
        <v>359</v>
      </c>
      <c r="C6658" s="5"/>
      <c r="D6658" s="2">
        <v>83.94</v>
      </c>
      <c r="E6658" s="2">
        <v>86.4</v>
      </c>
      <c r="F6658" s="2">
        <v>84.65</v>
      </c>
      <c r="G6658" s="2">
        <v>83.93</v>
      </c>
    </row>
    <row r="6659" spans="1:7" x14ac:dyDescent="0.3">
      <c r="A6659" s="3">
        <f t="shared" si="120"/>
        <v>44496</v>
      </c>
      <c r="B6659" s="4" t="s">
        <v>313</v>
      </c>
      <c r="C6659" s="5"/>
      <c r="D6659" s="2">
        <v>83.46</v>
      </c>
      <c r="E6659" s="2">
        <v>84.58</v>
      </c>
      <c r="F6659" s="2">
        <v>82.66</v>
      </c>
      <c r="G6659" s="2">
        <v>83.47</v>
      </c>
    </row>
    <row r="6660" spans="1:7" x14ac:dyDescent="0.3">
      <c r="A6660" s="3">
        <f t="shared" si="120"/>
        <v>44497</v>
      </c>
      <c r="B6660" s="4" t="s">
        <v>218</v>
      </c>
      <c r="C6660" s="5"/>
      <c r="D6660" s="2">
        <v>81.91</v>
      </c>
      <c r="E6660" s="2">
        <v>84.32</v>
      </c>
      <c r="F6660" s="2">
        <v>82.81</v>
      </c>
      <c r="G6660" s="2">
        <v>81.99</v>
      </c>
    </row>
    <row r="6661" spans="1:7" x14ac:dyDescent="0.3">
      <c r="A6661" s="3">
        <f t="shared" si="120"/>
        <v>44498</v>
      </c>
      <c r="B6661" s="4" t="s">
        <v>219</v>
      </c>
      <c r="C6661" s="5"/>
      <c r="D6661" s="2">
        <v>82.57</v>
      </c>
      <c r="E6661" s="2">
        <v>84.38</v>
      </c>
      <c r="F6661" s="2">
        <v>83.57</v>
      </c>
      <c r="G6661" s="2">
        <v>82.57</v>
      </c>
    </row>
    <row r="6662" spans="1:7" x14ac:dyDescent="0.3">
      <c r="A6662" s="3">
        <f t="shared" si="120"/>
        <v>44501</v>
      </c>
      <c r="B6662" s="4" t="s">
        <v>222</v>
      </c>
      <c r="C6662" s="5"/>
      <c r="D6662" s="2">
        <v>81.99</v>
      </c>
      <c r="E6662" s="2">
        <v>84.71</v>
      </c>
      <c r="F6662" s="2">
        <v>84.05</v>
      </c>
      <c r="G6662" s="2">
        <v>82.14</v>
      </c>
    </row>
    <row r="6663" spans="1:7" x14ac:dyDescent="0.3">
      <c r="A6663" s="3">
        <f t="shared" si="120"/>
        <v>44502</v>
      </c>
      <c r="B6663" s="4" t="s">
        <v>360</v>
      </c>
      <c r="C6663" s="5"/>
      <c r="D6663" s="2">
        <v>83.31</v>
      </c>
      <c r="E6663" s="2">
        <v>84.72</v>
      </c>
      <c r="F6663" s="2">
        <v>83.91</v>
      </c>
      <c r="G6663" s="2">
        <v>83.47</v>
      </c>
    </row>
    <row r="6664" spans="1:7" x14ac:dyDescent="0.3">
      <c r="A6664" s="3">
        <f t="shared" si="120"/>
        <v>44503</v>
      </c>
      <c r="B6664" s="4" t="s">
        <v>314</v>
      </c>
      <c r="C6664" s="5"/>
      <c r="D6664" s="2">
        <v>81.89</v>
      </c>
      <c r="E6664" s="2">
        <v>81.99</v>
      </c>
      <c r="F6664" s="2">
        <v>80.86</v>
      </c>
      <c r="G6664" s="2">
        <v>82.3</v>
      </c>
    </row>
    <row r="6665" spans="1:7" x14ac:dyDescent="0.3">
      <c r="A6665" s="3">
        <f t="shared" si="120"/>
        <v>44504</v>
      </c>
      <c r="B6665" s="4" t="s">
        <v>223</v>
      </c>
      <c r="C6665" s="5"/>
      <c r="D6665" s="2" t="s">
        <v>323</v>
      </c>
      <c r="E6665" s="2">
        <v>80.540000000000006</v>
      </c>
      <c r="F6665" s="2">
        <v>78.81</v>
      </c>
      <c r="G6665" s="2" t="s">
        <v>323</v>
      </c>
    </row>
    <row r="6666" spans="1:7" x14ac:dyDescent="0.3">
      <c r="A6666" s="3">
        <f t="shared" si="120"/>
        <v>44505</v>
      </c>
      <c r="B6666" s="4" t="s">
        <v>224</v>
      </c>
      <c r="C6666" s="5"/>
      <c r="D6666" s="2">
        <v>79.48</v>
      </c>
      <c r="E6666" s="2">
        <v>82.74</v>
      </c>
      <c r="F6666" s="2">
        <v>81.27</v>
      </c>
      <c r="G6666" s="2">
        <v>79.81</v>
      </c>
    </row>
    <row r="6667" spans="1:7" x14ac:dyDescent="0.3">
      <c r="A6667" s="3">
        <f t="shared" si="120"/>
        <v>44508</v>
      </c>
      <c r="B6667" s="4" t="s">
        <v>227</v>
      </c>
      <c r="C6667" s="5"/>
      <c r="D6667" s="2">
        <v>81.99</v>
      </c>
      <c r="E6667" s="2">
        <v>83.43</v>
      </c>
      <c r="F6667" s="2">
        <v>81.93</v>
      </c>
      <c r="G6667" s="2">
        <v>82.27</v>
      </c>
    </row>
    <row r="6668" spans="1:7" x14ac:dyDescent="0.3">
      <c r="A6668" s="3">
        <f t="shared" si="120"/>
        <v>44509</v>
      </c>
      <c r="B6668" s="4" t="s">
        <v>361</v>
      </c>
      <c r="C6668" s="5"/>
      <c r="D6668" s="2">
        <v>82.24</v>
      </c>
      <c r="E6668" s="2">
        <v>84.78</v>
      </c>
      <c r="F6668" s="2">
        <v>84.15</v>
      </c>
      <c r="G6668" s="2">
        <v>82.47</v>
      </c>
    </row>
    <row r="6669" spans="1:7" x14ac:dyDescent="0.3">
      <c r="A6669" s="3">
        <f t="shared" si="120"/>
        <v>44510</v>
      </c>
      <c r="B6669" s="4" t="s">
        <v>315</v>
      </c>
      <c r="C6669" s="5"/>
      <c r="D6669" s="2">
        <v>83.97</v>
      </c>
      <c r="E6669" s="2">
        <v>82.64</v>
      </c>
      <c r="F6669" s="2">
        <v>81.34</v>
      </c>
      <c r="G6669" s="2">
        <v>84.08</v>
      </c>
    </row>
    <row r="6670" spans="1:7" x14ac:dyDescent="0.3">
      <c r="A6670" s="3">
        <f t="shared" si="120"/>
        <v>44511</v>
      </c>
      <c r="B6670" s="4" t="s">
        <v>228</v>
      </c>
      <c r="C6670" s="5"/>
      <c r="D6670" s="2">
        <v>81.83</v>
      </c>
      <c r="E6670" s="2">
        <v>82.87</v>
      </c>
      <c r="F6670" s="2">
        <v>81.59</v>
      </c>
      <c r="G6670" s="2">
        <v>82.14</v>
      </c>
    </row>
    <row r="6671" spans="1:7" x14ac:dyDescent="0.3">
      <c r="A6671" s="3">
        <f t="shared" si="120"/>
        <v>44512</v>
      </c>
      <c r="B6671" s="4" t="s">
        <v>229</v>
      </c>
      <c r="C6671" s="5"/>
      <c r="D6671" s="2">
        <v>81.569999999999993</v>
      </c>
      <c r="E6671" s="2">
        <v>82.17</v>
      </c>
      <c r="F6671" s="2">
        <v>80.790000000000006</v>
      </c>
      <c r="G6671" s="2">
        <v>81.77</v>
      </c>
    </row>
    <row r="6672" spans="1:7" x14ac:dyDescent="0.3">
      <c r="A6672" s="3">
        <f t="shared" si="120"/>
        <v>44515</v>
      </c>
      <c r="B6672" s="4" t="s">
        <v>232</v>
      </c>
      <c r="C6672" s="5"/>
      <c r="D6672" s="2">
        <v>80.89</v>
      </c>
      <c r="E6672" s="2">
        <v>82.05</v>
      </c>
      <c r="F6672" s="2">
        <v>80.88</v>
      </c>
      <c r="G6672" s="2">
        <v>81.02</v>
      </c>
    </row>
    <row r="6673" spans="1:7" x14ac:dyDescent="0.3">
      <c r="A6673" s="3">
        <f t="shared" si="120"/>
        <v>44516</v>
      </c>
      <c r="B6673" s="4" t="s">
        <v>362</v>
      </c>
      <c r="C6673" s="5"/>
      <c r="D6673" s="2">
        <v>81.96</v>
      </c>
      <c r="E6673" s="2">
        <v>82.43</v>
      </c>
      <c r="F6673" s="2">
        <v>80.760000000000005</v>
      </c>
      <c r="G6673" s="2">
        <v>82.17</v>
      </c>
    </row>
    <row r="6674" spans="1:7" x14ac:dyDescent="0.3">
      <c r="A6674" s="3">
        <f t="shared" si="120"/>
        <v>44517</v>
      </c>
      <c r="B6674" s="4" t="s">
        <v>316</v>
      </c>
      <c r="C6674" s="5"/>
      <c r="D6674" s="2">
        <v>81.010000000000005</v>
      </c>
      <c r="E6674" s="2">
        <v>80.28</v>
      </c>
      <c r="F6674" s="2">
        <v>78.36</v>
      </c>
      <c r="G6674" s="2">
        <v>81.33</v>
      </c>
    </row>
    <row r="6675" spans="1:7" x14ac:dyDescent="0.3">
      <c r="A6675" s="3">
        <f t="shared" si="120"/>
        <v>44518</v>
      </c>
      <c r="B6675" s="4" t="s">
        <v>233</v>
      </c>
      <c r="C6675" s="5"/>
      <c r="D6675" s="2">
        <v>78.66</v>
      </c>
      <c r="E6675" s="2">
        <v>81.239999999999995</v>
      </c>
      <c r="F6675" s="2">
        <v>79.010000000000005</v>
      </c>
      <c r="G6675" s="2">
        <v>78.95</v>
      </c>
    </row>
    <row r="6676" spans="1:7" x14ac:dyDescent="0.3">
      <c r="A6676" s="3">
        <f t="shared" si="120"/>
        <v>44519</v>
      </c>
      <c r="B6676" s="4" t="s">
        <v>234</v>
      </c>
      <c r="C6676" s="5"/>
      <c r="D6676" s="2">
        <v>80.89</v>
      </c>
      <c r="E6676" s="2">
        <v>78.89</v>
      </c>
      <c r="F6676" s="2">
        <v>76.099999999999994</v>
      </c>
      <c r="G6676" s="2">
        <v>81.13</v>
      </c>
    </row>
    <row r="6677" spans="1:7" x14ac:dyDescent="0.3">
      <c r="A6677" s="3">
        <f t="shared" si="120"/>
        <v>44522</v>
      </c>
      <c r="B6677" s="4" t="s">
        <v>237</v>
      </c>
      <c r="C6677" s="5"/>
      <c r="D6677" s="2">
        <v>78.42</v>
      </c>
      <c r="E6677" s="2">
        <v>79.7</v>
      </c>
      <c r="F6677" s="2">
        <v>76.75</v>
      </c>
      <c r="G6677" s="2">
        <v>78.69</v>
      </c>
    </row>
    <row r="6678" spans="1:7" x14ac:dyDescent="0.3">
      <c r="A6678" s="3">
        <f t="shared" si="120"/>
        <v>44523</v>
      </c>
      <c r="B6678" s="4" t="s">
        <v>363</v>
      </c>
      <c r="C6678" s="5"/>
      <c r="D6678" s="2">
        <v>78.47</v>
      </c>
      <c r="E6678" s="2">
        <v>82.31</v>
      </c>
      <c r="F6678" s="2">
        <v>78.5</v>
      </c>
      <c r="G6678" s="2">
        <v>78.77</v>
      </c>
    </row>
    <row r="6679" spans="1:7" x14ac:dyDescent="0.3">
      <c r="A6679" s="3">
        <f t="shared" si="120"/>
        <v>44524</v>
      </c>
      <c r="B6679" s="4" t="s">
        <v>317</v>
      </c>
      <c r="C6679" s="5"/>
      <c r="D6679" s="2">
        <v>81.86</v>
      </c>
      <c r="E6679" s="2">
        <v>82.25</v>
      </c>
      <c r="F6679" s="2">
        <v>78.39</v>
      </c>
      <c r="G6679" s="2">
        <v>82.07</v>
      </c>
    </row>
    <row r="6680" spans="1:7" x14ac:dyDescent="0.3">
      <c r="A6680" s="3">
        <f t="shared" si="120"/>
        <v>44525</v>
      </c>
      <c r="B6680" s="4" t="s">
        <v>238</v>
      </c>
      <c r="C6680" s="5"/>
      <c r="D6680" s="2">
        <v>81.44</v>
      </c>
      <c r="E6680" s="2">
        <v>82.22</v>
      </c>
      <c r="F6680" s="2" t="s">
        <v>323</v>
      </c>
      <c r="G6680" s="2">
        <v>81.55</v>
      </c>
    </row>
    <row r="6681" spans="1:7" x14ac:dyDescent="0.3">
      <c r="A6681" s="3">
        <f t="shared" si="120"/>
        <v>44526</v>
      </c>
      <c r="B6681" s="4" t="s">
        <v>239</v>
      </c>
      <c r="C6681" s="5"/>
      <c r="D6681" s="2">
        <v>77.38</v>
      </c>
      <c r="E6681" s="2">
        <v>72.72</v>
      </c>
      <c r="F6681" s="2">
        <v>68.150000000000006</v>
      </c>
      <c r="G6681" s="2">
        <v>77.599999999999994</v>
      </c>
    </row>
    <row r="6682" spans="1:7" x14ac:dyDescent="0.3">
      <c r="A6682" s="3">
        <f t="shared" si="120"/>
        <v>44529</v>
      </c>
      <c r="B6682" s="4" t="s">
        <v>242</v>
      </c>
      <c r="C6682" s="5"/>
      <c r="D6682" s="2">
        <v>75.17</v>
      </c>
      <c r="E6682" s="2">
        <v>73.44</v>
      </c>
      <c r="F6682" s="2">
        <v>69.95</v>
      </c>
      <c r="G6682" s="2">
        <v>75.23</v>
      </c>
    </row>
    <row r="6683" spans="1:7" x14ac:dyDescent="0.3">
      <c r="A6683" s="3">
        <f t="shared" si="120"/>
        <v>44530</v>
      </c>
      <c r="B6683" s="4" t="s">
        <v>364</v>
      </c>
      <c r="C6683" s="5"/>
      <c r="D6683" s="2">
        <v>71.88</v>
      </c>
      <c r="E6683" s="2">
        <v>70.569999999999993</v>
      </c>
      <c r="F6683" s="2">
        <v>66.180000000000007</v>
      </c>
      <c r="G6683" s="2">
        <v>71.930000000000007</v>
      </c>
    </row>
    <row r="6684" spans="1:7" x14ac:dyDescent="0.3">
      <c r="A6684" s="3">
        <f t="shared" si="120"/>
        <v>44531</v>
      </c>
      <c r="B6684" s="4" t="s">
        <v>318</v>
      </c>
      <c r="C6684" s="5"/>
      <c r="D6684" s="2">
        <v>71.13</v>
      </c>
      <c r="E6684" s="2">
        <v>68.87</v>
      </c>
      <c r="F6684" s="2">
        <v>65.569999999999993</v>
      </c>
      <c r="G6684" s="2">
        <v>71.19</v>
      </c>
    </row>
    <row r="6685" spans="1:7" x14ac:dyDescent="0.3">
      <c r="A6685" s="3">
        <f t="shared" si="120"/>
        <v>44532</v>
      </c>
      <c r="B6685" s="4" t="s">
        <v>243</v>
      </c>
      <c r="C6685" s="5"/>
      <c r="D6685" s="2">
        <v>69.13</v>
      </c>
      <c r="E6685" s="2">
        <v>69.67</v>
      </c>
      <c r="F6685" s="2">
        <v>66.5</v>
      </c>
      <c r="G6685" s="2">
        <v>69.19</v>
      </c>
    </row>
    <row r="6686" spans="1:7" x14ac:dyDescent="0.3">
      <c r="A6686" s="3">
        <f t="shared" si="120"/>
        <v>44533</v>
      </c>
      <c r="B6686" s="4" t="s">
        <v>244</v>
      </c>
      <c r="C6686" s="5"/>
      <c r="D6686" s="2">
        <v>70.790000000000006</v>
      </c>
      <c r="E6686" s="2">
        <v>69.88</v>
      </c>
      <c r="F6686" s="2">
        <v>66.260000000000005</v>
      </c>
      <c r="G6686" s="2">
        <v>70.819999999999993</v>
      </c>
    </row>
    <row r="6687" spans="1:7" x14ac:dyDescent="0.3">
      <c r="A6687" s="3">
        <f t="shared" si="120"/>
        <v>44536</v>
      </c>
      <c r="B6687" s="4" t="s">
        <v>247</v>
      </c>
      <c r="C6687" s="5"/>
      <c r="D6687" s="2">
        <v>70.12</v>
      </c>
      <c r="E6687" s="2">
        <v>73.08</v>
      </c>
      <c r="F6687" s="2">
        <v>69.489999999999995</v>
      </c>
      <c r="G6687" s="2">
        <v>70.180000000000007</v>
      </c>
    </row>
    <row r="6688" spans="1:7" x14ac:dyDescent="0.3">
      <c r="A6688" s="3">
        <f t="shared" si="120"/>
        <v>44537</v>
      </c>
      <c r="B6688" s="4" t="s">
        <v>365</v>
      </c>
      <c r="C6688" s="5"/>
      <c r="D6688" s="2">
        <v>73.22</v>
      </c>
      <c r="E6688" s="2">
        <v>75.44</v>
      </c>
      <c r="F6688" s="2">
        <v>72.05</v>
      </c>
      <c r="G6688" s="2">
        <v>73.22</v>
      </c>
    </row>
    <row r="6689" spans="1:7" x14ac:dyDescent="0.3">
      <c r="A6689" s="3">
        <f t="shared" si="120"/>
        <v>44538</v>
      </c>
      <c r="B6689" s="4" t="s">
        <v>319</v>
      </c>
      <c r="C6689" s="5"/>
      <c r="D6689" s="2">
        <v>73.83</v>
      </c>
      <c r="E6689" s="2">
        <v>75.819999999999993</v>
      </c>
      <c r="F6689" s="2">
        <v>72.36</v>
      </c>
      <c r="G6689" s="2">
        <v>73.84</v>
      </c>
    </row>
    <row r="6690" spans="1:7" x14ac:dyDescent="0.3">
      <c r="A6690" s="3">
        <f t="shared" si="120"/>
        <v>44539</v>
      </c>
      <c r="B6690" s="4" t="s">
        <v>248</v>
      </c>
      <c r="C6690" s="5"/>
      <c r="D6690" s="2">
        <v>74.48</v>
      </c>
      <c r="E6690" s="2">
        <v>74.42</v>
      </c>
      <c r="F6690" s="2">
        <v>70.94</v>
      </c>
      <c r="G6690" s="2">
        <v>74.47</v>
      </c>
    </row>
    <row r="6691" spans="1:7" x14ac:dyDescent="0.3">
      <c r="A6691" s="3">
        <f t="shared" si="120"/>
        <v>44540</v>
      </c>
      <c r="B6691" s="4" t="s">
        <v>249</v>
      </c>
      <c r="C6691" s="5"/>
      <c r="D6691" s="2">
        <v>72.73</v>
      </c>
      <c r="E6691" s="2">
        <v>75.150000000000006</v>
      </c>
      <c r="F6691" s="2">
        <v>71.67</v>
      </c>
      <c r="G6691" s="2">
        <v>72.77</v>
      </c>
    </row>
    <row r="6692" spans="1:7" x14ac:dyDescent="0.3">
      <c r="A6692" s="3">
        <f t="shared" si="120"/>
        <v>44543</v>
      </c>
      <c r="B6692" s="4" t="s">
        <v>252</v>
      </c>
      <c r="C6692" s="5"/>
      <c r="D6692" s="2">
        <v>74.11</v>
      </c>
      <c r="E6692" s="2">
        <v>74.39</v>
      </c>
      <c r="F6692" s="2">
        <v>71.290000000000006</v>
      </c>
      <c r="G6692" s="2">
        <v>74.180000000000007</v>
      </c>
    </row>
    <row r="6693" spans="1:7" x14ac:dyDescent="0.3">
      <c r="A6693" s="3">
        <f t="shared" si="120"/>
        <v>44544</v>
      </c>
      <c r="B6693" s="4" t="s">
        <v>366</v>
      </c>
      <c r="C6693" s="5"/>
      <c r="D6693" s="2">
        <v>73.39</v>
      </c>
      <c r="E6693" s="2">
        <v>73.7</v>
      </c>
      <c r="F6693" s="2">
        <v>70.73</v>
      </c>
      <c r="G6693" s="2">
        <v>73.430000000000007</v>
      </c>
    </row>
    <row r="6694" spans="1:7" x14ac:dyDescent="0.3">
      <c r="A6694" s="3">
        <f t="shared" si="120"/>
        <v>44545</v>
      </c>
      <c r="B6694" s="4" t="s">
        <v>320</v>
      </c>
      <c r="C6694" s="5"/>
      <c r="D6694" s="2">
        <v>72.010000000000005</v>
      </c>
      <c r="E6694" s="2">
        <v>73.88</v>
      </c>
      <c r="F6694" s="2">
        <v>70.87</v>
      </c>
      <c r="G6694" s="2">
        <v>72.069999999999993</v>
      </c>
    </row>
    <row r="6695" spans="1:7" x14ac:dyDescent="0.3">
      <c r="A6695" s="3">
        <f t="shared" si="120"/>
        <v>44546</v>
      </c>
      <c r="B6695" s="4" t="s">
        <v>253</v>
      </c>
      <c r="C6695" s="5"/>
      <c r="D6695" s="2">
        <v>73.37</v>
      </c>
      <c r="E6695" s="2">
        <v>75.02</v>
      </c>
      <c r="F6695" s="2">
        <v>72.38</v>
      </c>
      <c r="G6695" s="2">
        <v>73.36</v>
      </c>
    </row>
    <row r="6696" spans="1:7" x14ac:dyDescent="0.3">
      <c r="A6696" s="3">
        <f t="shared" si="120"/>
        <v>44547</v>
      </c>
      <c r="B6696" s="4" t="s">
        <v>254</v>
      </c>
      <c r="C6696" s="5"/>
      <c r="D6696" s="2">
        <v>73.36</v>
      </c>
      <c r="E6696" s="2">
        <v>73.52</v>
      </c>
      <c r="F6696" s="2">
        <v>70.86</v>
      </c>
      <c r="G6696" s="2">
        <v>73.34</v>
      </c>
    </row>
    <row r="6697" spans="1:7" x14ac:dyDescent="0.3">
      <c r="A6697" s="3">
        <f t="shared" si="120"/>
        <v>44550</v>
      </c>
      <c r="B6697" s="4" t="s">
        <v>257</v>
      </c>
      <c r="C6697" s="5"/>
      <c r="D6697" s="2">
        <v>70.11</v>
      </c>
      <c r="E6697" s="2">
        <v>71.52</v>
      </c>
      <c r="F6697" s="2">
        <v>68.23</v>
      </c>
      <c r="G6697" s="2">
        <v>70.11</v>
      </c>
    </row>
    <row r="6698" spans="1:7" x14ac:dyDescent="0.3">
      <c r="A6698" s="3">
        <f t="shared" si="120"/>
        <v>44551</v>
      </c>
      <c r="B6698" s="4" t="s">
        <v>367</v>
      </c>
      <c r="C6698" s="5"/>
      <c r="D6698" s="2">
        <v>70.56</v>
      </c>
      <c r="E6698" s="2">
        <v>73.98</v>
      </c>
      <c r="F6698" s="2">
        <v>71.12</v>
      </c>
      <c r="G6698" s="2">
        <v>70.55</v>
      </c>
    </row>
    <row r="6699" spans="1:7" x14ac:dyDescent="0.3">
      <c r="A6699" s="3">
        <f t="shared" si="120"/>
        <v>44552</v>
      </c>
      <c r="B6699" s="4" t="s">
        <v>321</v>
      </c>
      <c r="C6699" s="5"/>
      <c r="D6699" s="2">
        <v>72.56</v>
      </c>
      <c r="E6699" s="2">
        <v>75.290000000000006</v>
      </c>
      <c r="F6699" s="2">
        <v>72.760000000000005</v>
      </c>
      <c r="G6699" s="2">
        <v>72.58</v>
      </c>
    </row>
    <row r="6700" spans="1:7" x14ac:dyDescent="0.3">
      <c r="A6700" s="3">
        <f t="shared" si="120"/>
        <v>44553</v>
      </c>
      <c r="B6700" s="4" t="s">
        <v>258</v>
      </c>
      <c r="C6700" s="5"/>
      <c r="D6700" s="2">
        <v>73.540000000000006</v>
      </c>
      <c r="E6700" s="2">
        <v>76.849999999999994</v>
      </c>
      <c r="F6700" s="2">
        <v>73.790000000000006</v>
      </c>
      <c r="G6700" s="2">
        <v>73.55</v>
      </c>
    </row>
    <row r="6701" spans="1:7" x14ac:dyDescent="0.3">
      <c r="A6701" s="3">
        <f t="shared" si="120"/>
        <v>44554</v>
      </c>
      <c r="B6701" s="4" t="s">
        <v>259</v>
      </c>
      <c r="C6701" s="5"/>
      <c r="D6701" s="2">
        <v>74.37</v>
      </c>
      <c r="E6701" s="2">
        <v>76.14</v>
      </c>
      <c r="F6701" s="2" t="s">
        <v>323</v>
      </c>
      <c r="G6701" s="2">
        <v>74.38</v>
      </c>
    </row>
    <row r="6702" spans="1:7" x14ac:dyDescent="0.3">
      <c r="A6702" s="3">
        <f t="shared" si="120"/>
        <v>44557</v>
      </c>
      <c r="B6702" s="4" t="s">
        <v>261</v>
      </c>
      <c r="C6702" s="5"/>
      <c r="D6702" s="2" t="s">
        <v>323</v>
      </c>
      <c r="E6702" s="2">
        <v>78.599999999999994</v>
      </c>
      <c r="F6702" s="2">
        <v>75.569999999999993</v>
      </c>
      <c r="G6702" s="2" t="s">
        <v>323</v>
      </c>
    </row>
    <row r="6703" spans="1:7" x14ac:dyDescent="0.3">
      <c r="A6703" s="3">
        <f t="shared" si="120"/>
        <v>44558</v>
      </c>
      <c r="B6703" s="4" t="s">
        <v>368</v>
      </c>
      <c r="C6703" s="5"/>
      <c r="D6703" s="2">
        <v>76.47</v>
      </c>
      <c r="E6703" s="2">
        <v>78.94</v>
      </c>
      <c r="F6703" s="2">
        <v>75.98</v>
      </c>
      <c r="G6703" s="2">
        <v>76.48</v>
      </c>
    </row>
    <row r="6704" spans="1:7" x14ac:dyDescent="0.3">
      <c r="A6704" s="3">
        <f t="shared" si="120"/>
        <v>44559</v>
      </c>
      <c r="B6704" s="4" t="s">
        <v>322</v>
      </c>
      <c r="C6704" s="5"/>
      <c r="D6704" s="2">
        <v>76.91</v>
      </c>
      <c r="E6704" s="2">
        <v>79.23</v>
      </c>
      <c r="F6704" s="2">
        <v>76.56</v>
      </c>
      <c r="G6704" s="2">
        <v>76.959999999999994</v>
      </c>
    </row>
    <row r="6705" spans="1:7" x14ac:dyDescent="0.3">
      <c r="A6705" s="3">
        <f t="shared" ref="A6705:A6706" si="121">DATE(2021, LEFT(B6705, FIND("월", B6705)-1), MID(B6705, FIND("월", B6705)+2, FIND("일", B6705)-FIND("월", B6705)-2))</f>
        <v>44560</v>
      </c>
      <c r="B6705" s="4" t="s">
        <v>262</v>
      </c>
      <c r="C6705" s="5"/>
      <c r="D6705" s="2">
        <v>77.239999999999995</v>
      </c>
      <c r="E6705" s="2">
        <v>79.319999999999993</v>
      </c>
      <c r="F6705" s="2">
        <v>76.989999999999995</v>
      </c>
      <c r="G6705" s="2">
        <v>77.28</v>
      </c>
    </row>
    <row r="6706" spans="1:7" x14ac:dyDescent="0.3">
      <c r="A6706" s="3">
        <f t="shared" si="121"/>
        <v>44561</v>
      </c>
      <c r="B6706" s="4" t="s">
        <v>263</v>
      </c>
      <c r="C6706" s="5"/>
      <c r="D6706" s="2">
        <v>77.12</v>
      </c>
      <c r="E6706" s="2">
        <v>77.78</v>
      </c>
      <c r="F6706" s="2">
        <v>75.209999999999994</v>
      </c>
      <c r="G6706" s="2">
        <v>77.12</v>
      </c>
    </row>
    <row r="6707" spans="1:7" x14ac:dyDescent="0.3">
      <c r="A6707" s="3">
        <f>DATE(2022, LEFT(B6707, FIND("월", B6707)-1), MID(B6707, FIND("월", B6707)+2, FIND("일", B6707)-FIND("월", B6707)-2))</f>
        <v>44564</v>
      </c>
      <c r="B6707" s="4" t="s">
        <v>7</v>
      </c>
      <c r="C6707" s="5"/>
      <c r="D6707" s="2">
        <v>76.88</v>
      </c>
      <c r="E6707" s="2">
        <v>78.98</v>
      </c>
      <c r="F6707" s="2">
        <v>76.08</v>
      </c>
      <c r="G6707" s="2">
        <v>76.97</v>
      </c>
    </row>
    <row r="6708" spans="1:7" x14ac:dyDescent="0.3">
      <c r="A6708" s="3">
        <f t="shared" ref="A6708:A6771" si="122">DATE(2022, LEFT(B6708, FIND("월", B6708)-1), MID(B6708, FIND("월", B6708)+2, FIND("일", B6708)-FIND("월", B6708)-2))</f>
        <v>44565</v>
      </c>
      <c r="B6708" s="4" t="s">
        <v>8</v>
      </c>
      <c r="C6708" s="5"/>
      <c r="D6708" s="2">
        <v>77.510000000000005</v>
      </c>
      <c r="E6708" s="2">
        <v>80</v>
      </c>
      <c r="F6708" s="2">
        <v>76.989999999999995</v>
      </c>
      <c r="G6708" s="2">
        <v>77.599999999999994</v>
      </c>
    </row>
    <row r="6709" spans="1:7" x14ac:dyDescent="0.3">
      <c r="A6709" s="3">
        <f t="shared" si="122"/>
        <v>44566</v>
      </c>
      <c r="B6709" s="4" t="s">
        <v>9</v>
      </c>
      <c r="C6709" s="5"/>
      <c r="D6709" s="2">
        <v>78.400000000000006</v>
      </c>
      <c r="E6709" s="2">
        <v>80.8</v>
      </c>
      <c r="F6709" s="2">
        <v>77.849999999999994</v>
      </c>
      <c r="G6709" s="2">
        <v>78.459999999999994</v>
      </c>
    </row>
    <row r="6710" spans="1:7" x14ac:dyDescent="0.3">
      <c r="A6710" s="3">
        <f t="shared" si="122"/>
        <v>44567</v>
      </c>
      <c r="B6710" s="4" t="s">
        <v>264</v>
      </c>
      <c r="C6710" s="5"/>
      <c r="D6710" s="2">
        <v>78.83</v>
      </c>
      <c r="E6710" s="2">
        <v>81.99</v>
      </c>
      <c r="F6710" s="2">
        <v>79.459999999999994</v>
      </c>
      <c r="G6710" s="2">
        <v>78.86</v>
      </c>
    </row>
    <row r="6711" spans="1:7" x14ac:dyDescent="0.3">
      <c r="A6711" s="3">
        <f t="shared" si="122"/>
        <v>44568</v>
      </c>
      <c r="B6711" s="4" t="s">
        <v>265</v>
      </c>
      <c r="C6711" s="5"/>
      <c r="D6711" s="2">
        <v>80.55</v>
      </c>
      <c r="E6711" s="2">
        <v>81.75</v>
      </c>
      <c r="F6711" s="2">
        <v>78.900000000000006</v>
      </c>
      <c r="G6711" s="2">
        <v>80.7</v>
      </c>
    </row>
    <row r="6712" spans="1:7" x14ac:dyDescent="0.3">
      <c r="A6712" s="3">
        <f t="shared" si="122"/>
        <v>44571</v>
      </c>
      <c r="B6712" s="4" t="s">
        <v>12</v>
      </c>
      <c r="C6712" s="5"/>
      <c r="D6712" s="2">
        <v>80.36</v>
      </c>
      <c r="E6712" s="2">
        <v>80.87</v>
      </c>
      <c r="F6712" s="2">
        <v>78.23</v>
      </c>
      <c r="G6712" s="2">
        <v>80.41</v>
      </c>
    </row>
    <row r="6713" spans="1:7" x14ac:dyDescent="0.3">
      <c r="A6713" s="3">
        <f t="shared" si="122"/>
        <v>44572</v>
      </c>
      <c r="B6713" s="4" t="s">
        <v>13</v>
      </c>
      <c r="C6713" s="5"/>
      <c r="D6713" s="2">
        <v>79.97</v>
      </c>
      <c r="E6713" s="2">
        <v>83.72</v>
      </c>
      <c r="F6713" s="2">
        <v>81.22</v>
      </c>
      <c r="G6713" s="2">
        <v>79.97</v>
      </c>
    </row>
    <row r="6714" spans="1:7" x14ac:dyDescent="0.3">
      <c r="A6714" s="3">
        <f t="shared" si="122"/>
        <v>44573</v>
      </c>
      <c r="B6714" s="4" t="s">
        <v>14</v>
      </c>
      <c r="C6714" s="5"/>
      <c r="D6714" s="2">
        <v>82.19</v>
      </c>
      <c r="E6714" s="2">
        <v>84.67</v>
      </c>
      <c r="F6714" s="2">
        <v>82.64</v>
      </c>
      <c r="G6714" s="2">
        <v>82.22</v>
      </c>
    </row>
    <row r="6715" spans="1:7" x14ac:dyDescent="0.3">
      <c r="A6715" s="3">
        <f t="shared" si="122"/>
        <v>44574</v>
      </c>
      <c r="B6715" s="4" t="s">
        <v>266</v>
      </c>
      <c r="C6715" s="5"/>
      <c r="D6715" s="2">
        <v>82.96</v>
      </c>
      <c r="E6715" s="2">
        <v>84.47</v>
      </c>
      <c r="F6715" s="2">
        <v>82.12</v>
      </c>
      <c r="G6715" s="2">
        <v>82.99</v>
      </c>
    </row>
    <row r="6716" spans="1:7" x14ac:dyDescent="0.3">
      <c r="A6716" s="3">
        <f t="shared" si="122"/>
        <v>44575</v>
      </c>
      <c r="B6716" s="4" t="s">
        <v>267</v>
      </c>
      <c r="C6716" s="5"/>
      <c r="D6716" s="2">
        <v>83.75</v>
      </c>
      <c r="E6716" s="2">
        <v>86.06</v>
      </c>
      <c r="F6716" s="2">
        <v>83.82</v>
      </c>
      <c r="G6716" s="2">
        <v>83.78</v>
      </c>
    </row>
    <row r="6717" spans="1:7" x14ac:dyDescent="0.3">
      <c r="A6717" s="3">
        <f t="shared" si="122"/>
        <v>44578</v>
      </c>
      <c r="B6717" s="4" t="s">
        <v>17</v>
      </c>
      <c r="C6717" s="5"/>
      <c r="D6717" s="2">
        <v>84.92</v>
      </c>
      <c r="E6717" s="2">
        <v>86.48</v>
      </c>
      <c r="F6717" s="2" t="s">
        <v>323</v>
      </c>
      <c r="G6717" s="2">
        <v>84.96</v>
      </c>
    </row>
    <row r="6718" spans="1:7" x14ac:dyDescent="0.3">
      <c r="A6718" s="3">
        <f t="shared" si="122"/>
        <v>44579</v>
      </c>
      <c r="B6718" s="4" t="s">
        <v>18</v>
      </c>
      <c r="C6718" s="5"/>
      <c r="D6718" s="2">
        <v>86.58</v>
      </c>
      <c r="E6718" s="2">
        <v>87.51</v>
      </c>
      <c r="F6718" s="2">
        <v>85.43</v>
      </c>
      <c r="G6718" s="2">
        <v>86.57</v>
      </c>
    </row>
    <row r="6719" spans="1:7" x14ac:dyDescent="0.3">
      <c r="A6719" s="3">
        <f t="shared" si="122"/>
        <v>44580</v>
      </c>
      <c r="B6719" s="4" t="s">
        <v>19</v>
      </c>
      <c r="C6719" s="5"/>
      <c r="D6719" s="2">
        <v>86.37</v>
      </c>
      <c r="E6719" s="2">
        <v>88.44</v>
      </c>
      <c r="F6719" s="2">
        <v>86.96</v>
      </c>
      <c r="G6719" s="2">
        <v>86.36</v>
      </c>
    </row>
    <row r="6720" spans="1:7" x14ac:dyDescent="0.3">
      <c r="A6720" s="3">
        <f t="shared" si="122"/>
        <v>44581</v>
      </c>
      <c r="B6720" s="4" t="s">
        <v>268</v>
      </c>
      <c r="C6720" s="5"/>
      <c r="D6720" s="2">
        <v>86.35</v>
      </c>
      <c r="E6720" s="2">
        <v>88.38</v>
      </c>
      <c r="F6720" s="2">
        <v>86.9</v>
      </c>
      <c r="G6720" s="2">
        <v>86.43</v>
      </c>
    </row>
    <row r="6721" spans="1:7" x14ac:dyDescent="0.3">
      <c r="A6721" s="3">
        <f t="shared" si="122"/>
        <v>44582</v>
      </c>
      <c r="B6721" s="4" t="s">
        <v>269</v>
      </c>
      <c r="C6721" s="5"/>
      <c r="D6721" s="2">
        <v>85.14</v>
      </c>
      <c r="E6721" s="2">
        <v>87.89</v>
      </c>
      <c r="F6721" s="2">
        <v>85.14</v>
      </c>
      <c r="G6721" s="2">
        <v>85.24</v>
      </c>
    </row>
    <row r="6722" spans="1:7" x14ac:dyDescent="0.3">
      <c r="A6722" s="3">
        <f t="shared" si="122"/>
        <v>44585</v>
      </c>
      <c r="B6722" s="4" t="s">
        <v>22</v>
      </c>
      <c r="C6722" s="5"/>
      <c r="D6722" s="2">
        <v>86.71</v>
      </c>
      <c r="E6722" s="2">
        <v>86.27</v>
      </c>
      <c r="F6722" s="2">
        <v>83.31</v>
      </c>
      <c r="G6722" s="2">
        <v>86.86</v>
      </c>
    </row>
    <row r="6723" spans="1:7" x14ac:dyDescent="0.3">
      <c r="A6723" s="3">
        <f t="shared" si="122"/>
        <v>44586</v>
      </c>
      <c r="B6723" s="4" t="s">
        <v>23</v>
      </c>
      <c r="C6723" s="5"/>
      <c r="D6723" s="2">
        <v>84.86</v>
      </c>
      <c r="E6723" s="2">
        <v>88.2</v>
      </c>
      <c r="F6723" s="2">
        <v>85.6</v>
      </c>
      <c r="G6723" s="2">
        <v>85.18</v>
      </c>
    </row>
    <row r="6724" spans="1:7" x14ac:dyDescent="0.3">
      <c r="A6724" s="3">
        <f t="shared" si="122"/>
        <v>44587</v>
      </c>
      <c r="B6724" s="4" t="s">
        <v>24</v>
      </c>
      <c r="C6724" s="5"/>
      <c r="D6724" s="2">
        <v>86.77</v>
      </c>
      <c r="E6724" s="2">
        <v>89.96</v>
      </c>
      <c r="F6724" s="2">
        <v>87.35</v>
      </c>
      <c r="G6724" s="2">
        <v>87.32</v>
      </c>
    </row>
    <row r="6725" spans="1:7" x14ac:dyDescent="0.3">
      <c r="A6725" s="3">
        <f t="shared" si="122"/>
        <v>44588</v>
      </c>
      <c r="B6725" s="4" t="s">
        <v>270</v>
      </c>
      <c r="C6725" s="5"/>
      <c r="D6725" s="2">
        <v>87.8</v>
      </c>
      <c r="E6725" s="2">
        <v>89.34</v>
      </c>
      <c r="F6725" s="2">
        <v>86.61</v>
      </c>
      <c r="G6725" s="2">
        <v>88.34</v>
      </c>
    </row>
    <row r="6726" spans="1:7" x14ac:dyDescent="0.3">
      <c r="A6726" s="3">
        <f t="shared" si="122"/>
        <v>44589</v>
      </c>
      <c r="B6726" s="4" t="s">
        <v>271</v>
      </c>
      <c r="C6726" s="5"/>
      <c r="D6726" s="2">
        <v>87.58</v>
      </c>
      <c r="E6726" s="2">
        <v>90.03</v>
      </c>
      <c r="F6726" s="2">
        <v>86.82</v>
      </c>
      <c r="G6726" s="2">
        <v>87.6</v>
      </c>
    </row>
    <row r="6727" spans="1:7" x14ac:dyDescent="0.3">
      <c r="A6727" s="3">
        <f t="shared" si="122"/>
        <v>44592</v>
      </c>
      <c r="B6727" s="4" t="s">
        <v>27</v>
      </c>
      <c r="C6727" s="5"/>
      <c r="D6727" s="2">
        <v>88.39</v>
      </c>
      <c r="E6727" s="2">
        <v>91.21</v>
      </c>
      <c r="F6727" s="2">
        <v>88.15</v>
      </c>
      <c r="G6727" s="2">
        <v>88.46</v>
      </c>
    </row>
    <row r="6728" spans="1:7" x14ac:dyDescent="0.3">
      <c r="A6728" s="3">
        <f t="shared" si="122"/>
        <v>44593</v>
      </c>
      <c r="B6728" s="4" t="s">
        <v>28</v>
      </c>
      <c r="C6728" s="5"/>
      <c r="D6728" s="2" t="s">
        <v>323</v>
      </c>
      <c r="E6728" s="2">
        <v>89.16</v>
      </c>
      <c r="F6728" s="2">
        <v>88.2</v>
      </c>
      <c r="G6728" s="2" t="s">
        <v>323</v>
      </c>
    </row>
    <row r="6729" spans="1:7" x14ac:dyDescent="0.3">
      <c r="A6729" s="3">
        <f t="shared" si="122"/>
        <v>44594</v>
      </c>
      <c r="B6729" s="4" t="s">
        <v>29</v>
      </c>
      <c r="C6729" s="5"/>
      <c r="D6729" s="2" t="s">
        <v>323</v>
      </c>
      <c r="E6729" s="2">
        <v>89.47</v>
      </c>
      <c r="F6729" s="2">
        <v>88.26</v>
      </c>
      <c r="G6729" s="2" t="s">
        <v>323</v>
      </c>
    </row>
    <row r="6730" spans="1:7" x14ac:dyDescent="0.3">
      <c r="A6730" s="3">
        <f t="shared" si="122"/>
        <v>44595</v>
      </c>
      <c r="B6730" s="4" t="s">
        <v>272</v>
      </c>
      <c r="C6730" s="5"/>
      <c r="D6730" s="2">
        <v>87.46</v>
      </c>
      <c r="E6730" s="2">
        <v>91.11</v>
      </c>
      <c r="F6730" s="2">
        <v>90.27</v>
      </c>
      <c r="G6730" s="2">
        <v>88.01</v>
      </c>
    </row>
    <row r="6731" spans="1:7" x14ac:dyDescent="0.3">
      <c r="A6731" s="3">
        <f t="shared" si="122"/>
        <v>44596</v>
      </c>
      <c r="B6731" s="4" t="s">
        <v>273</v>
      </c>
      <c r="C6731" s="5"/>
      <c r="D6731" s="2">
        <v>90.22</v>
      </c>
      <c r="E6731" s="2">
        <v>93.27</v>
      </c>
      <c r="F6731" s="2">
        <v>92.31</v>
      </c>
      <c r="G6731" s="2">
        <v>90.77</v>
      </c>
    </row>
    <row r="6732" spans="1:7" x14ac:dyDescent="0.3">
      <c r="A6732" s="3">
        <f t="shared" si="122"/>
        <v>44599</v>
      </c>
      <c r="B6732" s="4" t="s">
        <v>32</v>
      </c>
      <c r="C6732" s="5"/>
      <c r="D6732" s="2">
        <v>90.91</v>
      </c>
      <c r="E6732" s="2">
        <v>92.69</v>
      </c>
      <c r="F6732" s="2">
        <v>91.32</v>
      </c>
      <c r="G6732" s="2">
        <v>91.41</v>
      </c>
    </row>
    <row r="6733" spans="1:7" x14ac:dyDescent="0.3">
      <c r="A6733" s="3">
        <f t="shared" si="122"/>
        <v>44600</v>
      </c>
      <c r="B6733" s="4" t="s">
        <v>33</v>
      </c>
      <c r="C6733" s="5"/>
      <c r="D6733" s="2">
        <v>90.42</v>
      </c>
      <c r="E6733" s="2">
        <v>90.78</v>
      </c>
      <c r="F6733" s="2">
        <v>89.36</v>
      </c>
      <c r="G6733" s="2">
        <v>90.91</v>
      </c>
    </row>
    <row r="6734" spans="1:7" x14ac:dyDescent="0.3">
      <c r="A6734" s="3">
        <f t="shared" si="122"/>
        <v>44601</v>
      </c>
      <c r="B6734" s="4" t="s">
        <v>34</v>
      </c>
      <c r="C6734" s="5"/>
      <c r="D6734" s="2">
        <v>89.39</v>
      </c>
      <c r="E6734" s="2">
        <v>91.55</v>
      </c>
      <c r="F6734" s="2">
        <v>89.66</v>
      </c>
      <c r="G6734" s="2">
        <v>89.98</v>
      </c>
    </row>
    <row r="6735" spans="1:7" x14ac:dyDescent="0.3">
      <c r="A6735" s="3">
        <f t="shared" si="122"/>
        <v>44602</v>
      </c>
      <c r="B6735" s="4" t="s">
        <v>274</v>
      </c>
      <c r="C6735" s="5"/>
      <c r="D6735" s="2">
        <v>90.6</v>
      </c>
      <c r="E6735" s="2">
        <v>91.41</v>
      </c>
      <c r="F6735" s="2">
        <v>89.88</v>
      </c>
      <c r="G6735" s="2">
        <v>91.09</v>
      </c>
    </row>
    <row r="6736" spans="1:7" x14ac:dyDescent="0.3">
      <c r="A6736" s="3">
        <f t="shared" si="122"/>
        <v>44603</v>
      </c>
      <c r="B6736" s="4" t="s">
        <v>275</v>
      </c>
      <c r="C6736" s="5"/>
      <c r="D6736" s="2">
        <v>90.25</v>
      </c>
      <c r="E6736" s="2">
        <v>94.44</v>
      </c>
      <c r="F6736" s="2">
        <v>93.1</v>
      </c>
      <c r="G6736" s="2">
        <v>90.49</v>
      </c>
    </row>
    <row r="6737" spans="1:7" x14ac:dyDescent="0.3">
      <c r="A6737" s="3">
        <f t="shared" si="122"/>
        <v>44606</v>
      </c>
      <c r="B6737" s="4" t="s">
        <v>37</v>
      </c>
      <c r="C6737" s="5"/>
      <c r="D6737" s="2">
        <v>92.72</v>
      </c>
      <c r="E6737" s="2">
        <v>96.48</v>
      </c>
      <c r="F6737" s="2">
        <v>95.46</v>
      </c>
      <c r="G6737" s="2">
        <v>92.97</v>
      </c>
    </row>
    <row r="6738" spans="1:7" x14ac:dyDescent="0.3">
      <c r="A6738" s="3">
        <f t="shared" si="122"/>
        <v>44607</v>
      </c>
      <c r="B6738" s="4" t="s">
        <v>38</v>
      </c>
      <c r="C6738" s="5"/>
      <c r="D6738" s="2">
        <v>93.05</v>
      </c>
      <c r="E6738" s="2">
        <v>93.28</v>
      </c>
      <c r="F6738" s="2">
        <v>92.07</v>
      </c>
      <c r="G6738" s="2">
        <v>93.37</v>
      </c>
    </row>
    <row r="6739" spans="1:7" x14ac:dyDescent="0.3">
      <c r="A6739" s="3">
        <f t="shared" si="122"/>
        <v>44608</v>
      </c>
      <c r="B6739" s="4" t="s">
        <v>39</v>
      </c>
      <c r="C6739" s="5"/>
      <c r="D6739" s="2">
        <v>92.6</v>
      </c>
      <c r="E6739" s="2">
        <v>94.81</v>
      </c>
      <c r="F6739" s="2">
        <v>93.66</v>
      </c>
      <c r="G6739" s="2">
        <v>92.9</v>
      </c>
    </row>
    <row r="6740" spans="1:7" x14ac:dyDescent="0.3">
      <c r="A6740" s="3">
        <f t="shared" si="122"/>
        <v>44609</v>
      </c>
      <c r="B6740" s="4" t="s">
        <v>276</v>
      </c>
      <c r="C6740" s="5"/>
      <c r="D6740" s="2">
        <v>91.9</v>
      </c>
      <c r="E6740" s="2">
        <v>92.97</v>
      </c>
      <c r="F6740" s="2">
        <v>91.76</v>
      </c>
      <c r="G6740" s="2">
        <v>92.42</v>
      </c>
    </row>
    <row r="6741" spans="1:7" x14ac:dyDescent="0.3">
      <c r="A6741" s="3">
        <f t="shared" si="122"/>
        <v>44610</v>
      </c>
      <c r="B6741" s="4" t="s">
        <v>277</v>
      </c>
      <c r="C6741" s="5"/>
      <c r="D6741" s="2">
        <v>90.3</v>
      </c>
      <c r="E6741" s="2">
        <v>93.54</v>
      </c>
      <c r="F6741" s="2">
        <v>91.07</v>
      </c>
      <c r="G6741" s="2">
        <v>90.45</v>
      </c>
    </row>
    <row r="6742" spans="1:7" x14ac:dyDescent="0.3">
      <c r="A6742" s="3">
        <f t="shared" si="122"/>
        <v>44613</v>
      </c>
      <c r="B6742" s="4" t="s">
        <v>42</v>
      </c>
      <c r="C6742" s="5"/>
      <c r="D6742" s="2">
        <v>91.73</v>
      </c>
      <c r="E6742" s="2">
        <v>95.39</v>
      </c>
      <c r="F6742" s="2" t="s">
        <v>323</v>
      </c>
      <c r="G6742" s="2">
        <v>92.11</v>
      </c>
    </row>
    <row r="6743" spans="1:7" x14ac:dyDescent="0.3">
      <c r="A6743" s="3">
        <f t="shared" si="122"/>
        <v>44614</v>
      </c>
      <c r="B6743" s="4" t="s">
        <v>43</v>
      </c>
      <c r="C6743" s="5"/>
      <c r="D6743" s="2">
        <v>96.01</v>
      </c>
      <c r="E6743" s="2">
        <v>96.84</v>
      </c>
      <c r="F6743" s="2">
        <v>92.35</v>
      </c>
      <c r="G6743" s="2">
        <v>96.49</v>
      </c>
    </row>
    <row r="6744" spans="1:7" x14ac:dyDescent="0.3">
      <c r="A6744" s="3">
        <f t="shared" si="122"/>
        <v>44615</v>
      </c>
      <c r="B6744" s="4" t="s">
        <v>44</v>
      </c>
      <c r="C6744" s="5"/>
      <c r="D6744" s="2">
        <v>93.65</v>
      </c>
      <c r="E6744" s="2">
        <v>96.84</v>
      </c>
      <c r="F6744" s="2">
        <v>92.1</v>
      </c>
      <c r="G6744" s="2">
        <v>94.13</v>
      </c>
    </row>
    <row r="6745" spans="1:7" x14ac:dyDescent="0.3">
      <c r="A6745" s="3">
        <f t="shared" si="122"/>
        <v>44616</v>
      </c>
      <c r="B6745" s="4" t="s">
        <v>278</v>
      </c>
      <c r="C6745" s="5"/>
      <c r="D6745" s="2">
        <v>98.64</v>
      </c>
      <c r="E6745" s="2">
        <v>99.08</v>
      </c>
      <c r="F6745" s="2">
        <v>92.81</v>
      </c>
      <c r="G6745" s="2">
        <v>99.11</v>
      </c>
    </row>
    <row r="6746" spans="1:7" x14ac:dyDescent="0.3">
      <c r="A6746" s="3">
        <f t="shared" si="122"/>
        <v>44617</v>
      </c>
      <c r="B6746" s="4" t="s">
        <v>279</v>
      </c>
      <c r="C6746" s="5"/>
      <c r="D6746" s="2">
        <v>95.84</v>
      </c>
      <c r="E6746" s="2">
        <v>97.93</v>
      </c>
      <c r="F6746" s="2">
        <v>91.59</v>
      </c>
      <c r="G6746" s="2">
        <v>96.32</v>
      </c>
    </row>
    <row r="6747" spans="1:7" x14ac:dyDescent="0.3">
      <c r="A6747" s="3">
        <f t="shared" si="122"/>
        <v>44620</v>
      </c>
      <c r="B6747" s="4" t="s">
        <v>47</v>
      </c>
      <c r="C6747" s="5"/>
      <c r="D6747" s="2">
        <v>96.86</v>
      </c>
      <c r="E6747" s="2">
        <v>100.99</v>
      </c>
      <c r="F6747" s="2">
        <v>95.72</v>
      </c>
      <c r="G6747" s="2">
        <v>96.85</v>
      </c>
    </row>
    <row r="6748" spans="1:7" x14ac:dyDescent="0.3">
      <c r="A6748" s="3">
        <f t="shared" si="122"/>
        <v>44621</v>
      </c>
      <c r="B6748" s="4" t="s">
        <v>49</v>
      </c>
      <c r="C6748" s="5"/>
      <c r="D6748" s="2">
        <v>98.71</v>
      </c>
      <c r="E6748" s="2">
        <v>104.97</v>
      </c>
      <c r="F6748" s="2">
        <v>103.41</v>
      </c>
      <c r="G6748" s="2">
        <v>98.77</v>
      </c>
    </row>
    <row r="6749" spans="1:7" x14ac:dyDescent="0.3">
      <c r="A6749" s="3">
        <f t="shared" si="122"/>
        <v>44622</v>
      </c>
      <c r="B6749" s="4" t="s">
        <v>324</v>
      </c>
      <c r="C6749" s="5"/>
      <c r="D6749" s="2">
        <v>110.05</v>
      </c>
      <c r="E6749" s="2">
        <v>112.93</v>
      </c>
      <c r="F6749" s="2">
        <v>110.6</v>
      </c>
      <c r="G6749" s="2">
        <v>110.59</v>
      </c>
    </row>
    <row r="6750" spans="1:7" x14ac:dyDescent="0.3">
      <c r="A6750" s="3">
        <f t="shared" si="122"/>
        <v>44623</v>
      </c>
      <c r="B6750" s="4" t="s">
        <v>280</v>
      </c>
      <c r="C6750" s="5"/>
      <c r="D6750" s="2">
        <v>116.65</v>
      </c>
      <c r="E6750" s="2">
        <v>110.46</v>
      </c>
      <c r="F6750" s="2">
        <v>107.67</v>
      </c>
      <c r="G6750" s="2">
        <v>116.73</v>
      </c>
    </row>
    <row r="6751" spans="1:7" x14ac:dyDescent="0.3">
      <c r="A6751" s="3">
        <f t="shared" si="122"/>
        <v>44624</v>
      </c>
      <c r="B6751" s="4" t="s">
        <v>50</v>
      </c>
      <c r="C6751" s="5"/>
      <c r="D6751" s="2">
        <v>108.84</v>
      </c>
      <c r="E6751" s="2">
        <v>118.11</v>
      </c>
      <c r="F6751" s="2">
        <v>115.68</v>
      </c>
      <c r="G6751" s="2">
        <v>108.9</v>
      </c>
    </row>
    <row r="6752" spans="1:7" x14ac:dyDescent="0.3">
      <c r="A6752" s="3">
        <f t="shared" si="122"/>
        <v>44627</v>
      </c>
      <c r="B6752" s="4" t="s">
        <v>53</v>
      </c>
      <c r="C6752" s="5"/>
      <c r="D6752" s="2">
        <v>125.19</v>
      </c>
      <c r="E6752" s="2">
        <v>123.21</v>
      </c>
      <c r="F6752" s="2">
        <v>119.4</v>
      </c>
      <c r="G6752" s="2">
        <v>125.27</v>
      </c>
    </row>
    <row r="6753" spans="1:7" x14ac:dyDescent="0.3">
      <c r="A6753" s="3">
        <f t="shared" si="122"/>
        <v>44628</v>
      </c>
      <c r="B6753" s="4" t="s">
        <v>54</v>
      </c>
      <c r="C6753" s="5"/>
      <c r="D6753" s="2">
        <v>122.99</v>
      </c>
      <c r="E6753" s="2">
        <v>127.98</v>
      </c>
      <c r="F6753" s="2">
        <v>123.7</v>
      </c>
      <c r="G6753" s="2">
        <v>123.05</v>
      </c>
    </row>
    <row r="6754" spans="1:7" x14ac:dyDescent="0.3">
      <c r="A6754" s="3">
        <f t="shared" si="122"/>
        <v>44629</v>
      </c>
      <c r="B6754" s="4" t="s">
        <v>325</v>
      </c>
      <c r="C6754" s="5"/>
      <c r="D6754" s="2">
        <v>127.86</v>
      </c>
      <c r="E6754" s="2">
        <v>111.14</v>
      </c>
      <c r="F6754" s="2">
        <v>108.7</v>
      </c>
      <c r="G6754" s="2">
        <v>127.92</v>
      </c>
    </row>
    <row r="6755" spans="1:7" x14ac:dyDescent="0.3">
      <c r="A6755" s="3">
        <f t="shared" si="122"/>
        <v>44630</v>
      </c>
      <c r="B6755" s="4" t="s">
        <v>281</v>
      </c>
      <c r="C6755" s="5"/>
      <c r="D6755" s="2">
        <v>115.33</v>
      </c>
      <c r="E6755" s="2">
        <v>109.33</v>
      </c>
      <c r="F6755" s="2">
        <v>106.02</v>
      </c>
      <c r="G6755" s="2">
        <v>115.38</v>
      </c>
    </row>
    <row r="6756" spans="1:7" x14ac:dyDescent="0.3">
      <c r="A6756" s="3">
        <f t="shared" si="122"/>
        <v>44631</v>
      </c>
      <c r="B6756" s="4" t="s">
        <v>55</v>
      </c>
      <c r="C6756" s="5"/>
      <c r="D6756" s="2">
        <v>110.49</v>
      </c>
      <c r="E6756" s="2">
        <v>112.67</v>
      </c>
      <c r="F6756" s="2">
        <v>109.33</v>
      </c>
      <c r="G6756" s="2">
        <v>110.54</v>
      </c>
    </row>
    <row r="6757" spans="1:7" x14ac:dyDescent="0.3">
      <c r="A6757" s="3">
        <f t="shared" si="122"/>
        <v>44634</v>
      </c>
      <c r="B6757" s="4" t="s">
        <v>58</v>
      </c>
      <c r="C6757" s="5"/>
      <c r="D6757" s="2">
        <v>109.88</v>
      </c>
      <c r="E6757" s="2">
        <v>106.9</v>
      </c>
      <c r="F6757" s="2">
        <v>103.01</v>
      </c>
      <c r="G6757" s="2">
        <v>109.95</v>
      </c>
    </row>
    <row r="6758" spans="1:7" x14ac:dyDescent="0.3">
      <c r="A6758" s="3">
        <f t="shared" si="122"/>
        <v>44635</v>
      </c>
      <c r="B6758" s="4" t="s">
        <v>59</v>
      </c>
      <c r="C6758" s="5"/>
      <c r="D6758" s="2">
        <v>99.78</v>
      </c>
      <c r="E6758" s="2">
        <v>99.91</v>
      </c>
      <c r="F6758" s="2">
        <v>96.44</v>
      </c>
      <c r="G6758" s="2">
        <v>99.96</v>
      </c>
    </row>
    <row r="6759" spans="1:7" x14ac:dyDescent="0.3">
      <c r="A6759" s="3">
        <f t="shared" si="122"/>
        <v>44636</v>
      </c>
      <c r="B6759" s="4" t="s">
        <v>326</v>
      </c>
      <c r="C6759" s="5"/>
      <c r="D6759" s="2">
        <v>102.52</v>
      </c>
      <c r="E6759" s="2">
        <v>98.02</v>
      </c>
      <c r="F6759" s="2">
        <v>95.04</v>
      </c>
      <c r="G6759" s="2">
        <v>102.69</v>
      </c>
    </row>
    <row r="6760" spans="1:7" x14ac:dyDescent="0.3">
      <c r="A6760" s="3">
        <f t="shared" si="122"/>
        <v>44637</v>
      </c>
      <c r="B6760" s="4" t="s">
        <v>282</v>
      </c>
      <c r="C6760" s="5"/>
      <c r="D6760" s="2">
        <v>100.86</v>
      </c>
      <c r="E6760" s="2">
        <v>106.64</v>
      </c>
      <c r="F6760" s="2">
        <v>102.98</v>
      </c>
      <c r="G6760" s="2">
        <v>100.9</v>
      </c>
    </row>
    <row r="6761" spans="1:7" x14ac:dyDescent="0.3">
      <c r="A6761" s="3">
        <f t="shared" si="122"/>
        <v>44638</v>
      </c>
      <c r="B6761" s="4" t="s">
        <v>60</v>
      </c>
      <c r="C6761" s="5"/>
      <c r="D6761" s="2">
        <v>106.62</v>
      </c>
      <c r="E6761" s="2">
        <v>107.93</v>
      </c>
      <c r="F6761" s="2">
        <v>104.7</v>
      </c>
      <c r="G6761" s="2">
        <v>106.66</v>
      </c>
    </row>
    <row r="6762" spans="1:7" x14ac:dyDescent="0.3">
      <c r="A6762" s="3">
        <f t="shared" si="122"/>
        <v>44641</v>
      </c>
      <c r="B6762" s="4" t="s">
        <v>63</v>
      </c>
      <c r="C6762" s="5"/>
      <c r="D6762" s="2">
        <v>109.81</v>
      </c>
      <c r="E6762" s="2">
        <v>115.62</v>
      </c>
      <c r="F6762" s="2">
        <v>112.12</v>
      </c>
      <c r="G6762" s="2">
        <v>109.85</v>
      </c>
    </row>
    <row r="6763" spans="1:7" x14ac:dyDescent="0.3">
      <c r="A6763" s="3">
        <f t="shared" si="122"/>
        <v>44642</v>
      </c>
      <c r="B6763" s="4" t="s">
        <v>64</v>
      </c>
      <c r="C6763" s="5"/>
      <c r="D6763" s="2">
        <v>111.19</v>
      </c>
      <c r="E6763" s="2">
        <v>115.48</v>
      </c>
      <c r="F6763" s="2">
        <v>111.76</v>
      </c>
      <c r="G6763" s="2">
        <v>111.23</v>
      </c>
    </row>
    <row r="6764" spans="1:7" x14ac:dyDescent="0.3">
      <c r="A6764" s="3">
        <f t="shared" si="122"/>
        <v>44643</v>
      </c>
      <c r="B6764" s="4" t="s">
        <v>327</v>
      </c>
      <c r="C6764" s="5"/>
      <c r="D6764" s="2">
        <v>111.8</v>
      </c>
      <c r="E6764" s="2">
        <v>121.6</v>
      </c>
      <c r="F6764" s="2">
        <v>114.93</v>
      </c>
      <c r="G6764" s="2">
        <v>112.03</v>
      </c>
    </row>
    <row r="6765" spans="1:7" x14ac:dyDescent="0.3">
      <c r="A6765" s="3">
        <f t="shared" si="122"/>
        <v>44644</v>
      </c>
      <c r="B6765" s="4" t="s">
        <v>283</v>
      </c>
      <c r="C6765" s="5"/>
      <c r="D6765" s="2">
        <v>115.6</v>
      </c>
      <c r="E6765" s="2">
        <v>119.03</v>
      </c>
      <c r="F6765" s="2">
        <v>112.34</v>
      </c>
      <c r="G6765" s="2">
        <v>115.84</v>
      </c>
    </row>
    <row r="6766" spans="1:7" x14ac:dyDescent="0.3">
      <c r="A6766" s="3">
        <f t="shared" si="122"/>
        <v>44645</v>
      </c>
      <c r="B6766" s="4" t="s">
        <v>65</v>
      </c>
      <c r="C6766" s="5"/>
      <c r="D6766" s="2">
        <v>111.93</v>
      </c>
      <c r="E6766" s="2">
        <v>120.65</v>
      </c>
      <c r="F6766" s="2">
        <v>113.9</v>
      </c>
      <c r="G6766" s="2">
        <v>112.17</v>
      </c>
    </row>
    <row r="6767" spans="1:7" x14ac:dyDescent="0.3">
      <c r="A6767" s="3">
        <f t="shared" si="122"/>
        <v>44648</v>
      </c>
      <c r="B6767" s="4" t="s">
        <v>68</v>
      </c>
      <c r="C6767" s="5"/>
      <c r="D6767" s="2">
        <v>110.67</v>
      </c>
      <c r="E6767" s="2">
        <v>112.48</v>
      </c>
      <c r="F6767" s="2">
        <v>105.96</v>
      </c>
      <c r="G6767" s="2">
        <v>110.88</v>
      </c>
    </row>
    <row r="6768" spans="1:7" x14ac:dyDescent="0.3">
      <c r="A6768" s="3">
        <f t="shared" si="122"/>
        <v>44649</v>
      </c>
      <c r="B6768" s="4" t="s">
        <v>69</v>
      </c>
      <c r="C6768" s="5"/>
      <c r="D6768" s="2">
        <v>108.58</v>
      </c>
      <c r="E6768" s="2">
        <v>110.23</v>
      </c>
      <c r="F6768" s="2">
        <v>104.24</v>
      </c>
      <c r="G6768" s="2">
        <v>108.78</v>
      </c>
    </row>
    <row r="6769" spans="1:7" x14ac:dyDescent="0.3">
      <c r="A6769" s="3">
        <f t="shared" si="122"/>
        <v>44650</v>
      </c>
      <c r="B6769" s="4" t="s">
        <v>328</v>
      </c>
      <c r="C6769" s="5"/>
      <c r="D6769" s="2">
        <v>108.38</v>
      </c>
      <c r="E6769" s="2">
        <v>113.45</v>
      </c>
      <c r="F6769" s="2">
        <v>107.82</v>
      </c>
      <c r="G6769" s="2">
        <v>108.59</v>
      </c>
    </row>
    <row r="6770" spans="1:7" x14ac:dyDescent="0.3">
      <c r="A6770" s="3">
        <f t="shared" si="122"/>
        <v>44651</v>
      </c>
      <c r="B6770" s="4" t="s">
        <v>284</v>
      </c>
      <c r="C6770" s="5"/>
      <c r="D6770" s="2">
        <v>107.71</v>
      </c>
      <c r="E6770" s="2">
        <v>107.91</v>
      </c>
      <c r="F6770" s="2">
        <v>100.28</v>
      </c>
      <c r="G6770" s="2">
        <v>107.91</v>
      </c>
    </row>
    <row r="6771" spans="1:7" x14ac:dyDescent="0.3">
      <c r="A6771" s="3">
        <f t="shared" si="122"/>
        <v>44652</v>
      </c>
      <c r="B6771" s="4" t="s">
        <v>70</v>
      </c>
      <c r="C6771" s="5"/>
      <c r="D6771" s="2">
        <v>101.61</v>
      </c>
      <c r="E6771" s="2">
        <v>104.39</v>
      </c>
      <c r="F6771" s="2">
        <v>99.27</v>
      </c>
      <c r="G6771" s="2">
        <v>101.63</v>
      </c>
    </row>
    <row r="6772" spans="1:7" x14ac:dyDescent="0.3">
      <c r="A6772" s="3">
        <f t="shared" ref="A6772:A6835" si="123">DATE(2022, LEFT(B6772, FIND("월", B6772)-1), MID(B6772, FIND("월", B6772)+2, FIND("일", B6772)-FIND("월", B6772)-2))</f>
        <v>44655</v>
      </c>
      <c r="B6772" s="4" t="s">
        <v>73</v>
      </c>
      <c r="C6772" s="5"/>
      <c r="D6772" s="2">
        <v>101.84</v>
      </c>
      <c r="E6772" s="2">
        <v>107.53</v>
      </c>
      <c r="F6772" s="2">
        <v>103.28</v>
      </c>
      <c r="G6772" s="2">
        <v>101.82</v>
      </c>
    </row>
    <row r="6773" spans="1:7" x14ac:dyDescent="0.3">
      <c r="A6773" s="3">
        <f t="shared" si="123"/>
        <v>44656</v>
      </c>
      <c r="B6773" s="4" t="s">
        <v>369</v>
      </c>
      <c r="C6773" s="5"/>
      <c r="D6773" s="2">
        <v>105.34</v>
      </c>
      <c r="E6773" s="2">
        <v>106.64</v>
      </c>
      <c r="F6773" s="2">
        <v>101.96</v>
      </c>
      <c r="G6773" s="2">
        <v>105.34</v>
      </c>
    </row>
    <row r="6774" spans="1:7" x14ac:dyDescent="0.3">
      <c r="A6774" s="3">
        <f t="shared" si="123"/>
        <v>44657</v>
      </c>
      <c r="B6774" s="4" t="s">
        <v>329</v>
      </c>
      <c r="C6774" s="5"/>
      <c r="D6774" s="2">
        <v>103.79</v>
      </c>
      <c r="E6774" s="2">
        <v>101.07</v>
      </c>
      <c r="F6774" s="2">
        <v>96.23</v>
      </c>
      <c r="G6774" s="2">
        <v>103.78</v>
      </c>
    </row>
    <row r="6775" spans="1:7" x14ac:dyDescent="0.3">
      <c r="A6775" s="3">
        <f t="shared" si="123"/>
        <v>44658</v>
      </c>
      <c r="B6775" s="4" t="s">
        <v>285</v>
      </c>
      <c r="C6775" s="5"/>
      <c r="D6775" s="2">
        <v>97.41</v>
      </c>
      <c r="E6775" s="2">
        <v>100.58</v>
      </c>
      <c r="F6775" s="2">
        <v>96.03</v>
      </c>
      <c r="G6775" s="2">
        <v>97.41</v>
      </c>
    </row>
    <row r="6776" spans="1:7" x14ac:dyDescent="0.3">
      <c r="A6776" s="3">
        <f t="shared" si="123"/>
        <v>44659</v>
      </c>
      <c r="B6776" s="4" t="s">
        <v>74</v>
      </c>
      <c r="C6776" s="5"/>
      <c r="D6776" s="2">
        <v>98.14</v>
      </c>
      <c r="E6776" s="2">
        <v>102.78</v>
      </c>
      <c r="F6776" s="2">
        <v>98.26</v>
      </c>
      <c r="G6776" s="2">
        <v>98.14</v>
      </c>
    </row>
    <row r="6777" spans="1:7" x14ac:dyDescent="0.3">
      <c r="A6777" s="3">
        <f t="shared" si="123"/>
        <v>44662</v>
      </c>
      <c r="B6777" s="4" t="s">
        <v>77</v>
      </c>
      <c r="C6777" s="5"/>
      <c r="D6777" s="2">
        <v>97.64</v>
      </c>
      <c r="E6777" s="2">
        <v>98.48</v>
      </c>
      <c r="F6777" s="2">
        <v>94.29</v>
      </c>
      <c r="G6777" s="2">
        <v>97.64</v>
      </c>
    </row>
    <row r="6778" spans="1:7" x14ac:dyDescent="0.3">
      <c r="A6778" s="3">
        <f t="shared" si="123"/>
        <v>44663</v>
      </c>
      <c r="B6778" s="4" t="s">
        <v>78</v>
      </c>
      <c r="C6778" s="5"/>
      <c r="D6778" s="2">
        <v>98.14</v>
      </c>
      <c r="E6778" s="2">
        <v>104.64</v>
      </c>
      <c r="F6778" s="2">
        <v>100.6</v>
      </c>
      <c r="G6778" s="2">
        <v>98.15</v>
      </c>
    </row>
    <row r="6779" spans="1:7" x14ac:dyDescent="0.3">
      <c r="A6779" s="3">
        <f t="shared" si="123"/>
        <v>44664</v>
      </c>
      <c r="B6779" s="4" t="s">
        <v>330</v>
      </c>
      <c r="C6779" s="5"/>
      <c r="D6779" s="2">
        <v>102.44</v>
      </c>
      <c r="E6779" s="2">
        <v>108.78</v>
      </c>
      <c r="F6779" s="2">
        <v>104.25</v>
      </c>
      <c r="G6779" s="2">
        <v>102.44</v>
      </c>
    </row>
    <row r="6780" spans="1:7" x14ac:dyDescent="0.3">
      <c r="A6780" s="3">
        <f t="shared" si="123"/>
        <v>44665</v>
      </c>
      <c r="B6780" s="4" t="s">
        <v>286</v>
      </c>
      <c r="C6780" s="5"/>
      <c r="D6780" s="2">
        <v>105.88</v>
      </c>
      <c r="E6780" s="2">
        <v>111.7</v>
      </c>
      <c r="F6780" s="2">
        <v>106.95</v>
      </c>
      <c r="G6780" s="2">
        <v>105.88</v>
      </c>
    </row>
    <row r="6781" spans="1:7" x14ac:dyDescent="0.3">
      <c r="A6781" s="3">
        <f t="shared" si="123"/>
        <v>44669</v>
      </c>
      <c r="B6781" s="4" t="s">
        <v>82</v>
      </c>
      <c r="C6781" s="5"/>
      <c r="D6781" s="2">
        <v>108.11</v>
      </c>
      <c r="E6781" s="2">
        <v>113.16</v>
      </c>
      <c r="F6781" s="2">
        <v>108.21</v>
      </c>
      <c r="G6781" s="2">
        <v>108.12</v>
      </c>
    </row>
    <row r="6782" spans="1:7" x14ac:dyDescent="0.3">
      <c r="A6782" s="3">
        <f t="shared" si="123"/>
        <v>44670</v>
      </c>
      <c r="B6782" s="4" t="s">
        <v>83</v>
      </c>
      <c r="C6782" s="5"/>
      <c r="D6782" s="2">
        <v>108.69</v>
      </c>
      <c r="E6782" s="2">
        <v>107.25</v>
      </c>
      <c r="F6782" s="2">
        <v>102.56</v>
      </c>
      <c r="G6782" s="2">
        <v>108.69</v>
      </c>
    </row>
    <row r="6783" spans="1:7" x14ac:dyDescent="0.3">
      <c r="A6783" s="3">
        <f t="shared" si="123"/>
        <v>44671</v>
      </c>
      <c r="B6783" s="4" t="s">
        <v>331</v>
      </c>
      <c r="C6783" s="5"/>
      <c r="D6783" s="2">
        <v>105.56</v>
      </c>
      <c r="E6783" s="2">
        <v>106.8</v>
      </c>
      <c r="F6783" s="2">
        <v>102.75</v>
      </c>
      <c r="G6783" s="2">
        <v>105.54</v>
      </c>
    </row>
    <row r="6784" spans="1:7" x14ac:dyDescent="0.3">
      <c r="A6784" s="3">
        <f t="shared" si="123"/>
        <v>44672</v>
      </c>
      <c r="B6784" s="4" t="s">
        <v>287</v>
      </c>
      <c r="C6784" s="5"/>
      <c r="D6784" s="2">
        <v>106.17</v>
      </c>
      <c r="E6784" s="2">
        <v>108.33</v>
      </c>
      <c r="F6784" s="2">
        <v>103.79</v>
      </c>
      <c r="G6784" s="2">
        <v>106.16</v>
      </c>
    </row>
    <row r="6785" spans="1:7" x14ac:dyDescent="0.3">
      <c r="A6785" s="3">
        <f t="shared" si="123"/>
        <v>44673</v>
      </c>
      <c r="B6785" s="4" t="s">
        <v>84</v>
      </c>
      <c r="C6785" s="5"/>
      <c r="D6785" s="2">
        <v>105.04</v>
      </c>
      <c r="E6785" s="2">
        <v>106.65</v>
      </c>
      <c r="F6785" s="2">
        <v>102.07</v>
      </c>
      <c r="G6785" s="2">
        <v>105.04</v>
      </c>
    </row>
    <row r="6786" spans="1:7" x14ac:dyDescent="0.3">
      <c r="A6786" s="3">
        <f t="shared" si="123"/>
        <v>44676</v>
      </c>
      <c r="B6786" s="4" t="s">
        <v>87</v>
      </c>
      <c r="C6786" s="5"/>
      <c r="D6786" s="2">
        <v>99.72</v>
      </c>
      <c r="E6786" s="2">
        <v>102.32</v>
      </c>
      <c r="F6786" s="2">
        <v>98.54</v>
      </c>
      <c r="G6786" s="2">
        <v>99.71</v>
      </c>
    </row>
    <row r="6787" spans="1:7" x14ac:dyDescent="0.3">
      <c r="A6787" s="3">
        <f t="shared" si="123"/>
        <v>44677</v>
      </c>
      <c r="B6787" s="4" t="s">
        <v>88</v>
      </c>
      <c r="C6787" s="5"/>
      <c r="D6787" s="2">
        <v>99.57</v>
      </c>
      <c r="E6787" s="2">
        <v>104.99</v>
      </c>
      <c r="F6787" s="2">
        <v>101.7</v>
      </c>
      <c r="G6787" s="2">
        <v>99.59</v>
      </c>
    </row>
    <row r="6788" spans="1:7" x14ac:dyDescent="0.3">
      <c r="A6788" s="3">
        <f t="shared" si="123"/>
        <v>44678</v>
      </c>
      <c r="B6788" s="4" t="s">
        <v>332</v>
      </c>
      <c r="C6788" s="5"/>
      <c r="D6788" s="2">
        <v>103.05</v>
      </c>
      <c r="E6788" s="2">
        <v>105.32</v>
      </c>
      <c r="F6788" s="2">
        <v>102.02</v>
      </c>
      <c r="G6788" s="2">
        <v>103.06</v>
      </c>
    </row>
    <row r="6789" spans="1:7" x14ac:dyDescent="0.3">
      <c r="A6789" s="3">
        <f t="shared" si="123"/>
        <v>44679</v>
      </c>
      <c r="B6789" s="4" t="s">
        <v>288</v>
      </c>
      <c r="C6789" s="5"/>
      <c r="D6789" s="2">
        <v>102.83</v>
      </c>
      <c r="E6789" s="2">
        <v>107.59</v>
      </c>
      <c r="F6789" s="2">
        <v>105.36</v>
      </c>
      <c r="G6789" s="2">
        <v>102.82</v>
      </c>
    </row>
    <row r="6790" spans="1:7" x14ac:dyDescent="0.3">
      <c r="A6790" s="3">
        <f t="shared" si="123"/>
        <v>44680</v>
      </c>
      <c r="B6790" s="4" t="s">
        <v>89</v>
      </c>
      <c r="C6790" s="5"/>
      <c r="D6790" s="2">
        <v>105.37</v>
      </c>
      <c r="E6790" s="2">
        <v>109.34</v>
      </c>
      <c r="F6790" s="2">
        <v>104.69</v>
      </c>
      <c r="G6790" s="2">
        <v>105.39</v>
      </c>
    </row>
    <row r="6791" spans="1:7" x14ac:dyDescent="0.3">
      <c r="A6791" s="3">
        <f t="shared" si="123"/>
        <v>44683</v>
      </c>
      <c r="B6791" s="4" t="s">
        <v>92</v>
      </c>
      <c r="C6791" s="5"/>
      <c r="D6791" s="2" t="s">
        <v>323</v>
      </c>
      <c r="E6791" s="2">
        <v>107.58</v>
      </c>
      <c r="F6791" s="2">
        <v>105.17</v>
      </c>
      <c r="G6791" s="2" t="s">
        <v>323</v>
      </c>
    </row>
    <row r="6792" spans="1:7" x14ac:dyDescent="0.3">
      <c r="A6792" s="3">
        <f t="shared" si="123"/>
        <v>44684</v>
      </c>
      <c r="B6792" s="4" t="s">
        <v>93</v>
      </c>
      <c r="C6792" s="5"/>
      <c r="D6792" s="2" t="s">
        <v>323</v>
      </c>
      <c r="E6792" s="2">
        <v>104.97</v>
      </c>
      <c r="F6792" s="2">
        <v>102.41</v>
      </c>
      <c r="G6792" s="2" t="s">
        <v>323</v>
      </c>
    </row>
    <row r="6793" spans="1:7" x14ac:dyDescent="0.3">
      <c r="A6793" s="3">
        <f t="shared" si="123"/>
        <v>44685</v>
      </c>
      <c r="B6793" s="4" t="s">
        <v>333</v>
      </c>
      <c r="C6793" s="5"/>
      <c r="D6793" s="2">
        <v>104.7</v>
      </c>
      <c r="E6793" s="2">
        <v>110.14</v>
      </c>
      <c r="F6793" s="2">
        <v>107.81</v>
      </c>
      <c r="G6793" s="2">
        <v>104.68</v>
      </c>
    </row>
    <row r="6794" spans="1:7" x14ac:dyDescent="0.3">
      <c r="A6794" s="3">
        <f t="shared" si="123"/>
        <v>44686</v>
      </c>
      <c r="B6794" s="4" t="s">
        <v>289</v>
      </c>
      <c r="C6794" s="5"/>
      <c r="D6794" s="2">
        <v>106.66</v>
      </c>
      <c r="E6794" s="2">
        <v>110.9</v>
      </c>
      <c r="F6794" s="2">
        <v>108.26</v>
      </c>
      <c r="G6794" s="2">
        <v>106.63</v>
      </c>
    </row>
    <row r="6795" spans="1:7" x14ac:dyDescent="0.3">
      <c r="A6795" s="3">
        <f t="shared" si="123"/>
        <v>44687</v>
      </c>
      <c r="B6795" s="4" t="s">
        <v>94</v>
      </c>
      <c r="C6795" s="5"/>
      <c r="D6795" s="2">
        <v>107.82</v>
      </c>
      <c r="E6795" s="2">
        <v>112.39</v>
      </c>
      <c r="F6795" s="2">
        <v>109.77</v>
      </c>
      <c r="G6795" s="2">
        <v>107.79</v>
      </c>
    </row>
    <row r="6796" spans="1:7" x14ac:dyDescent="0.3">
      <c r="A6796" s="3">
        <f t="shared" si="123"/>
        <v>44690</v>
      </c>
      <c r="B6796" s="4" t="s">
        <v>97</v>
      </c>
      <c r="C6796" s="5"/>
      <c r="D6796" s="2">
        <v>107.99</v>
      </c>
      <c r="E6796" s="2">
        <v>105.94</v>
      </c>
      <c r="F6796" s="2">
        <v>103.09</v>
      </c>
      <c r="G6796" s="2">
        <v>107.97</v>
      </c>
    </row>
    <row r="6797" spans="1:7" x14ac:dyDescent="0.3">
      <c r="A6797" s="3">
        <f t="shared" si="123"/>
        <v>44691</v>
      </c>
      <c r="B6797" s="4" t="s">
        <v>98</v>
      </c>
      <c r="C6797" s="5"/>
      <c r="D6797" s="2">
        <v>103.13</v>
      </c>
      <c r="E6797" s="2">
        <v>102.46</v>
      </c>
      <c r="F6797" s="2">
        <v>99.76</v>
      </c>
      <c r="G6797" s="2">
        <v>103.14</v>
      </c>
    </row>
    <row r="6798" spans="1:7" x14ac:dyDescent="0.3">
      <c r="A6798" s="3">
        <f t="shared" si="123"/>
        <v>44692</v>
      </c>
      <c r="B6798" s="4" t="s">
        <v>334</v>
      </c>
      <c r="C6798" s="5"/>
      <c r="D6798" s="2">
        <v>102.94</v>
      </c>
      <c r="E6798" s="2">
        <v>107.51</v>
      </c>
      <c r="F6798" s="2">
        <v>105.71</v>
      </c>
      <c r="G6798" s="2">
        <v>103.03</v>
      </c>
    </row>
    <row r="6799" spans="1:7" x14ac:dyDescent="0.3">
      <c r="A6799" s="3">
        <f t="shared" si="123"/>
        <v>44693</v>
      </c>
      <c r="B6799" s="4" t="s">
        <v>290</v>
      </c>
      <c r="C6799" s="5"/>
      <c r="D6799" s="2">
        <v>102.81</v>
      </c>
      <c r="E6799" s="2">
        <v>107.45</v>
      </c>
      <c r="F6799" s="2">
        <v>106.13</v>
      </c>
      <c r="G6799" s="2">
        <v>102.87</v>
      </c>
    </row>
    <row r="6800" spans="1:7" x14ac:dyDescent="0.3">
      <c r="A6800" s="3">
        <f t="shared" si="123"/>
        <v>44694</v>
      </c>
      <c r="B6800" s="4" t="s">
        <v>99</v>
      </c>
      <c r="C6800" s="5"/>
      <c r="D6800" s="2">
        <v>106.65</v>
      </c>
      <c r="E6800" s="2">
        <v>111.55</v>
      </c>
      <c r="F6800" s="2">
        <v>110.49</v>
      </c>
      <c r="G6800" s="2">
        <v>106.69</v>
      </c>
    </row>
    <row r="6801" spans="1:7" x14ac:dyDescent="0.3">
      <c r="A6801" s="3">
        <f t="shared" si="123"/>
        <v>44697</v>
      </c>
      <c r="B6801" s="4" t="s">
        <v>102</v>
      </c>
      <c r="C6801" s="5"/>
      <c r="D6801" s="2" t="s">
        <v>323</v>
      </c>
      <c r="E6801" s="2">
        <v>114.24</v>
      </c>
      <c r="F6801" s="2">
        <v>114.2</v>
      </c>
      <c r="G6801" s="2" t="s">
        <v>323</v>
      </c>
    </row>
    <row r="6802" spans="1:7" x14ac:dyDescent="0.3">
      <c r="A6802" s="3">
        <f t="shared" si="123"/>
        <v>44698</v>
      </c>
      <c r="B6802" s="4" t="s">
        <v>103</v>
      </c>
      <c r="C6802" s="5"/>
      <c r="D6802" s="2">
        <v>110.88</v>
      </c>
      <c r="E6802" s="2">
        <v>111.93</v>
      </c>
      <c r="F6802" s="2">
        <v>112.4</v>
      </c>
      <c r="G6802" s="2">
        <v>110.93</v>
      </c>
    </row>
    <row r="6803" spans="1:7" x14ac:dyDescent="0.3">
      <c r="A6803" s="3">
        <f t="shared" si="123"/>
        <v>44699</v>
      </c>
      <c r="B6803" s="4" t="s">
        <v>335</v>
      </c>
      <c r="C6803" s="5"/>
      <c r="D6803" s="2">
        <v>109.79</v>
      </c>
      <c r="E6803" s="2">
        <v>109.11</v>
      </c>
      <c r="F6803" s="2">
        <v>109.59</v>
      </c>
      <c r="G6803" s="2">
        <v>110.17</v>
      </c>
    </row>
    <row r="6804" spans="1:7" x14ac:dyDescent="0.3">
      <c r="A6804" s="3">
        <f t="shared" si="123"/>
        <v>44700</v>
      </c>
      <c r="B6804" s="4" t="s">
        <v>291</v>
      </c>
      <c r="C6804" s="5"/>
      <c r="D6804" s="2">
        <v>105.52</v>
      </c>
      <c r="E6804" s="2">
        <v>112.04</v>
      </c>
      <c r="F6804" s="2">
        <v>112.21</v>
      </c>
      <c r="G6804" s="2">
        <v>105.95</v>
      </c>
    </row>
    <row r="6805" spans="1:7" x14ac:dyDescent="0.3">
      <c r="A6805" s="3">
        <f t="shared" si="123"/>
        <v>44701</v>
      </c>
      <c r="B6805" s="4" t="s">
        <v>104</v>
      </c>
      <c r="C6805" s="5"/>
      <c r="D6805" s="2">
        <v>108.07</v>
      </c>
      <c r="E6805" s="2">
        <v>112.55</v>
      </c>
      <c r="F6805" s="2">
        <v>113.23</v>
      </c>
      <c r="G6805" s="2">
        <v>108.31</v>
      </c>
    </row>
    <row r="6806" spans="1:7" x14ac:dyDescent="0.3">
      <c r="A6806" s="3">
        <f t="shared" si="123"/>
        <v>44704</v>
      </c>
      <c r="B6806" s="4" t="s">
        <v>107</v>
      </c>
      <c r="C6806" s="5"/>
      <c r="D6806" s="2">
        <v>109.47</v>
      </c>
      <c r="E6806" s="2">
        <v>113.42</v>
      </c>
      <c r="F6806" s="2">
        <v>110.29</v>
      </c>
      <c r="G6806" s="2">
        <v>109.71</v>
      </c>
    </row>
    <row r="6807" spans="1:7" x14ac:dyDescent="0.3">
      <c r="A6807" s="3">
        <f t="shared" si="123"/>
        <v>44705</v>
      </c>
      <c r="B6807" s="4" t="s">
        <v>108</v>
      </c>
      <c r="C6807" s="5"/>
      <c r="D6807" s="2">
        <v>107.94</v>
      </c>
      <c r="E6807" s="2">
        <v>113.56</v>
      </c>
      <c r="F6807" s="2">
        <v>109.77</v>
      </c>
      <c r="G6807" s="2">
        <v>107.94</v>
      </c>
    </row>
    <row r="6808" spans="1:7" x14ac:dyDescent="0.3">
      <c r="A6808" s="3">
        <f t="shared" si="123"/>
        <v>44706</v>
      </c>
      <c r="B6808" s="4" t="s">
        <v>370</v>
      </c>
      <c r="C6808" s="5"/>
      <c r="D6808" s="2">
        <v>109.19</v>
      </c>
      <c r="E6808" s="2">
        <v>114.03</v>
      </c>
      <c r="F6808" s="2">
        <v>110.33</v>
      </c>
      <c r="G6808" s="2">
        <v>109.18</v>
      </c>
    </row>
    <row r="6809" spans="1:7" x14ac:dyDescent="0.3">
      <c r="A6809" s="3">
        <f t="shared" si="123"/>
        <v>44707</v>
      </c>
      <c r="B6809" s="4" t="s">
        <v>336</v>
      </c>
      <c r="C6809" s="5"/>
      <c r="D6809" s="2">
        <v>108.93</v>
      </c>
      <c r="E6809" s="2">
        <v>117.4</v>
      </c>
      <c r="F6809" s="2">
        <v>114.09</v>
      </c>
      <c r="G6809" s="2">
        <v>108.92</v>
      </c>
    </row>
    <row r="6810" spans="1:7" x14ac:dyDescent="0.3">
      <c r="A6810" s="3">
        <f t="shared" si="123"/>
        <v>44708</v>
      </c>
      <c r="B6810" s="4" t="s">
        <v>292</v>
      </c>
      <c r="C6810" s="5"/>
      <c r="D6810" s="2">
        <v>112.36</v>
      </c>
      <c r="E6810" s="2">
        <v>119.43</v>
      </c>
      <c r="F6810" s="2">
        <v>115.07</v>
      </c>
      <c r="G6810" s="2">
        <v>112.36</v>
      </c>
    </row>
    <row r="6811" spans="1:7" x14ac:dyDescent="0.3">
      <c r="A6811" s="3">
        <f t="shared" si="123"/>
        <v>44711</v>
      </c>
      <c r="B6811" s="4" t="s">
        <v>111</v>
      </c>
      <c r="C6811" s="5"/>
      <c r="D6811" s="2">
        <v>113.84</v>
      </c>
      <c r="E6811" s="2">
        <v>121.67</v>
      </c>
      <c r="F6811" s="2" t="s">
        <v>323</v>
      </c>
      <c r="G6811" s="2">
        <v>113.84</v>
      </c>
    </row>
    <row r="6812" spans="1:7" x14ac:dyDescent="0.3">
      <c r="A6812" s="3">
        <f t="shared" si="123"/>
        <v>44712</v>
      </c>
      <c r="B6812" s="4" t="s">
        <v>112</v>
      </c>
      <c r="C6812" s="5"/>
      <c r="D6812" s="2">
        <v>116.41</v>
      </c>
      <c r="E6812" s="2">
        <v>122.84</v>
      </c>
      <c r="F6812" s="2">
        <v>114.67</v>
      </c>
      <c r="G6812" s="2">
        <v>116.4</v>
      </c>
    </row>
    <row r="6813" spans="1:7" x14ac:dyDescent="0.3">
      <c r="A6813" s="3">
        <f t="shared" si="123"/>
        <v>44713</v>
      </c>
      <c r="B6813" s="4" t="s">
        <v>337</v>
      </c>
      <c r="C6813" s="5"/>
      <c r="D6813" s="2">
        <v>112.7</v>
      </c>
      <c r="E6813" s="2">
        <v>116.29</v>
      </c>
      <c r="F6813" s="2">
        <v>115.26</v>
      </c>
      <c r="G6813" s="2">
        <v>112.7</v>
      </c>
    </row>
    <row r="6814" spans="1:7" x14ac:dyDescent="0.3">
      <c r="A6814" s="3">
        <f t="shared" si="123"/>
        <v>44714</v>
      </c>
      <c r="B6814" s="4" t="s">
        <v>293</v>
      </c>
      <c r="C6814" s="5"/>
      <c r="D6814" s="2">
        <v>108.99</v>
      </c>
      <c r="E6814" s="2">
        <v>117.61</v>
      </c>
      <c r="F6814" s="2">
        <v>116.87</v>
      </c>
      <c r="G6814" s="2">
        <v>108.97</v>
      </c>
    </row>
    <row r="6815" spans="1:7" x14ac:dyDescent="0.3">
      <c r="A6815" s="3">
        <f t="shared" si="123"/>
        <v>44715</v>
      </c>
      <c r="B6815" s="4" t="s">
        <v>113</v>
      </c>
      <c r="C6815" s="5"/>
      <c r="D6815" s="2">
        <v>112.12</v>
      </c>
      <c r="E6815" s="2">
        <v>119.72</v>
      </c>
      <c r="F6815" s="2">
        <v>118.87</v>
      </c>
      <c r="G6815" s="2">
        <v>112.22</v>
      </c>
    </row>
    <row r="6816" spans="1:7" x14ac:dyDescent="0.3">
      <c r="A6816" s="3">
        <f t="shared" si="123"/>
        <v>44718</v>
      </c>
      <c r="B6816" s="4" t="s">
        <v>116</v>
      </c>
      <c r="C6816" s="5"/>
      <c r="D6816" s="2">
        <v>115.66</v>
      </c>
      <c r="E6816" s="2">
        <v>119.51</v>
      </c>
      <c r="F6816" s="2">
        <v>118.5</v>
      </c>
      <c r="G6816" s="2">
        <v>115.64</v>
      </c>
    </row>
    <row r="6817" spans="1:7" x14ac:dyDescent="0.3">
      <c r="A6817" s="3">
        <f t="shared" si="123"/>
        <v>44719</v>
      </c>
      <c r="B6817" s="4" t="s">
        <v>117</v>
      </c>
      <c r="C6817" s="5"/>
      <c r="D6817" s="2">
        <v>115.6</v>
      </c>
      <c r="E6817" s="2">
        <v>120.57</v>
      </c>
      <c r="F6817" s="2">
        <v>119.41</v>
      </c>
      <c r="G6817" s="2">
        <v>115.59</v>
      </c>
    </row>
    <row r="6818" spans="1:7" x14ac:dyDescent="0.3">
      <c r="A6818" s="3">
        <f t="shared" si="123"/>
        <v>44720</v>
      </c>
      <c r="B6818" s="4" t="s">
        <v>338</v>
      </c>
      <c r="C6818" s="5"/>
      <c r="D6818" s="2">
        <v>116.52</v>
      </c>
      <c r="E6818" s="2">
        <v>123.58</v>
      </c>
      <c r="F6818" s="2">
        <v>122.11</v>
      </c>
      <c r="G6818" s="2">
        <v>116.53</v>
      </c>
    </row>
    <row r="6819" spans="1:7" x14ac:dyDescent="0.3">
      <c r="A6819" s="3">
        <f t="shared" si="123"/>
        <v>44721</v>
      </c>
      <c r="B6819" s="4" t="s">
        <v>294</v>
      </c>
      <c r="C6819" s="5"/>
      <c r="D6819" s="2">
        <v>118.83</v>
      </c>
      <c r="E6819" s="2">
        <v>123.07</v>
      </c>
      <c r="F6819" s="2">
        <v>121.51</v>
      </c>
      <c r="G6819" s="2">
        <v>118.88</v>
      </c>
    </row>
    <row r="6820" spans="1:7" x14ac:dyDescent="0.3">
      <c r="A6820" s="3">
        <f t="shared" si="123"/>
        <v>44722</v>
      </c>
      <c r="B6820" s="4" t="s">
        <v>118</v>
      </c>
      <c r="C6820" s="5"/>
      <c r="D6820" s="2">
        <v>118.94</v>
      </c>
      <c r="E6820" s="2">
        <v>122.01</v>
      </c>
      <c r="F6820" s="2">
        <v>120.67</v>
      </c>
      <c r="G6820" s="2">
        <v>119.04</v>
      </c>
    </row>
    <row r="6821" spans="1:7" x14ac:dyDescent="0.3">
      <c r="A6821" s="3">
        <f t="shared" si="123"/>
        <v>44725</v>
      </c>
      <c r="B6821" s="4" t="s">
        <v>121</v>
      </c>
      <c r="C6821" s="5"/>
      <c r="D6821" s="2">
        <v>115.63</v>
      </c>
      <c r="E6821" s="2">
        <v>122.27</v>
      </c>
      <c r="F6821" s="2">
        <v>120.93</v>
      </c>
      <c r="G6821" s="2">
        <v>115.72</v>
      </c>
    </row>
    <row r="6822" spans="1:7" x14ac:dyDescent="0.3">
      <c r="A6822" s="3">
        <f t="shared" si="123"/>
        <v>44726</v>
      </c>
      <c r="B6822" s="4" t="s">
        <v>122</v>
      </c>
      <c r="C6822" s="5"/>
      <c r="D6822" s="2">
        <v>118.67</v>
      </c>
      <c r="E6822" s="2">
        <v>121.17</v>
      </c>
      <c r="F6822" s="2">
        <v>118.93</v>
      </c>
      <c r="G6822" s="2">
        <v>118.81</v>
      </c>
    </row>
    <row r="6823" spans="1:7" x14ac:dyDescent="0.3">
      <c r="A6823" s="3">
        <f t="shared" si="123"/>
        <v>44727</v>
      </c>
      <c r="B6823" s="4" t="s">
        <v>339</v>
      </c>
      <c r="C6823" s="5"/>
      <c r="D6823" s="2">
        <v>116.33</v>
      </c>
      <c r="E6823" s="2">
        <v>118.51</v>
      </c>
      <c r="F6823" s="2">
        <v>115.31</v>
      </c>
      <c r="G6823" s="2">
        <v>116.43</v>
      </c>
    </row>
    <row r="6824" spans="1:7" x14ac:dyDescent="0.3">
      <c r="A6824" s="3">
        <f t="shared" si="123"/>
        <v>44728</v>
      </c>
      <c r="B6824" s="4" t="s">
        <v>295</v>
      </c>
      <c r="C6824" s="5"/>
      <c r="D6824" s="2">
        <v>114.99</v>
      </c>
      <c r="E6824" s="2">
        <v>119.81</v>
      </c>
      <c r="F6824" s="2">
        <v>117.59</v>
      </c>
      <c r="G6824" s="2">
        <v>114.99</v>
      </c>
    </row>
    <row r="6825" spans="1:7" x14ac:dyDescent="0.3">
      <c r="A6825" s="3">
        <f t="shared" si="123"/>
        <v>44729</v>
      </c>
      <c r="B6825" s="4" t="s">
        <v>123</v>
      </c>
      <c r="C6825" s="5"/>
      <c r="D6825" s="2">
        <v>116.29</v>
      </c>
      <c r="E6825" s="2">
        <v>113.12</v>
      </c>
      <c r="F6825" s="2">
        <v>109.56</v>
      </c>
      <c r="G6825" s="2">
        <v>116.35</v>
      </c>
    </row>
    <row r="6826" spans="1:7" x14ac:dyDescent="0.3">
      <c r="A6826" s="3">
        <f t="shared" si="123"/>
        <v>44732</v>
      </c>
      <c r="B6826" s="4" t="s">
        <v>126</v>
      </c>
      <c r="C6826" s="5"/>
      <c r="D6826" s="2">
        <v>108.43</v>
      </c>
      <c r="E6826" s="2">
        <v>114.13</v>
      </c>
      <c r="F6826" s="2" t="s">
        <v>323</v>
      </c>
      <c r="G6826" s="2">
        <v>108.6</v>
      </c>
    </row>
    <row r="6827" spans="1:7" x14ac:dyDescent="0.3">
      <c r="A6827" s="3">
        <f t="shared" si="123"/>
        <v>44733</v>
      </c>
      <c r="B6827" s="4" t="s">
        <v>127</v>
      </c>
      <c r="C6827" s="5"/>
      <c r="D6827" s="2">
        <v>111.79</v>
      </c>
      <c r="E6827" s="2">
        <v>114.65</v>
      </c>
      <c r="F6827" s="2">
        <v>110.65</v>
      </c>
      <c r="G6827" s="2">
        <v>111.79</v>
      </c>
    </row>
    <row r="6828" spans="1:7" x14ac:dyDescent="0.3">
      <c r="A6828" s="3">
        <f t="shared" si="123"/>
        <v>44734</v>
      </c>
      <c r="B6828" s="4" t="s">
        <v>340</v>
      </c>
      <c r="C6828" s="5"/>
      <c r="D6828" s="2">
        <v>106.62</v>
      </c>
      <c r="E6828" s="2">
        <v>111.74</v>
      </c>
      <c r="F6828" s="2">
        <v>106.19</v>
      </c>
      <c r="G6828" s="2">
        <v>106.62</v>
      </c>
    </row>
    <row r="6829" spans="1:7" x14ac:dyDescent="0.3">
      <c r="A6829" s="3">
        <f t="shared" si="123"/>
        <v>44735</v>
      </c>
      <c r="B6829" s="4" t="s">
        <v>296</v>
      </c>
      <c r="C6829" s="5"/>
      <c r="D6829" s="2">
        <v>106.48</v>
      </c>
      <c r="E6829" s="2">
        <v>110.05</v>
      </c>
      <c r="F6829" s="2">
        <v>104.27</v>
      </c>
      <c r="G6829" s="2">
        <v>106.48</v>
      </c>
    </row>
    <row r="6830" spans="1:7" x14ac:dyDescent="0.3">
      <c r="A6830" s="3">
        <f t="shared" si="123"/>
        <v>44736</v>
      </c>
      <c r="B6830" s="4" t="s">
        <v>128</v>
      </c>
      <c r="C6830" s="5"/>
      <c r="D6830" s="2">
        <v>106.51</v>
      </c>
      <c r="E6830" s="2">
        <v>113.12</v>
      </c>
      <c r="F6830" s="2">
        <v>107.62</v>
      </c>
      <c r="G6830" s="2">
        <v>106.52</v>
      </c>
    </row>
    <row r="6831" spans="1:7" x14ac:dyDescent="0.3">
      <c r="A6831" s="3">
        <f t="shared" si="123"/>
        <v>44739</v>
      </c>
      <c r="B6831" s="4" t="s">
        <v>131</v>
      </c>
      <c r="C6831" s="5"/>
      <c r="D6831" s="2">
        <v>110.03</v>
      </c>
      <c r="E6831" s="2">
        <v>115.09</v>
      </c>
      <c r="F6831" s="2">
        <v>109.57</v>
      </c>
      <c r="G6831" s="2">
        <v>110.03</v>
      </c>
    </row>
    <row r="6832" spans="1:7" x14ac:dyDescent="0.3">
      <c r="A6832" s="3">
        <f t="shared" si="123"/>
        <v>44740</v>
      </c>
      <c r="B6832" s="4" t="s">
        <v>132</v>
      </c>
      <c r="C6832" s="5"/>
      <c r="D6832" s="2">
        <v>113.21</v>
      </c>
      <c r="E6832" s="2">
        <v>117.98</v>
      </c>
      <c r="F6832" s="2">
        <v>111.76</v>
      </c>
      <c r="G6832" s="2">
        <v>113.2</v>
      </c>
    </row>
    <row r="6833" spans="1:7" x14ac:dyDescent="0.3">
      <c r="A6833" s="3">
        <f t="shared" si="123"/>
        <v>44741</v>
      </c>
      <c r="B6833" s="4" t="s">
        <v>341</v>
      </c>
      <c r="C6833" s="5"/>
      <c r="D6833" s="2">
        <v>114.22</v>
      </c>
      <c r="E6833" s="2">
        <v>116.26</v>
      </c>
      <c r="F6833" s="2">
        <v>109.78</v>
      </c>
      <c r="G6833" s="2">
        <v>114.23</v>
      </c>
    </row>
    <row r="6834" spans="1:7" x14ac:dyDescent="0.3">
      <c r="A6834" s="3">
        <f t="shared" si="123"/>
        <v>44742</v>
      </c>
      <c r="B6834" s="4" t="s">
        <v>297</v>
      </c>
      <c r="C6834" s="5"/>
      <c r="D6834" s="2">
        <v>113.4</v>
      </c>
      <c r="E6834" s="2">
        <v>114.81</v>
      </c>
      <c r="F6834" s="2">
        <v>105.76</v>
      </c>
      <c r="G6834" s="2">
        <v>113.39</v>
      </c>
    </row>
    <row r="6835" spans="1:7" x14ac:dyDescent="0.3">
      <c r="A6835" s="3">
        <f t="shared" si="123"/>
        <v>44743</v>
      </c>
      <c r="B6835" s="4" t="s">
        <v>133</v>
      </c>
      <c r="C6835" s="5"/>
      <c r="D6835" s="2">
        <v>106.34</v>
      </c>
      <c r="E6835" s="2">
        <v>111.63</v>
      </c>
      <c r="F6835" s="2">
        <v>108.43</v>
      </c>
      <c r="G6835" s="2">
        <v>106.47</v>
      </c>
    </row>
    <row r="6836" spans="1:7" x14ac:dyDescent="0.3">
      <c r="A6836" s="3">
        <f t="shared" ref="A6836:A6899" si="124">DATE(2022, LEFT(B6836, FIND("월", B6836)-1), MID(B6836, FIND("월", B6836)+2, FIND("일", B6836)-FIND("월", B6836)-2))</f>
        <v>44746</v>
      </c>
      <c r="B6836" s="4" t="s">
        <v>136</v>
      </c>
      <c r="C6836" s="5"/>
      <c r="D6836" s="2">
        <v>108.38</v>
      </c>
      <c r="E6836" s="2">
        <v>113.5</v>
      </c>
      <c r="F6836" s="2" t="s">
        <v>323</v>
      </c>
      <c r="G6836" s="2">
        <v>108.54</v>
      </c>
    </row>
    <row r="6837" spans="1:7" x14ac:dyDescent="0.3">
      <c r="A6837" s="3">
        <f t="shared" si="124"/>
        <v>44747</v>
      </c>
      <c r="B6837" s="4" t="s">
        <v>137</v>
      </c>
      <c r="C6837" s="5"/>
      <c r="D6837" s="2">
        <v>111.07</v>
      </c>
      <c r="E6837" s="2">
        <v>102.77</v>
      </c>
      <c r="F6837" s="2">
        <v>99.5</v>
      </c>
      <c r="G6837" s="2">
        <v>111.15</v>
      </c>
    </row>
    <row r="6838" spans="1:7" x14ac:dyDescent="0.3">
      <c r="A6838" s="3">
        <f t="shared" si="124"/>
        <v>44748</v>
      </c>
      <c r="B6838" s="4" t="s">
        <v>342</v>
      </c>
      <c r="C6838" s="5"/>
      <c r="D6838" s="2">
        <v>101.73</v>
      </c>
      <c r="E6838" s="2">
        <v>100.69</v>
      </c>
      <c r="F6838" s="2">
        <v>98.53</v>
      </c>
      <c r="G6838" s="2">
        <v>101.75</v>
      </c>
    </row>
    <row r="6839" spans="1:7" x14ac:dyDescent="0.3">
      <c r="A6839" s="3">
        <f t="shared" si="124"/>
        <v>44749</v>
      </c>
      <c r="B6839" s="4" t="s">
        <v>343</v>
      </c>
      <c r="C6839" s="5"/>
      <c r="D6839" s="2">
        <v>98.19</v>
      </c>
      <c r="E6839" s="2">
        <v>104.65</v>
      </c>
      <c r="F6839" s="2">
        <v>102.73</v>
      </c>
      <c r="G6839" s="2">
        <v>98.29</v>
      </c>
    </row>
    <row r="6840" spans="1:7" x14ac:dyDescent="0.3">
      <c r="A6840" s="3">
        <f t="shared" si="124"/>
        <v>44750</v>
      </c>
      <c r="B6840" s="4" t="s">
        <v>138</v>
      </c>
      <c r="C6840" s="5"/>
      <c r="D6840" s="2">
        <v>104.03</v>
      </c>
      <c r="E6840" s="2">
        <v>107.02</v>
      </c>
      <c r="F6840" s="2">
        <v>104.79</v>
      </c>
      <c r="G6840" s="2">
        <v>104.04</v>
      </c>
    </row>
    <row r="6841" spans="1:7" x14ac:dyDescent="0.3">
      <c r="A6841" s="3">
        <f t="shared" si="124"/>
        <v>44753</v>
      </c>
      <c r="B6841" s="4" t="s">
        <v>141</v>
      </c>
      <c r="C6841" s="5"/>
      <c r="D6841" s="2" t="s">
        <v>323</v>
      </c>
      <c r="E6841" s="2">
        <v>107.1</v>
      </c>
      <c r="F6841" s="2">
        <v>104.09</v>
      </c>
      <c r="G6841" s="2" t="s">
        <v>323</v>
      </c>
    </row>
    <row r="6842" spans="1:7" x14ac:dyDescent="0.3">
      <c r="A6842" s="3">
        <f t="shared" si="124"/>
        <v>44754</v>
      </c>
      <c r="B6842" s="4" t="s">
        <v>142</v>
      </c>
      <c r="C6842" s="5"/>
      <c r="D6842" s="2">
        <v>102.16</v>
      </c>
      <c r="E6842" s="2">
        <v>99.49</v>
      </c>
      <c r="F6842" s="2">
        <v>95.84</v>
      </c>
      <c r="G6842" s="2">
        <v>102.12</v>
      </c>
    </row>
    <row r="6843" spans="1:7" x14ac:dyDescent="0.3">
      <c r="A6843" s="3">
        <f t="shared" si="124"/>
        <v>44755</v>
      </c>
      <c r="B6843" s="4" t="s">
        <v>344</v>
      </c>
      <c r="C6843" s="5"/>
      <c r="D6843" s="2">
        <v>98.41</v>
      </c>
      <c r="E6843" s="2">
        <v>99.57</v>
      </c>
      <c r="F6843" s="2">
        <v>96.3</v>
      </c>
      <c r="G6843" s="2">
        <v>98.86</v>
      </c>
    </row>
    <row r="6844" spans="1:7" x14ac:dyDescent="0.3">
      <c r="A6844" s="3">
        <f t="shared" si="124"/>
        <v>44756</v>
      </c>
      <c r="B6844" s="4" t="s">
        <v>298</v>
      </c>
      <c r="C6844" s="5"/>
      <c r="D6844" s="2">
        <v>97.73</v>
      </c>
      <c r="E6844" s="2">
        <v>99.1</v>
      </c>
      <c r="F6844" s="2">
        <v>95.78</v>
      </c>
      <c r="G6844" s="2">
        <v>97.87</v>
      </c>
    </row>
    <row r="6845" spans="1:7" x14ac:dyDescent="0.3">
      <c r="A6845" s="3">
        <f t="shared" si="124"/>
        <v>44757</v>
      </c>
      <c r="B6845" s="4" t="s">
        <v>143</v>
      </c>
      <c r="C6845" s="5"/>
      <c r="D6845" s="2">
        <v>98.33</v>
      </c>
      <c r="E6845" s="2">
        <v>101.16</v>
      </c>
      <c r="F6845" s="2">
        <v>97.59</v>
      </c>
      <c r="G6845" s="2">
        <v>98.48</v>
      </c>
    </row>
    <row r="6846" spans="1:7" x14ac:dyDescent="0.3">
      <c r="A6846" s="3">
        <f t="shared" si="124"/>
        <v>44760</v>
      </c>
      <c r="B6846" s="4" t="s">
        <v>146</v>
      </c>
      <c r="C6846" s="5"/>
      <c r="D6846" s="2">
        <v>102.62</v>
      </c>
      <c r="E6846" s="2">
        <v>106.27</v>
      </c>
      <c r="F6846" s="2">
        <v>102.6</v>
      </c>
      <c r="G6846" s="2">
        <v>102.86</v>
      </c>
    </row>
    <row r="6847" spans="1:7" x14ac:dyDescent="0.3">
      <c r="A6847" s="3">
        <f t="shared" si="124"/>
        <v>44761</v>
      </c>
      <c r="B6847" s="4" t="s">
        <v>147</v>
      </c>
      <c r="C6847" s="5"/>
      <c r="D6847" s="2">
        <v>104.84</v>
      </c>
      <c r="E6847" s="2">
        <v>107.35</v>
      </c>
      <c r="F6847" s="2">
        <v>104.22</v>
      </c>
      <c r="G6847" s="2">
        <v>104.93</v>
      </c>
    </row>
    <row r="6848" spans="1:7" x14ac:dyDescent="0.3">
      <c r="A6848" s="3">
        <f t="shared" si="124"/>
        <v>44762</v>
      </c>
      <c r="B6848" s="4" t="s">
        <v>345</v>
      </c>
      <c r="C6848" s="5"/>
      <c r="D6848" s="2">
        <v>104.39</v>
      </c>
      <c r="E6848" s="2">
        <v>106.92</v>
      </c>
      <c r="F6848" s="2">
        <v>102.26</v>
      </c>
      <c r="G6848" s="2">
        <v>104.48</v>
      </c>
    </row>
    <row r="6849" spans="1:7" x14ac:dyDescent="0.3">
      <c r="A6849" s="3">
        <f t="shared" si="124"/>
        <v>44763</v>
      </c>
      <c r="B6849" s="4" t="s">
        <v>299</v>
      </c>
      <c r="C6849" s="5"/>
      <c r="D6849" s="2">
        <v>101.96</v>
      </c>
      <c r="E6849" s="2">
        <v>103.86</v>
      </c>
      <c r="F6849" s="2">
        <v>96.35</v>
      </c>
      <c r="G6849" s="2">
        <v>101.97</v>
      </c>
    </row>
    <row r="6850" spans="1:7" x14ac:dyDescent="0.3">
      <c r="A6850" s="3">
        <f t="shared" si="124"/>
        <v>44764</v>
      </c>
      <c r="B6850" s="4" t="s">
        <v>148</v>
      </c>
      <c r="C6850" s="5"/>
      <c r="D6850" s="2">
        <v>102.67</v>
      </c>
      <c r="E6850" s="2">
        <v>103.2</v>
      </c>
      <c r="F6850" s="2">
        <v>94.7</v>
      </c>
      <c r="G6850" s="2">
        <v>102.68</v>
      </c>
    </row>
    <row r="6851" spans="1:7" x14ac:dyDescent="0.3">
      <c r="A6851" s="3">
        <f t="shared" si="124"/>
        <v>44767</v>
      </c>
      <c r="B6851" s="4" t="s">
        <v>151</v>
      </c>
      <c r="C6851" s="5"/>
      <c r="D6851" s="2">
        <v>101.25</v>
      </c>
      <c r="E6851" s="2">
        <v>105.15</v>
      </c>
      <c r="F6851" s="2">
        <v>96.7</v>
      </c>
      <c r="G6851" s="2">
        <v>101.45</v>
      </c>
    </row>
    <row r="6852" spans="1:7" x14ac:dyDescent="0.3">
      <c r="A6852" s="3">
        <f t="shared" si="124"/>
        <v>44768</v>
      </c>
      <c r="B6852" s="4" t="s">
        <v>152</v>
      </c>
      <c r="C6852" s="5"/>
      <c r="D6852" s="2">
        <v>104.96</v>
      </c>
      <c r="E6852" s="2">
        <v>104.4</v>
      </c>
      <c r="F6852" s="2">
        <v>94.98</v>
      </c>
      <c r="G6852" s="2">
        <v>105.14</v>
      </c>
    </row>
    <row r="6853" spans="1:7" x14ac:dyDescent="0.3">
      <c r="A6853" s="3">
        <f t="shared" si="124"/>
        <v>44769</v>
      </c>
      <c r="B6853" s="4" t="s">
        <v>346</v>
      </c>
      <c r="C6853" s="5"/>
      <c r="D6853" s="2">
        <v>101.43</v>
      </c>
      <c r="E6853" s="2">
        <v>106.62</v>
      </c>
      <c r="F6853" s="2">
        <v>97.26</v>
      </c>
      <c r="G6853" s="2">
        <v>101.95</v>
      </c>
    </row>
    <row r="6854" spans="1:7" x14ac:dyDescent="0.3">
      <c r="A6854" s="3">
        <f t="shared" si="124"/>
        <v>44770</v>
      </c>
      <c r="B6854" s="4" t="s">
        <v>300</v>
      </c>
      <c r="C6854" s="5"/>
      <c r="D6854" s="2">
        <v>105.04</v>
      </c>
      <c r="E6854" s="2">
        <v>107.14</v>
      </c>
      <c r="F6854" s="2">
        <v>96.42</v>
      </c>
      <c r="G6854" s="2">
        <v>105.53</v>
      </c>
    </row>
    <row r="6855" spans="1:7" x14ac:dyDescent="0.3">
      <c r="A6855" s="3">
        <f t="shared" si="124"/>
        <v>44771</v>
      </c>
      <c r="B6855" s="4" t="s">
        <v>153</v>
      </c>
      <c r="C6855" s="5"/>
      <c r="D6855" s="2">
        <v>107.23</v>
      </c>
      <c r="E6855" s="2">
        <v>110.01</v>
      </c>
      <c r="F6855" s="2">
        <v>98.62</v>
      </c>
      <c r="G6855" s="2">
        <v>107.25</v>
      </c>
    </row>
    <row r="6856" spans="1:7" x14ac:dyDescent="0.3">
      <c r="A6856" s="3">
        <f t="shared" si="124"/>
        <v>44774</v>
      </c>
      <c r="B6856" s="4" t="s">
        <v>156</v>
      </c>
      <c r="C6856" s="5"/>
      <c r="D6856" s="2">
        <v>101.54</v>
      </c>
      <c r="E6856" s="2">
        <v>100.03</v>
      </c>
      <c r="F6856" s="2">
        <v>93.89</v>
      </c>
      <c r="G6856" s="2">
        <v>101.57</v>
      </c>
    </row>
    <row r="6857" spans="1:7" x14ac:dyDescent="0.3">
      <c r="A6857" s="3">
        <f t="shared" si="124"/>
        <v>44775</v>
      </c>
      <c r="B6857" s="4" t="s">
        <v>157</v>
      </c>
      <c r="C6857" s="5"/>
      <c r="D6857" s="2">
        <v>98.02</v>
      </c>
      <c r="E6857" s="2">
        <v>100.54</v>
      </c>
      <c r="F6857" s="2">
        <v>94.42</v>
      </c>
      <c r="G6857" s="2">
        <v>98.92</v>
      </c>
    </row>
    <row r="6858" spans="1:7" x14ac:dyDescent="0.3">
      <c r="A6858" s="3">
        <f t="shared" si="124"/>
        <v>44776</v>
      </c>
      <c r="B6858" s="4" t="s">
        <v>347</v>
      </c>
      <c r="C6858" s="5"/>
      <c r="D6858" s="2">
        <v>98.4</v>
      </c>
      <c r="E6858" s="2">
        <v>96.78</v>
      </c>
      <c r="F6858" s="2">
        <v>90.66</v>
      </c>
      <c r="G6858" s="2">
        <v>98.4</v>
      </c>
    </row>
    <row r="6859" spans="1:7" x14ac:dyDescent="0.3">
      <c r="A6859" s="3">
        <f t="shared" si="124"/>
        <v>44777</v>
      </c>
      <c r="B6859" s="4" t="s">
        <v>301</v>
      </c>
      <c r="C6859" s="5"/>
      <c r="D6859" s="2">
        <v>95.73</v>
      </c>
      <c r="E6859" s="2">
        <v>94.12</v>
      </c>
      <c r="F6859" s="2">
        <v>88.54</v>
      </c>
      <c r="G6859" s="2">
        <v>95.75</v>
      </c>
    </row>
    <row r="6860" spans="1:7" x14ac:dyDescent="0.3">
      <c r="A6860" s="3">
        <f t="shared" si="124"/>
        <v>44778</v>
      </c>
      <c r="B6860" s="4" t="s">
        <v>158</v>
      </c>
      <c r="C6860" s="5"/>
      <c r="D6860" s="2">
        <v>93.75</v>
      </c>
      <c r="E6860" s="2">
        <v>94.92</v>
      </c>
      <c r="F6860" s="2">
        <v>89.01</v>
      </c>
      <c r="G6860" s="2">
        <v>94.23</v>
      </c>
    </row>
    <row r="6861" spans="1:7" x14ac:dyDescent="0.3">
      <c r="A6861" s="3">
        <f t="shared" si="124"/>
        <v>44781</v>
      </c>
      <c r="B6861" s="4" t="s">
        <v>161</v>
      </c>
      <c r="C6861" s="5"/>
      <c r="D6861" s="2">
        <v>94.31</v>
      </c>
      <c r="E6861" s="2">
        <v>96.65</v>
      </c>
      <c r="F6861" s="2">
        <v>90.76</v>
      </c>
      <c r="G6861" s="2">
        <v>94.67</v>
      </c>
    </row>
    <row r="6862" spans="1:7" x14ac:dyDescent="0.3">
      <c r="A6862" s="3">
        <f t="shared" si="124"/>
        <v>44782</v>
      </c>
      <c r="B6862" s="4" t="s">
        <v>162</v>
      </c>
      <c r="C6862" s="5"/>
      <c r="D6862" s="2" t="s">
        <v>323</v>
      </c>
      <c r="E6862" s="2">
        <v>96.31</v>
      </c>
      <c r="F6862" s="2">
        <v>90.5</v>
      </c>
      <c r="G6862" s="2" t="s">
        <v>323</v>
      </c>
    </row>
    <row r="6863" spans="1:7" x14ac:dyDescent="0.3">
      <c r="A6863" s="3">
        <f t="shared" si="124"/>
        <v>44783</v>
      </c>
      <c r="B6863" s="4" t="s">
        <v>348</v>
      </c>
      <c r="C6863" s="5"/>
      <c r="D6863" s="2">
        <v>94.89</v>
      </c>
      <c r="E6863" s="2">
        <v>97.4</v>
      </c>
      <c r="F6863" s="2">
        <v>91.93</v>
      </c>
      <c r="G6863" s="2">
        <v>95.08</v>
      </c>
    </row>
    <row r="6864" spans="1:7" x14ac:dyDescent="0.3">
      <c r="A6864" s="3">
        <f t="shared" si="124"/>
        <v>44784</v>
      </c>
      <c r="B6864" s="4" t="s">
        <v>302</v>
      </c>
      <c r="C6864" s="5"/>
      <c r="D6864" s="2">
        <v>96.03</v>
      </c>
      <c r="E6864" s="2">
        <v>99.6</v>
      </c>
      <c r="F6864" s="2">
        <v>94.34</v>
      </c>
      <c r="G6864" s="2">
        <v>96.95</v>
      </c>
    </row>
    <row r="6865" spans="1:7" x14ac:dyDescent="0.3">
      <c r="A6865" s="3">
        <f t="shared" si="124"/>
        <v>44785</v>
      </c>
      <c r="B6865" s="4" t="s">
        <v>163</v>
      </c>
      <c r="C6865" s="5"/>
      <c r="D6865" s="2">
        <v>98.24</v>
      </c>
      <c r="E6865" s="2">
        <v>98.15</v>
      </c>
      <c r="F6865" s="2">
        <v>92.09</v>
      </c>
      <c r="G6865" s="2">
        <v>98.83</v>
      </c>
    </row>
    <row r="6866" spans="1:7" x14ac:dyDescent="0.3">
      <c r="A6866" s="3">
        <f t="shared" si="124"/>
        <v>44788</v>
      </c>
      <c r="B6866" s="4" t="s">
        <v>166</v>
      </c>
      <c r="C6866" s="5"/>
      <c r="D6866" s="2">
        <v>94.6</v>
      </c>
      <c r="E6866" s="2">
        <v>95.1</v>
      </c>
      <c r="F6866" s="2">
        <v>89.41</v>
      </c>
      <c r="G6866" s="2">
        <v>95.32</v>
      </c>
    </row>
    <row r="6867" spans="1:7" x14ac:dyDescent="0.3">
      <c r="A6867" s="3">
        <f t="shared" si="124"/>
        <v>44789</v>
      </c>
      <c r="B6867" s="4" t="s">
        <v>167</v>
      </c>
      <c r="C6867" s="5"/>
      <c r="D6867" s="2">
        <v>92.12</v>
      </c>
      <c r="E6867" s="2">
        <v>92.34</v>
      </c>
      <c r="F6867" s="2">
        <v>86.53</v>
      </c>
      <c r="G6867" s="2">
        <v>92.28</v>
      </c>
    </row>
    <row r="6868" spans="1:7" x14ac:dyDescent="0.3">
      <c r="A6868" s="3">
        <f t="shared" si="124"/>
        <v>44790</v>
      </c>
      <c r="B6868" s="4" t="s">
        <v>349</v>
      </c>
      <c r="C6868" s="5"/>
      <c r="D6868" s="2">
        <v>90.45</v>
      </c>
      <c r="E6868" s="2">
        <v>93.65</v>
      </c>
      <c r="F6868" s="2">
        <v>88.11</v>
      </c>
      <c r="G6868" s="2">
        <v>91.35</v>
      </c>
    </row>
    <row r="6869" spans="1:7" x14ac:dyDescent="0.3">
      <c r="A6869" s="3">
        <f t="shared" si="124"/>
        <v>44791</v>
      </c>
      <c r="B6869" s="4" t="s">
        <v>303</v>
      </c>
      <c r="C6869" s="5"/>
      <c r="D6869" s="2">
        <v>92.85</v>
      </c>
      <c r="E6869" s="2">
        <v>96.59</v>
      </c>
      <c r="F6869" s="2">
        <v>90.5</v>
      </c>
      <c r="G6869" s="2">
        <v>93.71</v>
      </c>
    </row>
    <row r="6870" spans="1:7" x14ac:dyDescent="0.3">
      <c r="A6870" s="3">
        <f t="shared" si="124"/>
        <v>44792</v>
      </c>
      <c r="B6870" s="4" t="s">
        <v>168</v>
      </c>
      <c r="C6870" s="5"/>
      <c r="D6870" s="2">
        <v>94.36</v>
      </c>
      <c r="E6870" s="2">
        <v>96.72</v>
      </c>
      <c r="F6870" s="2">
        <v>90.77</v>
      </c>
      <c r="G6870" s="2">
        <v>95.03</v>
      </c>
    </row>
    <row r="6871" spans="1:7" x14ac:dyDescent="0.3">
      <c r="A6871" s="3">
        <f t="shared" si="124"/>
        <v>44795</v>
      </c>
      <c r="B6871" s="4" t="s">
        <v>171</v>
      </c>
      <c r="C6871" s="5"/>
      <c r="D6871" s="2">
        <v>93.97</v>
      </c>
      <c r="E6871" s="2">
        <v>96.48</v>
      </c>
      <c r="F6871" s="2">
        <v>90.23</v>
      </c>
      <c r="G6871" s="2">
        <v>94.56</v>
      </c>
    </row>
    <row r="6872" spans="1:7" x14ac:dyDescent="0.3">
      <c r="A6872" s="3">
        <f t="shared" si="124"/>
        <v>44796</v>
      </c>
      <c r="B6872" s="4" t="s">
        <v>172</v>
      </c>
      <c r="C6872" s="5"/>
      <c r="D6872" s="2">
        <v>96.54</v>
      </c>
      <c r="E6872" s="2">
        <v>100.22</v>
      </c>
      <c r="F6872" s="2">
        <v>93.74</v>
      </c>
      <c r="G6872" s="2">
        <v>97.23</v>
      </c>
    </row>
    <row r="6873" spans="1:7" x14ac:dyDescent="0.3">
      <c r="A6873" s="3">
        <f t="shared" si="124"/>
        <v>44797</v>
      </c>
      <c r="B6873" s="4" t="s">
        <v>350</v>
      </c>
      <c r="C6873" s="5"/>
      <c r="D6873" s="2">
        <v>99.54</v>
      </c>
      <c r="E6873" s="2">
        <v>101.22</v>
      </c>
      <c r="F6873" s="2">
        <v>94.89</v>
      </c>
      <c r="G6873" s="2">
        <v>99.73</v>
      </c>
    </row>
    <row r="6874" spans="1:7" x14ac:dyDescent="0.3">
      <c r="A6874" s="3">
        <f t="shared" si="124"/>
        <v>44798</v>
      </c>
      <c r="B6874" s="4" t="s">
        <v>304</v>
      </c>
      <c r="C6874" s="5"/>
      <c r="D6874" s="2">
        <v>99.92</v>
      </c>
      <c r="E6874" s="2">
        <v>99.34</v>
      </c>
      <c r="F6874" s="2">
        <v>92.52</v>
      </c>
      <c r="G6874" s="2">
        <v>100</v>
      </c>
    </row>
    <row r="6875" spans="1:7" x14ac:dyDescent="0.3">
      <c r="A6875" s="3">
        <f t="shared" si="124"/>
        <v>44799</v>
      </c>
      <c r="B6875" s="4" t="s">
        <v>173</v>
      </c>
      <c r="C6875" s="5"/>
      <c r="D6875" s="2">
        <v>99.68</v>
      </c>
      <c r="E6875" s="2">
        <v>100.99</v>
      </c>
      <c r="F6875" s="2">
        <v>93.06</v>
      </c>
      <c r="G6875" s="2">
        <v>99.67</v>
      </c>
    </row>
    <row r="6876" spans="1:7" x14ac:dyDescent="0.3">
      <c r="A6876" s="3">
        <f t="shared" si="124"/>
        <v>44802</v>
      </c>
      <c r="B6876" s="4" t="s">
        <v>176</v>
      </c>
      <c r="C6876" s="5"/>
      <c r="D6876" s="2">
        <v>100.21</v>
      </c>
      <c r="E6876" s="2">
        <v>105.09</v>
      </c>
      <c r="F6876" s="2">
        <v>97.01</v>
      </c>
      <c r="G6876" s="2">
        <v>100.21</v>
      </c>
    </row>
    <row r="6877" spans="1:7" x14ac:dyDescent="0.3">
      <c r="A6877" s="3">
        <f t="shared" si="124"/>
        <v>44803</v>
      </c>
      <c r="B6877" s="4" t="s">
        <v>177</v>
      </c>
      <c r="C6877" s="5"/>
      <c r="D6877" s="2">
        <v>102.84</v>
      </c>
      <c r="E6877" s="2">
        <v>99.31</v>
      </c>
      <c r="F6877" s="2">
        <v>91.64</v>
      </c>
      <c r="G6877" s="2">
        <v>102.83</v>
      </c>
    </row>
    <row r="6878" spans="1:7" x14ac:dyDescent="0.3">
      <c r="A6878" s="3">
        <f t="shared" si="124"/>
        <v>44804</v>
      </c>
      <c r="B6878" s="4" t="s">
        <v>351</v>
      </c>
      <c r="C6878" s="5"/>
      <c r="D6878" s="2">
        <v>97.88</v>
      </c>
      <c r="E6878" s="2">
        <v>96.49</v>
      </c>
      <c r="F6878" s="2">
        <v>89.55</v>
      </c>
      <c r="G6878" s="2">
        <v>97.88</v>
      </c>
    </row>
    <row r="6879" spans="1:7" x14ac:dyDescent="0.3">
      <c r="A6879" s="3">
        <f t="shared" si="124"/>
        <v>44805</v>
      </c>
      <c r="B6879" s="4" t="s">
        <v>305</v>
      </c>
      <c r="C6879" s="5"/>
      <c r="D6879" s="2">
        <v>93.99</v>
      </c>
      <c r="E6879" s="2">
        <v>92.36</v>
      </c>
      <c r="F6879" s="2">
        <v>86.61</v>
      </c>
      <c r="G6879" s="2">
        <v>93.99</v>
      </c>
    </row>
    <row r="6880" spans="1:7" x14ac:dyDescent="0.3">
      <c r="A6880" s="3">
        <f t="shared" si="124"/>
        <v>44806</v>
      </c>
      <c r="B6880" s="4" t="s">
        <v>178</v>
      </c>
      <c r="C6880" s="5"/>
      <c r="D6880" s="2">
        <v>94.74</v>
      </c>
      <c r="E6880" s="2">
        <v>93.02</v>
      </c>
      <c r="F6880" s="2">
        <v>86.87</v>
      </c>
      <c r="G6880" s="2">
        <v>94.8</v>
      </c>
    </row>
    <row r="6881" spans="1:7" x14ac:dyDescent="0.3">
      <c r="A6881" s="3">
        <f t="shared" si="124"/>
        <v>44809</v>
      </c>
      <c r="B6881" s="4" t="s">
        <v>181</v>
      </c>
      <c r="C6881" s="5"/>
      <c r="D6881" s="2">
        <v>95.38</v>
      </c>
      <c r="E6881" s="2">
        <v>95.74</v>
      </c>
      <c r="F6881" s="2" t="s">
        <v>323</v>
      </c>
      <c r="G6881" s="2">
        <v>95.43</v>
      </c>
    </row>
    <row r="6882" spans="1:7" x14ac:dyDescent="0.3">
      <c r="A6882" s="3">
        <f t="shared" si="124"/>
        <v>44810</v>
      </c>
      <c r="B6882" s="4" t="s">
        <v>182</v>
      </c>
      <c r="C6882" s="5"/>
      <c r="D6882" s="2">
        <v>95.25</v>
      </c>
      <c r="E6882" s="2">
        <v>92.83</v>
      </c>
      <c r="F6882" s="2">
        <v>86.88</v>
      </c>
      <c r="G6882" s="2">
        <v>95.3</v>
      </c>
    </row>
    <row r="6883" spans="1:7" x14ac:dyDescent="0.3">
      <c r="A6883" s="3">
        <f t="shared" si="124"/>
        <v>44811</v>
      </c>
      <c r="B6883" s="4" t="s">
        <v>352</v>
      </c>
      <c r="C6883" s="5"/>
      <c r="D6883" s="2">
        <v>92.27</v>
      </c>
      <c r="E6883" s="2">
        <v>88</v>
      </c>
      <c r="F6883" s="2">
        <v>81.94</v>
      </c>
      <c r="G6883" s="2">
        <v>92.25</v>
      </c>
    </row>
    <row r="6884" spans="1:7" x14ac:dyDescent="0.3">
      <c r="A6884" s="3">
        <f t="shared" si="124"/>
        <v>44812</v>
      </c>
      <c r="B6884" s="4" t="s">
        <v>306</v>
      </c>
      <c r="C6884" s="5"/>
      <c r="D6884" s="2">
        <v>88.06</v>
      </c>
      <c r="E6884" s="2">
        <v>89.15</v>
      </c>
      <c r="F6884" s="2">
        <v>83.54</v>
      </c>
      <c r="G6884" s="2">
        <v>88.2</v>
      </c>
    </row>
    <row r="6885" spans="1:7" x14ac:dyDescent="0.3">
      <c r="A6885" s="3">
        <f t="shared" si="124"/>
        <v>44813</v>
      </c>
      <c r="B6885" s="4" t="s">
        <v>183</v>
      </c>
      <c r="C6885" s="5"/>
      <c r="D6885" s="2">
        <v>90.45</v>
      </c>
      <c r="E6885" s="2">
        <v>92.84</v>
      </c>
      <c r="F6885" s="2">
        <v>86.79</v>
      </c>
      <c r="G6885" s="2">
        <v>90.55</v>
      </c>
    </row>
    <row r="6886" spans="1:7" x14ac:dyDescent="0.3">
      <c r="A6886" s="3">
        <f t="shared" si="124"/>
        <v>44816</v>
      </c>
      <c r="B6886" s="4" t="s">
        <v>186</v>
      </c>
      <c r="C6886" s="5"/>
      <c r="D6886" s="2">
        <v>92.42</v>
      </c>
      <c r="E6886" s="2">
        <v>94</v>
      </c>
      <c r="F6886" s="2">
        <v>87.78</v>
      </c>
      <c r="G6886" s="2">
        <v>92.45</v>
      </c>
    </row>
    <row r="6887" spans="1:7" x14ac:dyDescent="0.3">
      <c r="A6887" s="3">
        <f t="shared" si="124"/>
        <v>44817</v>
      </c>
      <c r="B6887" s="4" t="s">
        <v>187</v>
      </c>
      <c r="C6887" s="5"/>
      <c r="D6887" s="2">
        <v>94.5</v>
      </c>
      <c r="E6887" s="2">
        <v>93.17</v>
      </c>
      <c r="F6887" s="2">
        <v>87.31</v>
      </c>
      <c r="G6887" s="2">
        <v>94.58</v>
      </c>
    </row>
    <row r="6888" spans="1:7" x14ac:dyDescent="0.3">
      <c r="A6888" s="3">
        <f t="shared" si="124"/>
        <v>44818</v>
      </c>
      <c r="B6888" s="4" t="s">
        <v>353</v>
      </c>
      <c r="C6888" s="5"/>
      <c r="D6888" s="2">
        <v>92.73</v>
      </c>
      <c r="E6888" s="2">
        <v>94.1</v>
      </c>
      <c r="F6888" s="2">
        <v>88.48</v>
      </c>
      <c r="G6888" s="2">
        <v>92.77</v>
      </c>
    </row>
    <row r="6889" spans="1:7" x14ac:dyDescent="0.3">
      <c r="A6889" s="3">
        <f t="shared" si="124"/>
        <v>44819</v>
      </c>
      <c r="B6889" s="4" t="s">
        <v>307</v>
      </c>
      <c r="C6889" s="5"/>
      <c r="D6889" s="2">
        <v>93.66</v>
      </c>
      <c r="E6889" s="2">
        <v>90.84</v>
      </c>
      <c r="F6889" s="2">
        <v>85.1</v>
      </c>
      <c r="G6889" s="2">
        <v>93.78</v>
      </c>
    </row>
    <row r="6890" spans="1:7" x14ac:dyDescent="0.3">
      <c r="A6890" s="3">
        <f t="shared" si="124"/>
        <v>44820</v>
      </c>
      <c r="B6890" s="4" t="s">
        <v>188</v>
      </c>
      <c r="C6890" s="5"/>
      <c r="D6890" s="2">
        <v>91.04</v>
      </c>
      <c r="E6890" s="2">
        <v>91.35</v>
      </c>
      <c r="F6890" s="2">
        <v>85.11</v>
      </c>
      <c r="G6890" s="2">
        <v>91.16</v>
      </c>
    </row>
    <row r="6891" spans="1:7" x14ac:dyDescent="0.3">
      <c r="A6891" s="3">
        <f t="shared" si="124"/>
        <v>44823</v>
      </c>
      <c r="B6891" s="4" t="s">
        <v>191</v>
      </c>
      <c r="C6891" s="5"/>
      <c r="D6891" s="2">
        <v>90.36</v>
      </c>
      <c r="E6891" s="2">
        <v>92</v>
      </c>
      <c r="F6891" s="2">
        <v>85.73</v>
      </c>
      <c r="G6891" s="2">
        <v>90.46</v>
      </c>
    </row>
    <row r="6892" spans="1:7" x14ac:dyDescent="0.3">
      <c r="A6892" s="3">
        <f t="shared" si="124"/>
        <v>44824</v>
      </c>
      <c r="B6892" s="4" t="s">
        <v>192</v>
      </c>
      <c r="C6892" s="5"/>
      <c r="D6892" s="2">
        <v>92.59</v>
      </c>
      <c r="E6892" s="2">
        <v>90.62</v>
      </c>
      <c r="F6892" s="2">
        <v>84.45</v>
      </c>
      <c r="G6892" s="2">
        <v>92.64</v>
      </c>
    </row>
    <row r="6893" spans="1:7" x14ac:dyDescent="0.3">
      <c r="A6893" s="3">
        <f t="shared" si="124"/>
        <v>44825</v>
      </c>
      <c r="B6893" s="4" t="s">
        <v>354</v>
      </c>
      <c r="C6893" s="5"/>
      <c r="D6893" s="2">
        <v>92.77</v>
      </c>
      <c r="E6893" s="2">
        <v>89.83</v>
      </c>
      <c r="F6893" s="2">
        <v>82.94</v>
      </c>
      <c r="G6893" s="2">
        <v>92.86</v>
      </c>
    </row>
    <row r="6894" spans="1:7" x14ac:dyDescent="0.3">
      <c r="A6894" s="3">
        <f t="shared" si="124"/>
        <v>44826</v>
      </c>
      <c r="B6894" s="4" t="s">
        <v>308</v>
      </c>
      <c r="C6894" s="5"/>
      <c r="D6894" s="2">
        <v>91.21</v>
      </c>
      <c r="E6894" s="2">
        <v>90.46</v>
      </c>
      <c r="F6894" s="2">
        <v>83.49</v>
      </c>
      <c r="G6894" s="2">
        <v>91.33</v>
      </c>
    </row>
    <row r="6895" spans="1:7" x14ac:dyDescent="0.3">
      <c r="A6895" s="3">
        <f t="shared" si="124"/>
        <v>44827</v>
      </c>
      <c r="B6895" s="4" t="s">
        <v>193</v>
      </c>
      <c r="C6895" s="5"/>
      <c r="D6895" s="2">
        <v>88.82</v>
      </c>
      <c r="E6895" s="2">
        <v>86.15</v>
      </c>
      <c r="F6895" s="2">
        <v>78.739999999999995</v>
      </c>
      <c r="G6895" s="2">
        <v>88.93</v>
      </c>
    </row>
    <row r="6896" spans="1:7" x14ac:dyDescent="0.3">
      <c r="A6896" s="3">
        <f t="shared" si="124"/>
        <v>44830</v>
      </c>
      <c r="B6896" s="4" t="s">
        <v>196</v>
      </c>
      <c r="C6896" s="5"/>
      <c r="D6896" s="2">
        <v>84.89</v>
      </c>
      <c r="E6896" s="2">
        <v>84.06</v>
      </c>
      <c r="F6896" s="2">
        <v>76.709999999999994</v>
      </c>
      <c r="G6896" s="2">
        <v>84.9</v>
      </c>
    </row>
    <row r="6897" spans="1:7" x14ac:dyDescent="0.3">
      <c r="A6897" s="3">
        <f t="shared" si="124"/>
        <v>44831</v>
      </c>
      <c r="B6897" s="4" t="s">
        <v>197</v>
      </c>
      <c r="C6897" s="5"/>
      <c r="D6897" s="2">
        <v>84.25</v>
      </c>
      <c r="E6897" s="2">
        <v>86.27</v>
      </c>
      <c r="F6897" s="2">
        <v>78.5</v>
      </c>
      <c r="G6897" s="2">
        <v>84.28</v>
      </c>
    </row>
    <row r="6898" spans="1:7" x14ac:dyDescent="0.3">
      <c r="A6898" s="3">
        <f t="shared" si="124"/>
        <v>44832</v>
      </c>
      <c r="B6898" s="4" t="s">
        <v>355</v>
      </c>
      <c r="C6898" s="5"/>
      <c r="D6898" s="2">
        <v>84.66</v>
      </c>
      <c r="E6898" s="2">
        <v>89.32</v>
      </c>
      <c r="F6898" s="2">
        <v>82.15</v>
      </c>
      <c r="G6898" s="2">
        <v>84.65</v>
      </c>
    </row>
    <row r="6899" spans="1:7" x14ac:dyDescent="0.3">
      <c r="A6899" s="3">
        <f t="shared" si="124"/>
        <v>44833</v>
      </c>
      <c r="B6899" s="4" t="s">
        <v>309</v>
      </c>
      <c r="C6899" s="5"/>
      <c r="D6899" s="2">
        <v>87.33</v>
      </c>
      <c r="E6899" s="2">
        <v>88.49</v>
      </c>
      <c r="F6899" s="2">
        <v>81.23</v>
      </c>
      <c r="G6899" s="2">
        <v>87.58</v>
      </c>
    </row>
    <row r="6900" spans="1:7" x14ac:dyDescent="0.3">
      <c r="A6900" s="3">
        <f t="shared" ref="A6900:A6963" si="125">DATE(2022, LEFT(B6900, FIND("월", B6900)-1), MID(B6900, FIND("월", B6900)+2, FIND("일", B6900)-FIND("월", B6900)-2))</f>
        <v>44834</v>
      </c>
      <c r="B6900" s="4" t="s">
        <v>198</v>
      </c>
      <c r="C6900" s="5"/>
      <c r="D6900" s="2">
        <v>89.51</v>
      </c>
      <c r="E6900" s="2">
        <v>87.96</v>
      </c>
      <c r="F6900" s="2">
        <v>79.489999999999995</v>
      </c>
      <c r="G6900" s="2">
        <v>89.56</v>
      </c>
    </row>
    <row r="6901" spans="1:7" x14ac:dyDescent="0.3">
      <c r="A6901" s="3">
        <f t="shared" si="125"/>
        <v>44837</v>
      </c>
      <c r="B6901" s="4" t="s">
        <v>201</v>
      </c>
      <c r="C6901" s="5"/>
      <c r="D6901" s="2">
        <v>88.28</v>
      </c>
      <c r="E6901" s="2">
        <v>88.86</v>
      </c>
      <c r="F6901" s="2">
        <v>83.63</v>
      </c>
      <c r="G6901" s="2">
        <v>88.29</v>
      </c>
    </row>
    <row r="6902" spans="1:7" x14ac:dyDescent="0.3">
      <c r="A6902" s="3">
        <f t="shared" si="125"/>
        <v>44838</v>
      </c>
      <c r="B6902" s="4" t="s">
        <v>202</v>
      </c>
      <c r="C6902" s="5"/>
      <c r="D6902" s="2">
        <v>88.82</v>
      </c>
      <c r="E6902" s="2">
        <v>91.8</v>
      </c>
      <c r="F6902" s="2">
        <v>86.52</v>
      </c>
      <c r="G6902" s="2">
        <v>88.83</v>
      </c>
    </row>
    <row r="6903" spans="1:7" x14ac:dyDescent="0.3">
      <c r="A6903" s="3">
        <f t="shared" si="125"/>
        <v>44839</v>
      </c>
      <c r="B6903" s="4" t="s">
        <v>356</v>
      </c>
      <c r="C6903" s="5"/>
      <c r="D6903" s="2">
        <v>91.22</v>
      </c>
      <c r="E6903" s="2">
        <v>93.37</v>
      </c>
      <c r="F6903" s="2">
        <v>87.76</v>
      </c>
      <c r="G6903" s="2">
        <v>91.22</v>
      </c>
    </row>
    <row r="6904" spans="1:7" x14ac:dyDescent="0.3">
      <c r="A6904" s="3">
        <f t="shared" si="125"/>
        <v>44840</v>
      </c>
      <c r="B6904" s="4" t="s">
        <v>310</v>
      </c>
      <c r="C6904" s="5"/>
      <c r="D6904" s="2">
        <v>93.31</v>
      </c>
      <c r="E6904" s="2">
        <v>94.42</v>
      </c>
      <c r="F6904" s="2">
        <v>88.45</v>
      </c>
      <c r="G6904" s="2">
        <v>93.3</v>
      </c>
    </row>
    <row r="6905" spans="1:7" x14ac:dyDescent="0.3">
      <c r="A6905" s="3">
        <f t="shared" si="125"/>
        <v>44841</v>
      </c>
      <c r="B6905" s="4" t="s">
        <v>203</v>
      </c>
      <c r="C6905" s="5"/>
      <c r="D6905" s="2">
        <v>94.36</v>
      </c>
      <c r="E6905" s="2">
        <v>97.92</v>
      </c>
      <c r="F6905" s="2">
        <v>92.64</v>
      </c>
      <c r="G6905" s="2">
        <v>94.36</v>
      </c>
    </row>
    <row r="6906" spans="1:7" x14ac:dyDescent="0.3">
      <c r="A6906" s="3">
        <f t="shared" si="125"/>
        <v>44844</v>
      </c>
      <c r="B6906" s="4" t="s">
        <v>206</v>
      </c>
      <c r="C6906" s="5"/>
      <c r="D6906" s="2">
        <v>96.51</v>
      </c>
      <c r="E6906" s="2">
        <v>96.19</v>
      </c>
      <c r="F6906" s="2">
        <v>91.13</v>
      </c>
      <c r="G6906" s="2">
        <v>96.56</v>
      </c>
    </row>
    <row r="6907" spans="1:7" x14ac:dyDescent="0.3">
      <c r="A6907" s="3">
        <f t="shared" si="125"/>
        <v>44845</v>
      </c>
      <c r="B6907" s="4" t="s">
        <v>207</v>
      </c>
      <c r="C6907" s="5"/>
      <c r="D6907" s="2">
        <v>93.73</v>
      </c>
      <c r="E6907" s="2">
        <v>94.29</v>
      </c>
      <c r="F6907" s="2">
        <v>89.35</v>
      </c>
      <c r="G6907" s="2">
        <v>93.73</v>
      </c>
    </row>
    <row r="6908" spans="1:7" x14ac:dyDescent="0.3">
      <c r="A6908" s="3">
        <f t="shared" si="125"/>
        <v>44846</v>
      </c>
      <c r="B6908" s="4" t="s">
        <v>357</v>
      </c>
      <c r="C6908" s="5"/>
      <c r="D6908" s="2">
        <v>92.95</v>
      </c>
      <c r="E6908" s="2">
        <v>92.45</v>
      </c>
      <c r="F6908" s="2">
        <v>87.27</v>
      </c>
      <c r="G6908" s="2">
        <v>93.03</v>
      </c>
    </row>
    <row r="6909" spans="1:7" x14ac:dyDescent="0.3">
      <c r="A6909" s="3">
        <f t="shared" si="125"/>
        <v>44847</v>
      </c>
      <c r="B6909" s="4" t="s">
        <v>311</v>
      </c>
      <c r="C6909" s="5"/>
      <c r="D6909" s="2">
        <v>91.19</v>
      </c>
      <c r="E6909" s="2">
        <v>94.57</v>
      </c>
      <c r="F6909" s="2">
        <v>89.11</v>
      </c>
      <c r="G6909" s="2">
        <v>91.2</v>
      </c>
    </row>
    <row r="6910" spans="1:7" x14ac:dyDescent="0.3">
      <c r="A6910" s="3">
        <f t="shared" si="125"/>
        <v>44848</v>
      </c>
      <c r="B6910" s="4" t="s">
        <v>208</v>
      </c>
      <c r="C6910" s="5"/>
      <c r="D6910" s="2">
        <v>92.12</v>
      </c>
      <c r="E6910" s="2">
        <v>91.63</v>
      </c>
      <c r="F6910" s="2">
        <v>85.61</v>
      </c>
      <c r="G6910" s="2">
        <v>92.12</v>
      </c>
    </row>
    <row r="6911" spans="1:7" x14ac:dyDescent="0.3">
      <c r="A6911" s="3">
        <f t="shared" si="125"/>
        <v>44851</v>
      </c>
      <c r="B6911" s="4" t="s">
        <v>211</v>
      </c>
      <c r="C6911" s="5"/>
      <c r="D6911" s="2">
        <v>89.69</v>
      </c>
      <c r="E6911" s="2">
        <v>91.62</v>
      </c>
      <c r="F6911" s="2">
        <v>85.46</v>
      </c>
      <c r="G6911" s="2">
        <v>89.7</v>
      </c>
    </row>
    <row r="6912" spans="1:7" x14ac:dyDescent="0.3">
      <c r="A6912" s="3">
        <f t="shared" si="125"/>
        <v>44852</v>
      </c>
      <c r="B6912" s="4" t="s">
        <v>212</v>
      </c>
      <c r="C6912" s="5"/>
      <c r="D6912" s="2">
        <v>88.85</v>
      </c>
      <c r="E6912" s="2">
        <v>90.03</v>
      </c>
      <c r="F6912" s="2">
        <v>82.82</v>
      </c>
      <c r="G6912" s="2">
        <v>88.86</v>
      </c>
    </row>
    <row r="6913" spans="1:7" x14ac:dyDescent="0.3">
      <c r="A6913" s="3">
        <f t="shared" si="125"/>
        <v>44853</v>
      </c>
      <c r="B6913" s="4" t="s">
        <v>358</v>
      </c>
      <c r="C6913" s="5"/>
      <c r="D6913" s="2">
        <v>85.79</v>
      </c>
      <c r="E6913" s="2">
        <v>92.41</v>
      </c>
      <c r="F6913" s="2">
        <v>85.55</v>
      </c>
      <c r="G6913" s="2">
        <v>85.78</v>
      </c>
    </row>
    <row r="6914" spans="1:7" x14ac:dyDescent="0.3">
      <c r="A6914" s="3">
        <f t="shared" si="125"/>
        <v>44854</v>
      </c>
      <c r="B6914" s="4" t="s">
        <v>312</v>
      </c>
      <c r="C6914" s="5"/>
      <c r="D6914" s="2">
        <v>89.89</v>
      </c>
      <c r="E6914" s="2">
        <v>92.38</v>
      </c>
      <c r="F6914" s="2">
        <v>85.98</v>
      </c>
      <c r="G6914" s="2">
        <v>89.87</v>
      </c>
    </row>
    <row r="6915" spans="1:7" x14ac:dyDescent="0.3">
      <c r="A6915" s="3">
        <f t="shared" si="125"/>
        <v>44855</v>
      </c>
      <c r="B6915" s="4" t="s">
        <v>213</v>
      </c>
      <c r="C6915" s="5"/>
      <c r="D6915" s="2">
        <v>90.74</v>
      </c>
      <c r="E6915" s="2">
        <v>93.5</v>
      </c>
      <c r="F6915" s="2">
        <v>85.05</v>
      </c>
      <c r="G6915" s="2">
        <v>90.72</v>
      </c>
    </row>
    <row r="6916" spans="1:7" x14ac:dyDescent="0.3">
      <c r="A6916" s="3">
        <f t="shared" si="125"/>
        <v>44858</v>
      </c>
      <c r="B6916" s="4" t="s">
        <v>216</v>
      </c>
      <c r="C6916" s="5"/>
      <c r="D6916" s="2" t="s">
        <v>323</v>
      </c>
      <c r="E6916" s="2">
        <v>93.26</v>
      </c>
      <c r="F6916" s="2">
        <v>84.58</v>
      </c>
      <c r="G6916" s="2" t="s">
        <v>323</v>
      </c>
    </row>
    <row r="6917" spans="1:7" x14ac:dyDescent="0.3">
      <c r="A6917" s="3">
        <f t="shared" si="125"/>
        <v>44859</v>
      </c>
      <c r="B6917" s="4" t="s">
        <v>217</v>
      </c>
      <c r="C6917" s="5"/>
      <c r="D6917" s="2">
        <v>89.6</v>
      </c>
      <c r="E6917" s="2">
        <v>93.52</v>
      </c>
      <c r="F6917" s="2">
        <v>85.32</v>
      </c>
      <c r="G6917" s="2">
        <v>89.76</v>
      </c>
    </row>
    <row r="6918" spans="1:7" x14ac:dyDescent="0.3">
      <c r="A6918" s="3">
        <f t="shared" si="125"/>
        <v>44860</v>
      </c>
      <c r="B6918" s="4" t="s">
        <v>359</v>
      </c>
      <c r="C6918" s="5"/>
      <c r="D6918" s="2">
        <v>90.39</v>
      </c>
      <c r="E6918" s="2">
        <v>95.69</v>
      </c>
      <c r="F6918" s="2">
        <v>87.91</v>
      </c>
      <c r="G6918" s="2">
        <v>90.45</v>
      </c>
    </row>
    <row r="6919" spans="1:7" x14ac:dyDescent="0.3">
      <c r="A6919" s="3">
        <f t="shared" si="125"/>
        <v>44861</v>
      </c>
      <c r="B6919" s="4" t="s">
        <v>313</v>
      </c>
      <c r="C6919" s="5"/>
      <c r="D6919" s="2">
        <v>92.4</v>
      </c>
      <c r="E6919" s="2">
        <v>96.96</v>
      </c>
      <c r="F6919" s="2">
        <v>89.08</v>
      </c>
      <c r="G6919" s="2">
        <v>92.45</v>
      </c>
    </row>
    <row r="6920" spans="1:7" x14ac:dyDescent="0.3">
      <c r="A6920" s="3">
        <f t="shared" si="125"/>
        <v>44862</v>
      </c>
      <c r="B6920" s="4" t="s">
        <v>218</v>
      </c>
      <c r="C6920" s="5"/>
      <c r="D6920" s="2">
        <v>92.66</v>
      </c>
      <c r="E6920" s="2">
        <v>95.77</v>
      </c>
      <c r="F6920" s="2">
        <v>87.9</v>
      </c>
      <c r="G6920" s="2">
        <v>92.71</v>
      </c>
    </row>
    <row r="6921" spans="1:7" x14ac:dyDescent="0.3">
      <c r="A6921" s="3">
        <f t="shared" si="125"/>
        <v>44865</v>
      </c>
      <c r="B6921" s="4" t="s">
        <v>221</v>
      </c>
      <c r="C6921" s="5"/>
      <c r="D6921" s="2">
        <v>90.64</v>
      </c>
      <c r="E6921" s="2">
        <v>94.83</v>
      </c>
      <c r="F6921" s="2">
        <v>86.53</v>
      </c>
      <c r="G6921" s="2">
        <v>90.64</v>
      </c>
    </row>
    <row r="6922" spans="1:7" x14ac:dyDescent="0.3">
      <c r="A6922" s="3">
        <f t="shared" si="125"/>
        <v>44866</v>
      </c>
      <c r="B6922" s="4" t="s">
        <v>222</v>
      </c>
      <c r="C6922" s="5"/>
      <c r="D6922" s="2">
        <v>91.44</v>
      </c>
      <c r="E6922" s="2">
        <v>94.65</v>
      </c>
      <c r="F6922" s="2">
        <v>88.37</v>
      </c>
      <c r="G6922" s="2">
        <v>91.45</v>
      </c>
    </row>
    <row r="6923" spans="1:7" x14ac:dyDescent="0.3">
      <c r="A6923" s="3">
        <f t="shared" si="125"/>
        <v>44867</v>
      </c>
      <c r="B6923" s="4" t="s">
        <v>360</v>
      </c>
      <c r="C6923" s="5"/>
      <c r="D6923" s="2">
        <v>91.02</v>
      </c>
      <c r="E6923" s="2">
        <v>96.16</v>
      </c>
      <c r="F6923" s="2">
        <v>90</v>
      </c>
      <c r="G6923" s="2">
        <v>91</v>
      </c>
    </row>
    <row r="6924" spans="1:7" x14ac:dyDescent="0.3">
      <c r="A6924" s="3">
        <f t="shared" si="125"/>
        <v>44868</v>
      </c>
      <c r="B6924" s="4" t="s">
        <v>314</v>
      </c>
      <c r="C6924" s="5"/>
      <c r="D6924" s="2">
        <v>89.83</v>
      </c>
      <c r="E6924" s="2">
        <v>94.67</v>
      </c>
      <c r="F6924" s="2">
        <v>88.17</v>
      </c>
      <c r="G6924" s="2">
        <v>89.83</v>
      </c>
    </row>
    <row r="6925" spans="1:7" x14ac:dyDescent="0.3">
      <c r="A6925" s="3">
        <f t="shared" si="125"/>
        <v>44869</v>
      </c>
      <c r="B6925" s="4" t="s">
        <v>223</v>
      </c>
      <c r="C6925" s="5"/>
      <c r="D6925" s="2">
        <v>92.31</v>
      </c>
      <c r="E6925" s="2">
        <v>98.57</v>
      </c>
      <c r="F6925" s="2">
        <v>92.61</v>
      </c>
      <c r="G6925" s="2">
        <v>92.31</v>
      </c>
    </row>
    <row r="6926" spans="1:7" x14ac:dyDescent="0.3">
      <c r="A6926" s="3">
        <f t="shared" si="125"/>
        <v>44872</v>
      </c>
      <c r="B6926" s="4" t="s">
        <v>226</v>
      </c>
      <c r="C6926" s="5"/>
      <c r="D6926" s="2">
        <v>92.92</v>
      </c>
      <c r="E6926" s="2">
        <v>97.92</v>
      </c>
      <c r="F6926" s="2">
        <v>91.79</v>
      </c>
      <c r="G6926" s="2">
        <v>92.93</v>
      </c>
    </row>
    <row r="6927" spans="1:7" x14ac:dyDescent="0.3">
      <c r="A6927" s="3">
        <f t="shared" si="125"/>
        <v>44873</v>
      </c>
      <c r="B6927" s="4" t="s">
        <v>227</v>
      </c>
      <c r="C6927" s="5"/>
      <c r="D6927" s="2">
        <v>92.34</v>
      </c>
      <c r="E6927" s="2">
        <v>95.36</v>
      </c>
      <c r="F6927" s="2">
        <v>88.91</v>
      </c>
      <c r="G6927" s="2">
        <v>92.33</v>
      </c>
    </row>
    <row r="6928" spans="1:7" x14ac:dyDescent="0.3">
      <c r="A6928" s="3">
        <f t="shared" si="125"/>
        <v>44874</v>
      </c>
      <c r="B6928" s="4" t="s">
        <v>361</v>
      </c>
      <c r="C6928" s="5"/>
      <c r="D6928" s="2">
        <v>89.8</v>
      </c>
      <c r="E6928" s="2">
        <v>92.65</v>
      </c>
      <c r="F6928" s="2">
        <v>85.83</v>
      </c>
      <c r="G6928" s="2">
        <v>89.8</v>
      </c>
    </row>
    <row r="6929" spans="1:7" x14ac:dyDescent="0.3">
      <c r="A6929" s="3">
        <f t="shared" si="125"/>
        <v>44875</v>
      </c>
      <c r="B6929" s="4" t="s">
        <v>315</v>
      </c>
      <c r="C6929" s="5"/>
      <c r="D6929" s="2">
        <v>87.18</v>
      </c>
      <c r="E6929" s="2">
        <v>93.67</v>
      </c>
      <c r="F6929" s="2">
        <v>86.47</v>
      </c>
      <c r="G6929" s="2">
        <v>87.18</v>
      </c>
    </row>
    <row r="6930" spans="1:7" x14ac:dyDescent="0.3">
      <c r="A6930" s="3">
        <f t="shared" si="125"/>
        <v>44876</v>
      </c>
      <c r="B6930" s="4" t="s">
        <v>228</v>
      </c>
      <c r="C6930" s="5"/>
      <c r="D6930" s="2">
        <v>91.05</v>
      </c>
      <c r="E6930" s="2">
        <v>95.99</v>
      </c>
      <c r="F6930" s="2">
        <v>88.96</v>
      </c>
      <c r="G6930" s="2">
        <v>91.05</v>
      </c>
    </row>
    <row r="6931" spans="1:7" x14ac:dyDescent="0.3">
      <c r="A6931" s="3">
        <f t="shared" si="125"/>
        <v>44879</v>
      </c>
      <c r="B6931" s="4" t="s">
        <v>231</v>
      </c>
      <c r="C6931" s="5"/>
      <c r="D6931" s="2">
        <v>91.04</v>
      </c>
      <c r="E6931" s="2">
        <v>93.14</v>
      </c>
      <c r="F6931" s="2">
        <v>85.87</v>
      </c>
      <c r="G6931" s="2">
        <v>91.04</v>
      </c>
    </row>
    <row r="6932" spans="1:7" x14ac:dyDescent="0.3">
      <c r="A6932" s="3">
        <f t="shared" si="125"/>
        <v>44880</v>
      </c>
      <c r="B6932" s="4" t="s">
        <v>232</v>
      </c>
      <c r="C6932" s="5"/>
      <c r="D6932" s="2">
        <v>86.83</v>
      </c>
      <c r="E6932" s="2">
        <v>93.86</v>
      </c>
      <c r="F6932" s="2">
        <v>86.92</v>
      </c>
      <c r="G6932" s="2">
        <v>86.83</v>
      </c>
    </row>
    <row r="6933" spans="1:7" x14ac:dyDescent="0.3">
      <c r="A6933" s="3">
        <f t="shared" si="125"/>
        <v>44881</v>
      </c>
      <c r="B6933" s="4" t="s">
        <v>362</v>
      </c>
      <c r="C6933" s="5"/>
      <c r="D6933" s="2">
        <v>88.06</v>
      </c>
      <c r="E6933" s="2">
        <v>92.86</v>
      </c>
      <c r="F6933" s="2">
        <v>85.59</v>
      </c>
      <c r="G6933" s="2">
        <v>88.06</v>
      </c>
    </row>
    <row r="6934" spans="1:7" x14ac:dyDescent="0.3">
      <c r="A6934" s="3">
        <f t="shared" si="125"/>
        <v>44882</v>
      </c>
      <c r="B6934" s="4" t="s">
        <v>316</v>
      </c>
      <c r="C6934" s="5"/>
      <c r="D6934" s="2">
        <v>87.18</v>
      </c>
      <c r="E6934" s="2">
        <v>89.78</v>
      </c>
      <c r="F6934" s="2">
        <v>81.64</v>
      </c>
      <c r="G6934" s="2">
        <v>87.17</v>
      </c>
    </row>
    <row r="6935" spans="1:7" x14ac:dyDescent="0.3">
      <c r="A6935" s="3">
        <f t="shared" si="125"/>
        <v>44883</v>
      </c>
      <c r="B6935" s="4" t="s">
        <v>233</v>
      </c>
      <c r="C6935" s="5"/>
      <c r="D6935" s="2">
        <v>84.35</v>
      </c>
      <c r="E6935" s="2">
        <v>87.62</v>
      </c>
      <c r="F6935" s="2">
        <v>80.08</v>
      </c>
      <c r="G6935" s="2">
        <v>84.34</v>
      </c>
    </row>
    <row r="6936" spans="1:7" x14ac:dyDescent="0.3">
      <c r="A6936" s="3">
        <f t="shared" si="125"/>
        <v>44886</v>
      </c>
      <c r="B6936" s="4" t="s">
        <v>236</v>
      </c>
      <c r="C6936" s="5"/>
      <c r="D6936" s="2">
        <v>81.27</v>
      </c>
      <c r="E6936" s="2">
        <v>87.45</v>
      </c>
      <c r="F6936" s="2">
        <v>79.73</v>
      </c>
      <c r="G6936" s="2">
        <v>81.290000000000006</v>
      </c>
    </row>
    <row r="6937" spans="1:7" x14ac:dyDescent="0.3">
      <c r="A6937" s="3">
        <f t="shared" si="125"/>
        <v>44887</v>
      </c>
      <c r="B6937" s="4" t="s">
        <v>237</v>
      </c>
      <c r="C6937" s="5"/>
      <c r="D6937" s="2">
        <v>82.35</v>
      </c>
      <c r="E6937" s="2">
        <v>88.36</v>
      </c>
      <c r="F6937" s="2">
        <v>80.95</v>
      </c>
      <c r="G6937" s="2">
        <v>82.34</v>
      </c>
    </row>
    <row r="6938" spans="1:7" x14ac:dyDescent="0.3">
      <c r="A6938" s="3">
        <f t="shared" si="125"/>
        <v>44888</v>
      </c>
      <c r="B6938" s="4" t="s">
        <v>363</v>
      </c>
      <c r="C6938" s="5"/>
      <c r="D6938" s="2">
        <v>81.83</v>
      </c>
      <c r="E6938" s="2">
        <v>85.41</v>
      </c>
      <c r="F6938" s="2">
        <v>77.94</v>
      </c>
      <c r="G6938" s="2">
        <v>81.83</v>
      </c>
    </row>
    <row r="6939" spans="1:7" x14ac:dyDescent="0.3">
      <c r="A6939" s="3">
        <f t="shared" si="125"/>
        <v>44889</v>
      </c>
      <c r="B6939" s="4" t="s">
        <v>317</v>
      </c>
      <c r="C6939" s="5"/>
      <c r="D6939" s="2">
        <v>77.67</v>
      </c>
      <c r="E6939" s="2">
        <v>85.34</v>
      </c>
      <c r="F6939" s="2" t="s">
        <v>323</v>
      </c>
      <c r="G6939" s="2">
        <v>77.67</v>
      </c>
    </row>
    <row r="6940" spans="1:7" x14ac:dyDescent="0.3">
      <c r="A6940" s="3">
        <f t="shared" si="125"/>
        <v>44890</v>
      </c>
      <c r="B6940" s="4" t="s">
        <v>238</v>
      </c>
      <c r="C6940" s="5"/>
      <c r="D6940" s="2">
        <v>81.08</v>
      </c>
      <c r="E6940" s="2">
        <v>83.63</v>
      </c>
      <c r="F6940" s="2">
        <v>76.28</v>
      </c>
      <c r="G6940" s="2">
        <v>81.08</v>
      </c>
    </row>
    <row r="6941" spans="1:7" x14ac:dyDescent="0.3">
      <c r="A6941" s="3">
        <f t="shared" si="125"/>
        <v>44893</v>
      </c>
      <c r="B6941" s="4" t="s">
        <v>241</v>
      </c>
      <c r="C6941" s="5"/>
      <c r="D6941" s="2">
        <v>76.680000000000007</v>
      </c>
      <c r="E6941" s="2">
        <v>83.19</v>
      </c>
      <c r="F6941" s="2">
        <v>77.239999999999995</v>
      </c>
      <c r="G6941" s="2">
        <v>76.680000000000007</v>
      </c>
    </row>
    <row r="6942" spans="1:7" x14ac:dyDescent="0.3">
      <c r="A6942" s="3">
        <f t="shared" si="125"/>
        <v>44894</v>
      </c>
      <c r="B6942" s="4" t="s">
        <v>242</v>
      </c>
      <c r="C6942" s="5"/>
      <c r="D6942" s="2">
        <v>80.959999999999994</v>
      </c>
      <c r="E6942" s="2">
        <v>83.03</v>
      </c>
      <c r="F6942" s="2">
        <v>78.2</v>
      </c>
      <c r="G6942" s="2">
        <v>80.97</v>
      </c>
    </row>
    <row r="6943" spans="1:7" x14ac:dyDescent="0.3">
      <c r="A6943" s="3">
        <f t="shared" si="125"/>
        <v>44895</v>
      </c>
      <c r="B6943" s="4" t="s">
        <v>364</v>
      </c>
      <c r="C6943" s="5"/>
      <c r="D6943" s="2">
        <v>80.44</v>
      </c>
      <c r="E6943" s="2">
        <v>85.43</v>
      </c>
      <c r="F6943" s="2">
        <v>80.55</v>
      </c>
      <c r="G6943" s="2">
        <v>80.48</v>
      </c>
    </row>
    <row r="6944" spans="1:7" x14ac:dyDescent="0.3">
      <c r="A6944" s="3">
        <f t="shared" si="125"/>
        <v>44896</v>
      </c>
      <c r="B6944" s="4" t="s">
        <v>318</v>
      </c>
      <c r="C6944" s="5"/>
      <c r="D6944" s="2">
        <v>81.37</v>
      </c>
      <c r="E6944" s="2">
        <v>86.88</v>
      </c>
      <c r="F6944" s="2">
        <v>81.22</v>
      </c>
      <c r="G6944" s="2">
        <v>81.37</v>
      </c>
    </row>
    <row r="6945" spans="1:7" x14ac:dyDescent="0.3">
      <c r="A6945" s="3">
        <f t="shared" si="125"/>
        <v>44897</v>
      </c>
      <c r="B6945" s="4" t="s">
        <v>243</v>
      </c>
      <c r="C6945" s="5"/>
      <c r="D6945" s="2">
        <v>80.98</v>
      </c>
      <c r="E6945" s="2">
        <v>85.57</v>
      </c>
      <c r="F6945" s="2">
        <v>79.98</v>
      </c>
      <c r="G6945" s="2">
        <v>80.97</v>
      </c>
    </row>
    <row r="6946" spans="1:7" x14ac:dyDescent="0.3">
      <c r="A6946" s="3">
        <f t="shared" si="125"/>
        <v>44900</v>
      </c>
      <c r="B6946" s="4" t="s">
        <v>246</v>
      </c>
      <c r="C6946" s="5"/>
      <c r="D6946" s="2">
        <v>80.81</v>
      </c>
      <c r="E6946" s="2">
        <v>82.68</v>
      </c>
      <c r="F6946" s="2">
        <v>76.930000000000007</v>
      </c>
      <c r="G6946" s="2">
        <v>80.81</v>
      </c>
    </row>
    <row r="6947" spans="1:7" x14ac:dyDescent="0.3">
      <c r="A6947" s="3">
        <f t="shared" si="125"/>
        <v>44901</v>
      </c>
      <c r="B6947" s="4" t="s">
        <v>247</v>
      </c>
      <c r="C6947" s="5"/>
      <c r="D6947" s="2">
        <v>77.97</v>
      </c>
      <c r="E6947" s="2">
        <v>79.349999999999994</v>
      </c>
      <c r="F6947" s="2">
        <v>74.25</v>
      </c>
      <c r="G6947" s="2">
        <v>77.98</v>
      </c>
    </row>
    <row r="6948" spans="1:7" x14ac:dyDescent="0.3">
      <c r="A6948" s="3">
        <f t="shared" si="125"/>
        <v>44902</v>
      </c>
      <c r="B6948" s="4" t="s">
        <v>365</v>
      </c>
      <c r="C6948" s="5"/>
      <c r="D6948" s="2">
        <v>74.849999999999994</v>
      </c>
      <c r="E6948" s="2">
        <v>77.17</v>
      </c>
      <c r="F6948" s="2">
        <v>72.010000000000005</v>
      </c>
      <c r="G6948" s="2">
        <v>74.849999999999994</v>
      </c>
    </row>
    <row r="6949" spans="1:7" x14ac:dyDescent="0.3">
      <c r="A6949" s="3">
        <f t="shared" si="125"/>
        <v>44903</v>
      </c>
      <c r="B6949" s="4" t="s">
        <v>319</v>
      </c>
      <c r="C6949" s="5"/>
      <c r="D6949" s="2">
        <v>73.09</v>
      </c>
      <c r="E6949" s="2">
        <v>76.150000000000006</v>
      </c>
      <c r="F6949" s="2">
        <v>71.459999999999994</v>
      </c>
      <c r="G6949" s="2">
        <v>73.09</v>
      </c>
    </row>
    <row r="6950" spans="1:7" x14ac:dyDescent="0.3">
      <c r="A6950" s="3">
        <f t="shared" si="125"/>
        <v>44904</v>
      </c>
      <c r="B6950" s="4" t="s">
        <v>248</v>
      </c>
      <c r="C6950" s="5"/>
      <c r="D6950" s="2">
        <v>72.05</v>
      </c>
      <c r="E6950" s="2">
        <v>76.099999999999994</v>
      </c>
      <c r="F6950" s="2">
        <v>71.02</v>
      </c>
      <c r="G6950" s="2">
        <v>72.05</v>
      </c>
    </row>
    <row r="6951" spans="1:7" x14ac:dyDescent="0.3">
      <c r="A6951" s="3">
        <f t="shared" si="125"/>
        <v>44907</v>
      </c>
      <c r="B6951" s="4" t="s">
        <v>251</v>
      </c>
      <c r="C6951" s="5"/>
      <c r="D6951" s="2">
        <v>71.83</v>
      </c>
      <c r="E6951" s="2">
        <v>77.989999999999995</v>
      </c>
      <c r="F6951" s="2">
        <v>73.17</v>
      </c>
      <c r="G6951" s="2">
        <v>71.84</v>
      </c>
    </row>
    <row r="6952" spans="1:7" x14ac:dyDescent="0.3">
      <c r="A6952" s="3">
        <f t="shared" si="125"/>
        <v>44908</v>
      </c>
      <c r="B6952" s="4" t="s">
        <v>252</v>
      </c>
      <c r="C6952" s="5"/>
      <c r="D6952" s="2">
        <v>75.48</v>
      </c>
      <c r="E6952" s="2">
        <v>80.680000000000007</v>
      </c>
      <c r="F6952" s="2">
        <v>75.39</v>
      </c>
      <c r="G6952" s="2">
        <v>75.5</v>
      </c>
    </row>
    <row r="6953" spans="1:7" x14ac:dyDescent="0.3">
      <c r="A6953" s="3">
        <f t="shared" si="125"/>
        <v>44909</v>
      </c>
      <c r="B6953" s="4" t="s">
        <v>366</v>
      </c>
      <c r="C6953" s="5"/>
      <c r="D6953" s="2">
        <v>76.709999999999994</v>
      </c>
      <c r="E6953" s="2">
        <v>82.7</v>
      </c>
      <c r="F6953" s="2">
        <v>77.28</v>
      </c>
      <c r="G6953" s="2">
        <v>76.73</v>
      </c>
    </row>
    <row r="6954" spans="1:7" x14ac:dyDescent="0.3">
      <c r="A6954" s="3">
        <f t="shared" si="125"/>
        <v>44910</v>
      </c>
      <c r="B6954" s="4" t="s">
        <v>320</v>
      </c>
      <c r="C6954" s="5"/>
      <c r="D6954" s="2">
        <v>77.73</v>
      </c>
      <c r="E6954" s="2">
        <v>81.209999999999994</v>
      </c>
      <c r="F6954" s="2">
        <v>76.11</v>
      </c>
      <c r="G6954" s="2">
        <v>78.05</v>
      </c>
    </row>
    <row r="6955" spans="1:7" x14ac:dyDescent="0.3">
      <c r="A6955" s="3">
        <f t="shared" si="125"/>
        <v>44911</v>
      </c>
      <c r="B6955" s="4" t="s">
        <v>253</v>
      </c>
      <c r="C6955" s="5"/>
      <c r="D6955" s="2">
        <v>76.36</v>
      </c>
      <c r="E6955" s="2">
        <v>79.040000000000006</v>
      </c>
      <c r="F6955" s="2">
        <v>74.290000000000006</v>
      </c>
      <c r="G6955" s="2">
        <v>76.8</v>
      </c>
    </row>
    <row r="6956" spans="1:7" x14ac:dyDescent="0.3">
      <c r="A6956" s="3">
        <f t="shared" si="125"/>
        <v>44914</v>
      </c>
      <c r="B6956" s="4" t="s">
        <v>256</v>
      </c>
      <c r="C6956" s="5"/>
      <c r="D6956" s="2">
        <v>75.36</v>
      </c>
      <c r="E6956" s="2">
        <v>79.8</v>
      </c>
      <c r="F6956" s="2">
        <v>75.19</v>
      </c>
      <c r="G6956" s="2">
        <v>76.25</v>
      </c>
    </row>
    <row r="6957" spans="1:7" x14ac:dyDescent="0.3">
      <c r="A6957" s="3">
        <f t="shared" si="125"/>
        <v>44915</v>
      </c>
      <c r="B6957" s="4" t="s">
        <v>257</v>
      </c>
      <c r="C6957" s="5"/>
      <c r="D6957" s="2">
        <v>75.790000000000006</v>
      </c>
      <c r="E6957" s="2">
        <v>79.989999999999995</v>
      </c>
      <c r="F6957" s="2">
        <v>76.09</v>
      </c>
      <c r="G6957" s="2">
        <v>76.31</v>
      </c>
    </row>
    <row r="6958" spans="1:7" x14ac:dyDescent="0.3">
      <c r="A6958" s="3">
        <f t="shared" si="125"/>
        <v>44916</v>
      </c>
      <c r="B6958" s="4" t="s">
        <v>367</v>
      </c>
      <c r="C6958" s="5"/>
      <c r="D6958" s="2">
        <v>76.739999999999995</v>
      </c>
      <c r="E6958" s="2">
        <v>82.2</v>
      </c>
      <c r="F6958" s="2">
        <v>78.290000000000006</v>
      </c>
      <c r="G6958" s="2">
        <v>77.25</v>
      </c>
    </row>
    <row r="6959" spans="1:7" x14ac:dyDescent="0.3">
      <c r="A6959" s="3">
        <f t="shared" si="125"/>
        <v>44917</v>
      </c>
      <c r="B6959" s="4" t="s">
        <v>321</v>
      </c>
      <c r="C6959" s="5"/>
      <c r="D6959" s="2">
        <v>78.88</v>
      </c>
      <c r="E6959" s="2">
        <v>80.98</v>
      </c>
      <c r="F6959" s="2">
        <v>77.489999999999995</v>
      </c>
      <c r="G6959" s="2">
        <v>79.52</v>
      </c>
    </row>
    <row r="6960" spans="1:7" x14ac:dyDescent="0.3">
      <c r="A6960" s="3">
        <f t="shared" si="125"/>
        <v>44918</v>
      </c>
      <c r="B6960" s="4" t="s">
        <v>258</v>
      </c>
      <c r="C6960" s="5"/>
      <c r="D6960" s="2">
        <v>78.11</v>
      </c>
      <c r="E6960" s="2">
        <v>83.92</v>
      </c>
      <c r="F6960" s="2">
        <v>79.56</v>
      </c>
      <c r="G6960" s="2">
        <v>78.67</v>
      </c>
    </row>
    <row r="6961" spans="1:7" x14ac:dyDescent="0.3">
      <c r="A6961" s="3">
        <f t="shared" si="125"/>
        <v>44922</v>
      </c>
      <c r="B6961" s="4" t="s">
        <v>261</v>
      </c>
      <c r="C6961" s="5"/>
      <c r="D6961" s="2">
        <v>80.63</v>
      </c>
      <c r="E6961" s="2">
        <v>84.33</v>
      </c>
      <c r="F6961" s="2">
        <v>79.53</v>
      </c>
      <c r="G6961" s="2">
        <v>80.64</v>
      </c>
    </row>
    <row r="6962" spans="1:7" x14ac:dyDescent="0.3">
      <c r="A6962" s="3">
        <f t="shared" si="125"/>
        <v>44923</v>
      </c>
      <c r="B6962" s="4" t="s">
        <v>368</v>
      </c>
      <c r="C6962" s="5"/>
      <c r="D6962" s="2">
        <v>80</v>
      </c>
      <c r="E6962" s="2">
        <v>83.26</v>
      </c>
      <c r="F6962" s="2">
        <v>78.959999999999994</v>
      </c>
      <c r="G6962" s="2">
        <v>80.09</v>
      </c>
    </row>
    <row r="6963" spans="1:7" x14ac:dyDescent="0.3">
      <c r="A6963" s="3">
        <f t="shared" si="125"/>
        <v>44924</v>
      </c>
      <c r="B6963" s="4" t="s">
        <v>322</v>
      </c>
      <c r="C6963" s="5"/>
      <c r="D6963" s="2">
        <v>78.150000000000006</v>
      </c>
      <c r="E6963" s="2">
        <v>82.26</v>
      </c>
      <c r="F6963" s="2">
        <v>78.400000000000006</v>
      </c>
      <c r="G6963" s="2">
        <v>78.27</v>
      </c>
    </row>
    <row r="6964" spans="1:7" x14ac:dyDescent="0.3">
      <c r="A6964" s="3">
        <f t="shared" ref="A6964" si="126">DATE(2022, LEFT(B6964, FIND("월", B6964)-1), MID(B6964, FIND("월", B6964)+2, FIND("일", B6964)-FIND("월", B6964)-2))</f>
        <v>44925</v>
      </c>
      <c r="B6964" s="4" t="s">
        <v>262</v>
      </c>
      <c r="C6964" s="5"/>
      <c r="D6964" s="2">
        <v>78.77</v>
      </c>
      <c r="E6964" s="2">
        <v>85.91</v>
      </c>
      <c r="F6964" s="2">
        <v>80.260000000000005</v>
      </c>
      <c r="G6964" s="2">
        <v>78.790000000000006</v>
      </c>
    </row>
    <row r="6965" spans="1:7" x14ac:dyDescent="0.3">
      <c r="A6965" s="3">
        <f>DATE(2023, LEFT(B6965, FIND("월", B6965)-1), MID(B6965, FIND("월", B6965)+2, FIND("일", B6965)-FIND("월", B6965)-2))</f>
        <v>44929</v>
      </c>
      <c r="B6965" s="4" t="s">
        <v>7</v>
      </c>
      <c r="C6965" s="5"/>
      <c r="D6965" s="2">
        <v>82.07</v>
      </c>
      <c r="E6965" s="2">
        <v>82.1</v>
      </c>
      <c r="F6965" s="2">
        <v>76.930000000000007</v>
      </c>
      <c r="G6965" s="2">
        <v>82.28</v>
      </c>
    </row>
    <row r="6966" spans="1:7" x14ac:dyDescent="0.3">
      <c r="A6966" s="3">
        <f t="shared" ref="A6966:A7029" si="127">DATE(2023, LEFT(B6966, FIND("월", B6966)-1), MID(B6966, FIND("월", B6966)+2, FIND("일", B6966)-FIND("월", B6966)-2))</f>
        <v>44930</v>
      </c>
      <c r="B6966" s="4" t="s">
        <v>8</v>
      </c>
      <c r="C6966" s="5"/>
      <c r="D6966" s="2">
        <v>77.099999999999994</v>
      </c>
      <c r="E6966" s="2">
        <v>77.84</v>
      </c>
      <c r="F6966" s="2">
        <v>72.84</v>
      </c>
      <c r="G6966" s="2">
        <v>77.180000000000007</v>
      </c>
    </row>
    <row r="6967" spans="1:7" x14ac:dyDescent="0.3">
      <c r="A6967" s="3">
        <f t="shared" si="127"/>
        <v>44931</v>
      </c>
      <c r="B6967" s="4" t="s">
        <v>9</v>
      </c>
      <c r="C6967" s="5"/>
      <c r="D6967" s="2">
        <v>75.19</v>
      </c>
      <c r="E6967" s="2">
        <v>78.69</v>
      </c>
      <c r="F6967" s="2">
        <v>73.67</v>
      </c>
      <c r="G6967" s="2">
        <v>75.36</v>
      </c>
    </row>
    <row r="6968" spans="1:7" x14ac:dyDescent="0.3">
      <c r="A6968" s="3">
        <f t="shared" si="127"/>
        <v>44932</v>
      </c>
      <c r="B6968" s="4" t="s">
        <v>264</v>
      </c>
      <c r="C6968" s="5"/>
      <c r="D6968" s="2">
        <v>75.2</v>
      </c>
      <c r="E6968" s="2">
        <v>78.569999999999993</v>
      </c>
      <c r="F6968" s="2">
        <v>73.77</v>
      </c>
      <c r="G6968" s="2">
        <v>75.38</v>
      </c>
    </row>
    <row r="6969" spans="1:7" x14ac:dyDescent="0.3">
      <c r="A6969" s="3">
        <f t="shared" si="127"/>
        <v>44935</v>
      </c>
      <c r="B6969" s="4" t="s">
        <v>11</v>
      </c>
      <c r="C6969" s="5"/>
      <c r="D6969" s="2">
        <v>77.09</v>
      </c>
      <c r="E6969" s="2">
        <v>79.650000000000006</v>
      </c>
      <c r="F6969" s="2">
        <v>74.63</v>
      </c>
      <c r="G6969" s="2">
        <v>77.31</v>
      </c>
    </row>
    <row r="6970" spans="1:7" x14ac:dyDescent="0.3">
      <c r="A6970" s="3">
        <f t="shared" si="127"/>
        <v>44936</v>
      </c>
      <c r="B6970" s="4" t="s">
        <v>12</v>
      </c>
      <c r="C6970" s="5"/>
      <c r="D6970" s="2">
        <v>76.040000000000006</v>
      </c>
      <c r="E6970" s="2">
        <v>80.099999999999994</v>
      </c>
      <c r="F6970" s="2">
        <v>75.12</v>
      </c>
      <c r="G6970" s="2">
        <v>76.400000000000006</v>
      </c>
    </row>
    <row r="6971" spans="1:7" x14ac:dyDescent="0.3">
      <c r="A6971" s="3">
        <f t="shared" si="127"/>
        <v>44937</v>
      </c>
      <c r="B6971" s="4" t="s">
        <v>13</v>
      </c>
      <c r="C6971" s="5"/>
      <c r="D6971" s="2">
        <v>76.84</v>
      </c>
      <c r="E6971" s="2">
        <v>82.67</v>
      </c>
      <c r="F6971" s="2">
        <v>77.41</v>
      </c>
      <c r="G6971" s="2">
        <v>77.16</v>
      </c>
    </row>
    <row r="6972" spans="1:7" x14ac:dyDescent="0.3">
      <c r="A6972" s="3">
        <f t="shared" si="127"/>
        <v>44938</v>
      </c>
      <c r="B6972" s="4" t="s">
        <v>14</v>
      </c>
      <c r="C6972" s="5"/>
      <c r="D6972" s="2">
        <v>79.53</v>
      </c>
      <c r="E6972" s="2">
        <v>84.03</v>
      </c>
      <c r="F6972" s="2">
        <v>78.39</v>
      </c>
      <c r="G6972" s="2">
        <v>79.67</v>
      </c>
    </row>
    <row r="6973" spans="1:7" x14ac:dyDescent="0.3">
      <c r="A6973" s="3">
        <f t="shared" si="127"/>
        <v>44939</v>
      </c>
      <c r="B6973" s="4" t="s">
        <v>266</v>
      </c>
      <c r="C6973" s="5"/>
      <c r="D6973" s="2">
        <v>81.069999999999993</v>
      </c>
      <c r="E6973" s="2">
        <v>85.28</v>
      </c>
      <c r="F6973" s="2">
        <v>79.86</v>
      </c>
      <c r="G6973" s="2">
        <v>81.25</v>
      </c>
    </row>
    <row r="6974" spans="1:7" x14ac:dyDescent="0.3">
      <c r="A6974" s="3">
        <f t="shared" si="127"/>
        <v>44942</v>
      </c>
      <c r="B6974" s="4" t="s">
        <v>16</v>
      </c>
      <c r="C6974" s="5"/>
      <c r="D6974" s="2">
        <v>81.790000000000006</v>
      </c>
      <c r="E6974" s="2">
        <v>84.46</v>
      </c>
      <c r="F6974" s="2" t="s">
        <v>323</v>
      </c>
      <c r="G6974" s="2">
        <v>82.02</v>
      </c>
    </row>
    <row r="6975" spans="1:7" x14ac:dyDescent="0.3">
      <c r="A6975" s="3">
        <f t="shared" si="127"/>
        <v>44943</v>
      </c>
      <c r="B6975" s="4" t="s">
        <v>17</v>
      </c>
      <c r="C6975" s="5"/>
      <c r="D6975" s="2">
        <v>82.54</v>
      </c>
      <c r="E6975" s="2">
        <v>85.92</v>
      </c>
      <c r="F6975" s="2">
        <v>80.180000000000007</v>
      </c>
      <c r="G6975" s="2">
        <v>82.73</v>
      </c>
    </row>
    <row r="6976" spans="1:7" x14ac:dyDescent="0.3">
      <c r="A6976" s="3">
        <f t="shared" si="127"/>
        <v>44944</v>
      </c>
      <c r="B6976" s="4" t="s">
        <v>18</v>
      </c>
      <c r="C6976" s="5"/>
      <c r="D6976" s="2">
        <v>83.7</v>
      </c>
      <c r="E6976" s="2">
        <v>84.98</v>
      </c>
      <c r="F6976" s="2">
        <v>79.48</v>
      </c>
      <c r="G6976" s="2">
        <v>83.95</v>
      </c>
    </row>
    <row r="6977" spans="1:7" x14ac:dyDescent="0.3">
      <c r="A6977" s="3">
        <f t="shared" si="127"/>
        <v>44945</v>
      </c>
      <c r="B6977" s="4" t="s">
        <v>19</v>
      </c>
      <c r="C6977" s="5"/>
      <c r="D6977" s="2">
        <v>81.430000000000007</v>
      </c>
      <c r="E6977" s="2">
        <v>86.16</v>
      </c>
      <c r="F6977" s="2">
        <v>80.33</v>
      </c>
      <c r="G6977" s="2">
        <v>81.52</v>
      </c>
    </row>
    <row r="6978" spans="1:7" x14ac:dyDescent="0.3">
      <c r="A6978" s="3">
        <f t="shared" si="127"/>
        <v>44946</v>
      </c>
      <c r="B6978" s="4" t="s">
        <v>268</v>
      </c>
      <c r="C6978" s="5"/>
      <c r="D6978" s="2">
        <v>83.88</v>
      </c>
      <c r="E6978" s="2">
        <v>87.63</v>
      </c>
      <c r="F6978" s="2">
        <v>81.31</v>
      </c>
      <c r="G6978" s="2">
        <v>84.07</v>
      </c>
    </row>
    <row r="6979" spans="1:7" x14ac:dyDescent="0.3">
      <c r="A6979" s="3">
        <f t="shared" si="127"/>
        <v>44949</v>
      </c>
      <c r="B6979" s="4" t="s">
        <v>21</v>
      </c>
      <c r="C6979" s="5"/>
      <c r="D6979" s="2" t="s">
        <v>323</v>
      </c>
      <c r="E6979" s="2">
        <v>88.19</v>
      </c>
      <c r="F6979" s="2">
        <v>81.62</v>
      </c>
      <c r="G6979" s="2" t="s">
        <v>323</v>
      </c>
    </row>
    <row r="6980" spans="1:7" x14ac:dyDescent="0.3">
      <c r="A6980" s="3">
        <f t="shared" si="127"/>
        <v>44950</v>
      </c>
      <c r="B6980" s="4" t="s">
        <v>22</v>
      </c>
      <c r="C6980" s="5"/>
      <c r="D6980" s="2" t="s">
        <v>323</v>
      </c>
      <c r="E6980" s="2">
        <v>86.13</v>
      </c>
      <c r="F6980" s="2">
        <v>80.13</v>
      </c>
      <c r="G6980" s="2" t="s">
        <v>323</v>
      </c>
    </row>
    <row r="6981" spans="1:7" x14ac:dyDescent="0.3">
      <c r="A6981" s="3">
        <f t="shared" si="127"/>
        <v>44951</v>
      </c>
      <c r="B6981" s="4" t="s">
        <v>23</v>
      </c>
      <c r="C6981" s="5"/>
      <c r="D6981" s="2">
        <v>83.52</v>
      </c>
      <c r="E6981" s="2">
        <v>86.12</v>
      </c>
      <c r="F6981" s="2">
        <v>80.150000000000006</v>
      </c>
      <c r="G6981" s="2">
        <v>83.69</v>
      </c>
    </row>
    <row r="6982" spans="1:7" x14ac:dyDescent="0.3">
      <c r="A6982" s="3">
        <f t="shared" si="127"/>
        <v>44952</v>
      </c>
      <c r="B6982" s="4" t="s">
        <v>24</v>
      </c>
      <c r="C6982" s="5"/>
      <c r="D6982" s="2">
        <v>83.23</v>
      </c>
      <c r="E6982" s="2">
        <v>87.47</v>
      </c>
      <c r="F6982" s="2">
        <v>81.010000000000005</v>
      </c>
      <c r="G6982" s="2">
        <v>83.36</v>
      </c>
    </row>
    <row r="6983" spans="1:7" x14ac:dyDescent="0.3">
      <c r="A6983" s="3">
        <f t="shared" si="127"/>
        <v>44953</v>
      </c>
      <c r="B6983" s="4" t="s">
        <v>270</v>
      </c>
      <c r="C6983" s="5"/>
      <c r="D6983" s="2">
        <v>84.17</v>
      </c>
      <c r="E6983" s="2">
        <v>86.66</v>
      </c>
      <c r="F6983" s="2">
        <v>79.680000000000007</v>
      </c>
      <c r="G6983" s="2">
        <v>84.3</v>
      </c>
    </row>
    <row r="6984" spans="1:7" x14ac:dyDescent="0.3">
      <c r="A6984" s="3">
        <f t="shared" si="127"/>
        <v>44956</v>
      </c>
      <c r="B6984" s="4" t="s">
        <v>26</v>
      </c>
      <c r="C6984" s="5"/>
      <c r="D6984" s="2">
        <v>82.63</v>
      </c>
      <c r="E6984" s="2">
        <v>84.9</v>
      </c>
      <c r="F6984" s="2">
        <v>77.900000000000006</v>
      </c>
      <c r="G6984" s="2">
        <v>82.78</v>
      </c>
    </row>
    <row r="6985" spans="1:7" x14ac:dyDescent="0.3">
      <c r="A6985" s="3">
        <f t="shared" si="127"/>
        <v>44957</v>
      </c>
      <c r="B6985" s="4" t="s">
        <v>27</v>
      </c>
      <c r="C6985" s="5"/>
      <c r="D6985" s="2">
        <v>80.91</v>
      </c>
      <c r="E6985" s="2">
        <v>84.49</v>
      </c>
      <c r="F6985" s="2">
        <v>78.87</v>
      </c>
      <c r="G6985" s="2">
        <v>81.06</v>
      </c>
    </row>
    <row r="6986" spans="1:7" x14ac:dyDescent="0.3">
      <c r="A6986" s="3">
        <f t="shared" si="127"/>
        <v>44958</v>
      </c>
      <c r="B6986" s="4" t="s">
        <v>28</v>
      </c>
      <c r="C6986" s="5"/>
      <c r="D6986" s="2">
        <v>83.6</v>
      </c>
      <c r="E6986" s="2">
        <v>82.84</v>
      </c>
      <c r="F6986" s="2">
        <v>76.41</v>
      </c>
      <c r="G6986" s="2">
        <v>83.74</v>
      </c>
    </row>
    <row r="6987" spans="1:7" x14ac:dyDescent="0.3">
      <c r="A6987" s="3">
        <f t="shared" si="127"/>
        <v>44959</v>
      </c>
      <c r="B6987" s="4" t="s">
        <v>29</v>
      </c>
      <c r="C6987" s="5"/>
      <c r="D6987" s="2">
        <v>80.900000000000006</v>
      </c>
      <c r="E6987" s="2">
        <v>82.17</v>
      </c>
      <c r="F6987" s="2">
        <v>75.88</v>
      </c>
      <c r="G6987" s="2">
        <v>81</v>
      </c>
    </row>
    <row r="6988" spans="1:7" x14ac:dyDescent="0.3">
      <c r="A6988" s="3">
        <f t="shared" si="127"/>
        <v>44960</v>
      </c>
      <c r="B6988" s="4" t="s">
        <v>272</v>
      </c>
      <c r="C6988" s="5"/>
      <c r="D6988" s="2">
        <v>79.77</v>
      </c>
      <c r="E6988" s="2">
        <v>79.94</v>
      </c>
      <c r="F6988" s="2">
        <v>73.39</v>
      </c>
      <c r="G6988" s="2">
        <v>79.88</v>
      </c>
    </row>
    <row r="6989" spans="1:7" x14ac:dyDescent="0.3">
      <c r="A6989" s="3">
        <f t="shared" si="127"/>
        <v>44963</v>
      </c>
      <c r="B6989" s="4" t="s">
        <v>31</v>
      </c>
      <c r="C6989" s="5"/>
      <c r="D6989" s="2">
        <v>78.36</v>
      </c>
      <c r="E6989" s="2">
        <v>80.989999999999995</v>
      </c>
      <c r="F6989" s="2">
        <v>74.11</v>
      </c>
      <c r="G6989" s="2">
        <v>78.34</v>
      </c>
    </row>
    <row r="6990" spans="1:7" x14ac:dyDescent="0.3">
      <c r="A6990" s="3">
        <f t="shared" si="127"/>
        <v>44964</v>
      </c>
      <c r="B6990" s="4" t="s">
        <v>32</v>
      </c>
      <c r="C6990" s="5"/>
      <c r="D6990" s="2">
        <v>80.459999999999994</v>
      </c>
      <c r="E6990" s="2">
        <v>83.69</v>
      </c>
      <c r="F6990" s="2">
        <v>77.14</v>
      </c>
      <c r="G6990" s="2">
        <v>80.489999999999995</v>
      </c>
    </row>
    <row r="6991" spans="1:7" x14ac:dyDescent="0.3">
      <c r="A6991" s="3">
        <f t="shared" si="127"/>
        <v>44965</v>
      </c>
      <c r="B6991" s="4" t="s">
        <v>33</v>
      </c>
      <c r="C6991" s="5"/>
      <c r="D6991" s="2">
        <v>81.93</v>
      </c>
      <c r="E6991" s="2">
        <v>85.09</v>
      </c>
      <c r="F6991" s="2">
        <v>78.47</v>
      </c>
      <c r="G6991" s="2">
        <v>82.08</v>
      </c>
    </row>
    <row r="6992" spans="1:7" x14ac:dyDescent="0.3">
      <c r="A6992" s="3">
        <f t="shared" si="127"/>
        <v>44966</v>
      </c>
      <c r="B6992" s="4" t="s">
        <v>34</v>
      </c>
      <c r="C6992" s="5"/>
      <c r="D6992" s="2">
        <v>83.23</v>
      </c>
      <c r="E6992" s="2">
        <v>84.5</v>
      </c>
      <c r="F6992" s="2">
        <v>78.06</v>
      </c>
      <c r="G6992" s="2">
        <v>83.49</v>
      </c>
    </row>
    <row r="6993" spans="1:7" x14ac:dyDescent="0.3">
      <c r="A6993" s="3">
        <f t="shared" si="127"/>
        <v>44967</v>
      </c>
      <c r="B6993" s="4" t="s">
        <v>274</v>
      </c>
      <c r="C6993" s="5"/>
      <c r="D6993" s="2">
        <v>83.58</v>
      </c>
      <c r="E6993" s="2">
        <v>86.39</v>
      </c>
      <c r="F6993" s="2">
        <v>79.72</v>
      </c>
      <c r="G6993" s="2">
        <v>83.93</v>
      </c>
    </row>
    <row r="6994" spans="1:7" x14ac:dyDescent="0.3">
      <c r="A6994" s="3">
        <f t="shared" si="127"/>
        <v>44970</v>
      </c>
      <c r="B6994" s="4" t="s">
        <v>36</v>
      </c>
      <c r="C6994" s="5"/>
      <c r="D6994" s="2">
        <v>84.43</v>
      </c>
      <c r="E6994" s="2">
        <v>86.61</v>
      </c>
      <c r="F6994" s="2">
        <v>80.14</v>
      </c>
      <c r="G6994" s="2">
        <v>84.69</v>
      </c>
    </row>
    <row r="6995" spans="1:7" x14ac:dyDescent="0.3">
      <c r="A6995" s="3">
        <f t="shared" si="127"/>
        <v>44971</v>
      </c>
      <c r="B6995" s="4" t="s">
        <v>37</v>
      </c>
      <c r="C6995" s="5"/>
      <c r="D6995" s="2">
        <v>84.91</v>
      </c>
      <c r="E6995" s="2">
        <v>85.58</v>
      </c>
      <c r="F6995" s="2">
        <v>79.06</v>
      </c>
      <c r="G6995" s="2">
        <v>85.36</v>
      </c>
    </row>
    <row r="6996" spans="1:7" x14ac:dyDescent="0.3">
      <c r="A6996" s="3">
        <f t="shared" si="127"/>
        <v>44972</v>
      </c>
      <c r="B6996" s="4" t="s">
        <v>38</v>
      </c>
      <c r="C6996" s="5"/>
      <c r="D6996" s="2">
        <v>83.31</v>
      </c>
      <c r="E6996" s="2">
        <v>85.38</v>
      </c>
      <c r="F6996" s="2">
        <v>78.59</v>
      </c>
      <c r="G6996" s="2">
        <v>83.53</v>
      </c>
    </row>
    <row r="6997" spans="1:7" x14ac:dyDescent="0.3">
      <c r="A6997" s="3">
        <f t="shared" si="127"/>
        <v>44973</v>
      </c>
      <c r="B6997" s="4" t="s">
        <v>39</v>
      </c>
      <c r="C6997" s="5"/>
      <c r="D6997" s="2">
        <v>84.03</v>
      </c>
      <c r="E6997" s="2">
        <v>85.14</v>
      </c>
      <c r="F6997" s="2">
        <v>78.489999999999995</v>
      </c>
      <c r="G6997" s="2">
        <v>84.17</v>
      </c>
    </row>
    <row r="6998" spans="1:7" x14ac:dyDescent="0.3">
      <c r="A6998" s="3">
        <f t="shared" si="127"/>
        <v>44974</v>
      </c>
      <c r="B6998" s="4" t="s">
        <v>276</v>
      </c>
      <c r="C6998" s="5"/>
      <c r="D6998" s="2">
        <v>82.21</v>
      </c>
      <c r="E6998" s="2">
        <v>83</v>
      </c>
      <c r="F6998" s="2">
        <v>76.34</v>
      </c>
      <c r="G6998" s="2">
        <v>82.23</v>
      </c>
    </row>
    <row r="6999" spans="1:7" x14ac:dyDescent="0.3">
      <c r="A6999" s="3">
        <f t="shared" si="127"/>
        <v>44977</v>
      </c>
      <c r="B6999" s="4" t="s">
        <v>41</v>
      </c>
      <c r="C6999" s="5"/>
      <c r="D6999" s="2">
        <v>82.4</v>
      </c>
      <c r="E6999" s="2">
        <v>84.07</v>
      </c>
      <c r="F6999" s="2" t="s">
        <v>323</v>
      </c>
      <c r="G6999" s="2">
        <v>82.48</v>
      </c>
    </row>
    <row r="7000" spans="1:7" x14ac:dyDescent="0.3">
      <c r="A7000" s="3">
        <f t="shared" si="127"/>
        <v>44978</v>
      </c>
      <c r="B7000" s="4" t="s">
        <v>42</v>
      </c>
      <c r="C7000" s="5"/>
      <c r="D7000" s="2">
        <v>81.91</v>
      </c>
      <c r="E7000" s="2">
        <v>83.05</v>
      </c>
      <c r="F7000" s="2">
        <v>76.16</v>
      </c>
      <c r="G7000" s="2">
        <v>82.23</v>
      </c>
    </row>
    <row r="7001" spans="1:7" x14ac:dyDescent="0.3">
      <c r="A7001" s="3">
        <f t="shared" si="127"/>
        <v>44979</v>
      </c>
      <c r="B7001" s="4" t="s">
        <v>43</v>
      </c>
      <c r="C7001" s="5"/>
      <c r="D7001" s="2">
        <v>80.83</v>
      </c>
      <c r="E7001" s="2">
        <v>80.599999999999994</v>
      </c>
      <c r="F7001" s="2">
        <v>73.95</v>
      </c>
      <c r="G7001" s="2">
        <v>81</v>
      </c>
    </row>
    <row r="7002" spans="1:7" x14ac:dyDescent="0.3">
      <c r="A7002" s="3">
        <f t="shared" si="127"/>
        <v>44980</v>
      </c>
      <c r="B7002" s="4" t="s">
        <v>44</v>
      </c>
      <c r="C7002" s="5"/>
      <c r="D7002" s="2">
        <v>80.069999999999993</v>
      </c>
      <c r="E7002" s="2">
        <v>82.21</v>
      </c>
      <c r="F7002" s="2">
        <v>75.39</v>
      </c>
      <c r="G7002" s="2">
        <v>80.66</v>
      </c>
    </row>
    <row r="7003" spans="1:7" x14ac:dyDescent="0.3">
      <c r="A7003" s="3">
        <f t="shared" si="127"/>
        <v>44981</v>
      </c>
      <c r="B7003" s="4" t="s">
        <v>278</v>
      </c>
      <c r="C7003" s="5"/>
      <c r="D7003" s="2">
        <v>82.07</v>
      </c>
      <c r="E7003" s="2">
        <v>83.16</v>
      </c>
      <c r="F7003" s="2">
        <v>76.319999999999993</v>
      </c>
      <c r="G7003" s="2">
        <v>82.66</v>
      </c>
    </row>
    <row r="7004" spans="1:7" x14ac:dyDescent="0.3">
      <c r="A7004" s="3">
        <f t="shared" si="127"/>
        <v>44984</v>
      </c>
      <c r="B7004" s="4" t="s">
        <v>46</v>
      </c>
      <c r="C7004" s="5"/>
      <c r="D7004" s="2">
        <v>82.21</v>
      </c>
      <c r="E7004" s="2">
        <v>82.45</v>
      </c>
      <c r="F7004" s="2">
        <v>75.680000000000007</v>
      </c>
      <c r="G7004" s="2">
        <v>82.77</v>
      </c>
    </row>
    <row r="7005" spans="1:7" x14ac:dyDescent="0.3">
      <c r="A7005" s="3">
        <f t="shared" si="127"/>
        <v>44985</v>
      </c>
      <c r="B7005" s="4" t="s">
        <v>47</v>
      </c>
      <c r="C7005" s="5"/>
      <c r="D7005" s="2">
        <v>81.92</v>
      </c>
      <c r="E7005" s="2">
        <v>83.89</v>
      </c>
      <c r="F7005" s="2">
        <v>77.05</v>
      </c>
      <c r="G7005" s="2">
        <v>82.5</v>
      </c>
    </row>
    <row r="7006" spans="1:7" x14ac:dyDescent="0.3">
      <c r="A7006" s="3">
        <f t="shared" si="127"/>
        <v>44986</v>
      </c>
      <c r="B7006" s="4" t="s">
        <v>49</v>
      </c>
      <c r="C7006" s="5"/>
      <c r="D7006" s="2">
        <v>82.48</v>
      </c>
      <c r="E7006" s="2">
        <v>84.31</v>
      </c>
      <c r="F7006" s="2">
        <v>77.69</v>
      </c>
      <c r="G7006" s="2">
        <v>82.54</v>
      </c>
    </row>
    <row r="7007" spans="1:7" x14ac:dyDescent="0.3">
      <c r="A7007" s="3">
        <f t="shared" si="127"/>
        <v>44987</v>
      </c>
      <c r="B7007" s="4" t="s">
        <v>324</v>
      </c>
      <c r="C7007" s="5"/>
      <c r="D7007" s="2">
        <v>82.87</v>
      </c>
      <c r="E7007" s="2">
        <v>84.75</v>
      </c>
      <c r="F7007" s="2">
        <v>78.16</v>
      </c>
      <c r="G7007" s="2">
        <v>82.88</v>
      </c>
    </row>
    <row r="7008" spans="1:7" x14ac:dyDescent="0.3">
      <c r="A7008" s="3">
        <f t="shared" si="127"/>
        <v>44988</v>
      </c>
      <c r="B7008" s="4" t="s">
        <v>280</v>
      </c>
      <c r="C7008" s="5"/>
      <c r="D7008" s="2">
        <v>83.23</v>
      </c>
      <c r="E7008" s="2">
        <v>85.83</v>
      </c>
      <c r="F7008" s="2">
        <v>79.680000000000007</v>
      </c>
      <c r="G7008" s="2">
        <v>83.27</v>
      </c>
    </row>
    <row r="7009" spans="1:7" x14ac:dyDescent="0.3">
      <c r="A7009" s="3">
        <f t="shared" si="127"/>
        <v>44991</v>
      </c>
      <c r="B7009" s="4" t="s">
        <v>52</v>
      </c>
      <c r="C7009" s="5"/>
      <c r="D7009" s="2">
        <v>84.11</v>
      </c>
      <c r="E7009" s="2">
        <v>86.18</v>
      </c>
      <c r="F7009" s="2">
        <v>80.459999999999994</v>
      </c>
      <c r="G7009" s="2">
        <v>84.15</v>
      </c>
    </row>
    <row r="7010" spans="1:7" x14ac:dyDescent="0.3">
      <c r="A7010" s="3">
        <f t="shared" si="127"/>
        <v>44992</v>
      </c>
      <c r="B7010" s="4" t="s">
        <v>53</v>
      </c>
      <c r="C7010" s="5"/>
      <c r="D7010" s="2">
        <v>84.6</v>
      </c>
      <c r="E7010" s="2">
        <v>83.29</v>
      </c>
      <c r="F7010" s="2">
        <v>77.58</v>
      </c>
      <c r="G7010" s="2">
        <v>84.67</v>
      </c>
    </row>
    <row r="7011" spans="1:7" x14ac:dyDescent="0.3">
      <c r="A7011" s="3">
        <f t="shared" si="127"/>
        <v>44993</v>
      </c>
      <c r="B7011" s="4" t="s">
        <v>54</v>
      </c>
      <c r="C7011" s="5"/>
      <c r="D7011" s="2">
        <v>81.99</v>
      </c>
      <c r="E7011" s="2">
        <v>82.66</v>
      </c>
      <c r="F7011" s="2">
        <v>76.66</v>
      </c>
      <c r="G7011" s="2">
        <v>82.09</v>
      </c>
    </row>
    <row r="7012" spans="1:7" x14ac:dyDescent="0.3">
      <c r="A7012" s="3">
        <f t="shared" si="127"/>
        <v>44994</v>
      </c>
      <c r="B7012" s="4" t="s">
        <v>325</v>
      </c>
      <c r="C7012" s="5"/>
      <c r="D7012" s="2">
        <v>81.8</v>
      </c>
      <c r="E7012" s="2">
        <v>81.59</v>
      </c>
      <c r="F7012" s="2">
        <v>75.72</v>
      </c>
      <c r="G7012" s="2">
        <v>81.900000000000006</v>
      </c>
    </row>
    <row r="7013" spans="1:7" x14ac:dyDescent="0.3">
      <c r="A7013" s="3">
        <f t="shared" si="127"/>
        <v>44995</v>
      </c>
      <c r="B7013" s="4" t="s">
        <v>281</v>
      </c>
      <c r="C7013" s="5"/>
      <c r="D7013" s="2">
        <v>80.23</v>
      </c>
      <c r="E7013" s="2">
        <v>82.78</v>
      </c>
      <c r="F7013" s="2">
        <v>76.680000000000007</v>
      </c>
      <c r="G7013" s="2">
        <v>80.41</v>
      </c>
    </row>
    <row r="7014" spans="1:7" x14ac:dyDescent="0.3">
      <c r="A7014" s="3">
        <f t="shared" si="127"/>
        <v>44998</v>
      </c>
      <c r="B7014" s="4" t="s">
        <v>57</v>
      </c>
      <c r="C7014" s="5"/>
      <c r="D7014" s="2">
        <v>82.35</v>
      </c>
      <c r="E7014" s="2">
        <v>80.77</v>
      </c>
      <c r="F7014" s="2">
        <v>74.8</v>
      </c>
      <c r="G7014" s="2">
        <v>82.46</v>
      </c>
    </row>
    <row r="7015" spans="1:7" x14ac:dyDescent="0.3">
      <c r="A7015" s="3">
        <f t="shared" si="127"/>
        <v>44999</v>
      </c>
      <c r="B7015" s="4" t="s">
        <v>58</v>
      </c>
      <c r="C7015" s="5"/>
      <c r="D7015" s="2">
        <v>79.069999999999993</v>
      </c>
      <c r="E7015" s="2">
        <v>77.45</v>
      </c>
      <c r="F7015" s="2">
        <v>71.33</v>
      </c>
      <c r="G7015" s="2">
        <v>79.150000000000006</v>
      </c>
    </row>
    <row r="7016" spans="1:7" x14ac:dyDescent="0.3">
      <c r="A7016" s="3">
        <f t="shared" si="127"/>
        <v>45000</v>
      </c>
      <c r="B7016" s="4" t="s">
        <v>59</v>
      </c>
      <c r="C7016" s="5"/>
      <c r="D7016" s="2">
        <v>77.819999999999993</v>
      </c>
      <c r="E7016" s="2">
        <v>73.69</v>
      </c>
      <c r="F7016" s="2">
        <v>67.61</v>
      </c>
      <c r="G7016" s="2">
        <v>77.97</v>
      </c>
    </row>
    <row r="7017" spans="1:7" x14ac:dyDescent="0.3">
      <c r="A7017" s="3">
        <f t="shared" si="127"/>
        <v>45001</v>
      </c>
      <c r="B7017" s="4" t="s">
        <v>326</v>
      </c>
      <c r="C7017" s="5"/>
      <c r="D7017" s="2">
        <v>73.959999999999994</v>
      </c>
      <c r="E7017" s="2">
        <v>74.7</v>
      </c>
      <c r="F7017" s="2">
        <v>68.349999999999994</v>
      </c>
      <c r="G7017" s="2">
        <v>74.180000000000007</v>
      </c>
    </row>
    <row r="7018" spans="1:7" x14ac:dyDescent="0.3">
      <c r="A7018" s="3">
        <f t="shared" si="127"/>
        <v>45002</v>
      </c>
      <c r="B7018" s="4" t="s">
        <v>282</v>
      </c>
      <c r="C7018" s="5"/>
      <c r="D7018" s="2">
        <v>74.84</v>
      </c>
      <c r="E7018" s="2">
        <v>72.97</v>
      </c>
      <c r="F7018" s="2">
        <v>66.739999999999995</v>
      </c>
      <c r="G7018" s="2">
        <v>75.03</v>
      </c>
    </row>
    <row r="7019" spans="1:7" x14ac:dyDescent="0.3">
      <c r="A7019" s="3">
        <f t="shared" si="127"/>
        <v>45005</v>
      </c>
      <c r="B7019" s="4" t="s">
        <v>62</v>
      </c>
      <c r="C7019" s="5"/>
      <c r="D7019" s="2">
        <v>70.31</v>
      </c>
      <c r="E7019" s="2">
        <v>73.790000000000006</v>
      </c>
      <c r="F7019" s="2">
        <v>67.64</v>
      </c>
      <c r="G7019" s="2">
        <v>70.48</v>
      </c>
    </row>
    <row r="7020" spans="1:7" x14ac:dyDescent="0.3">
      <c r="A7020" s="3">
        <f t="shared" si="127"/>
        <v>45006</v>
      </c>
      <c r="B7020" s="4" t="s">
        <v>63</v>
      </c>
      <c r="C7020" s="5"/>
      <c r="D7020" s="2">
        <v>73.739999999999995</v>
      </c>
      <c r="E7020" s="2">
        <v>75.319999999999993</v>
      </c>
      <c r="F7020" s="2">
        <v>69.33</v>
      </c>
      <c r="G7020" s="2">
        <v>73.900000000000006</v>
      </c>
    </row>
    <row r="7021" spans="1:7" x14ac:dyDescent="0.3">
      <c r="A7021" s="3">
        <f t="shared" si="127"/>
        <v>45007</v>
      </c>
      <c r="B7021" s="4" t="s">
        <v>64</v>
      </c>
      <c r="C7021" s="5"/>
      <c r="D7021" s="2">
        <v>74.59</v>
      </c>
      <c r="E7021" s="2">
        <v>76.69</v>
      </c>
      <c r="F7021" s="2">
        <v>70.900000000000006</v>
      </c>
      <c r="G7021" s="2">
        <v>74.69</v>
      </c>
    </row>
    <row r="7022" spans="1:7" x14ac:dyDescent="0.3">
      <c r="A7022" s="3">
        <f t="shared" si="127"/>
        <v>45008</v>
      </c>
      <c r="B7022" s="4" t="s">
        <v>327</v>
      </c>
      <c r="C7022" s="5"/>
      <c r="D7022" s="2">
        <v>76.12</v>
      </c>
      <c r="E7022" s="2">
        <v>75.91</v>
      </c>
      <c r="F7022" s="2">
        <v>69.959999999999994</v>
      </c>
      <c r="G7022" s="2">
        <v>76.2</v>
      </c>
    </row>
    <row r="7023" spans="1:7" x14ac:dyDescent="0.3">
      <c r="A7023" s="3">
        <f t="shared" si="127"/>
        <v>45009</v>
      </c>
      <c r="B7023" s="4" t="s">
        <v>283</v>
      </c>
      <c r="C7023" s="5"/>
      <c r="D7023" s="2">
        <v>75.14</v>
      </c>
      <c r="E7023" s="2">
        <v>74.989999999999995</v>
      </c>
      <c r="F7023" s="2">
        <v>69.260000000000005</v>
      </c>
      <c r="G7023" s="2">
        <v>75.12</v>
      </c>
    </row>
    <row r="7024" spans="1:7" x14ac:dyDescent="0.3">
      <c r="A7024" s="3">
        <f t="shared" si="127"/>
        <v>45012</v>
      </c>
      <c r="B7024" s="4" t="s">
        <v>67</v>
      </c>
      <c r="C7024" s="5"/>
      <c r="D7024" s="2">
        <v>74.77</v>
      </c>
      <c r="E7024" s="2">
        <v>78.12</v>
      </c>
      <c r="F7024" s="2">
        <v>72.81</v>
      </c>
      <c r="G7024" s="2">
        <v>74.77</v>
      </c>
    </row>
    <row r="7025" spans="1:7" x14ac:dyDescent="0.3">
      <c r="A7025" s="3">
        <f t="shared" si="127"/>
        <v>45013</v>
      </c>
      <c r="B7025" s="4" t="s">
        <v>68</v>
      </c>
      <c r="C7025" s="5"/>
      <c r="D7025" s="2">
        <v>77.89</v>
      </c>
      <c r="E7025" s="2">
        <v>78.650000000000006</v>
      </c>
      <c r="F7025" s="2">
        <v>73.2</v>
      </c>
      <c r="G7025" s="2">
        <v>77.87</v>
      </c>
    </row>
    <row r="7026" spans="1:7" x14ac:dyDescent="0.3">
      <c r="A7026" s="3">
        <f t="shared" si="127"/>
        <v>45014</v>
      </c>
      <c r="B7026" s="4" t="s">
        <v>69</v>
      </c>
      <c r="C7026" s="5"/>
      <c r="D7026" s="2">
        <v>78.040000000000006</v>
      </c>
      <c r="E7026" s="2">
        <v>78.28</v>
      </c>
      <c r="F7026" s="2">
        <v>72.97</v>
      </c>
      <c r="G7026" s="2">
        <v>78.03</v>
      </c>
    </row>
    <row r="7027" spans="1:7" x14ac:dyDescent="0.3">
      <c r="A7027" s="3">
        <f t="shared" si="127"/>
        <v>45015</v>
      </c>
      <c r="B7027" s="4" t="s">
        <v>328</v>
      </c>
      <c r="C7027" s="5"/>
      <c r="D7027" s="2">
        <v>77.78</v>
      </c>
      <c r="E7027" s="2">
        <v>79.27</v>
      </c>
      <c r="F7027" s="2">
        <v>74.37</v>
      </c>
      <c r="G7027" s="2">
        <v>77.78</v>
      </c>
    </row>
    <row r="7028" spans="1:7" x14ac:dyDescent="0.3">
      <c r="A7028" s="3">
        <f t="shared" si="127"/>
        <v>45016</v>
      </c>
      <c r="B7028" s="4" t="s">
        <v>284</v>
      </c>
      <c r="C7028" s="5"/>
      <c r="D7028" s="2">
        <v>78.08</v>
      </c>
      <c r="E7028" s="2">
        <v>79.77</v>
      </c>
      <c r="F7028" s="2">
        <v>75.67</v>
      </c>
      <c r="G7028" s="2">
        <v>78.08</v>
      </c>
    </row>
    <row r="7029" spans="1:7" x14ac:dyDescent="0.3">
      <c r="A7029" s="3">
        <f t="shared" si="127"/>
        <v>45019</v>
      </c>
      <c r="B7029" s="4" t="s">
        <v>72</v>
      </c>
      <c r="C7029" s="5"/>
      <c r="D7029" s="2">
        <v>84.1</v>
      </c>
      <c r="E7029" s="2">
        <v>84.93</v>
      </c>
      <c r="F7029" s="2">
        <v>80.42</v>
      </c>
      <c r="G7029" s="2">
        <v>84.13</v>
      </c>
    </row>
    <row r="7030" spans="1:7" x14ac:dyDescent="0.3">
      <c r="A7030" s="3">
        <f t="shared" ref="A7030:A7093" si="128">DATE(2023, LEFT(B7030, FIND("월", B7030)-1), MID(B7030, FIND("월", B7030)+2, FIND("일", B7030)-FIND("월", B7030)-2))</f>
        <v>45020</v>
      </c>
      <c r="B7030" s="4" t="s">
        <v>73</v>
      </c>
      <c r="C7030" s="5"/>
      <c r="D7030" s="2">
        <v>85.08</v>
      </c>
      <c r="E7030" s="2">
        <v>84.94</v>
      </c>
      <c r="F7030" s="2">
        <v>80.709999999999994</v>
      </c>
      <c r="G7030" s="2">
        <v>85.12</v>
      </c>
    </row>
    <row r="7031" spans="1:7" x14ac:dyDescent="0.3">
      <c r="A7031" s="3">
        <f t="shared" si="128"/>
        <v>45021</v>
      </c>
      <c r="B7031" s="4" t="s">
        <v>369</v>
      </c>
      <c r="C7031" s="5"/>
      <c r="D7031" s="2">
        <v>84.89</v>
      </c>
      <c r="E7031" s="2">
        <v>84.99</v>
      </c>
      <c r="F7031" s="2">
        <v>80.61</v>
      </c>
      <c r="G7031" s="2">
        <v>84.98</v>
      </c>
    </row>
    <row r="7032" spans="1:7" x14ac:dyDescent="0.3">
      <c r="A7032" s="3">
        <f t="shared" si="128"/>
        <v>45022</v>
      </c>
      <c r="B7032" s="4" t="s">
        <v>329</v>
      </c>
      <c r="C7032" s="5"/>
      <c r="D7032" s="2">
        <v>84.57</v>
      </c>
      <c r="E7032" s="2">
        <v>85.12</v>
      </c>
      <c r="F7032" s="2">
        <v>80.7</v>
      </c>
      <c r="G7032" s="2">
        <v>84.63</v>
      </c>
    </row>
    <row r="7033" spans="1:7" x14ac:dyDescent="0.3">
      <c r="A7033" s="3">
        <f t="shared" si="128"/>
        <v>45026</v>
      </c>
      <c r="B7033" s="4" t="s">
        <v>76</v>
      </c>
      <c r="C7033" s="5"/>
      <c r="D7033" s="2">
        <v>84.76</v>
      </c>
      <c r="E7033" s="2">
        <v>84.18</v>
      </c>
      <c r="F7033" s="2">
        <v>79.739999999999995</v>
      </c>
      <c r="G7033" s="2">
        <v>84.76</v>
      </c>
    </row>
    <row r="7034" spans="1:7" x14ac:dyDescent="0.3">
      <c r="A7034" s="3">
        <f t="shared" si="128"/>
        <v>45027</v>
      </c>
      <c r="B7034" s="4" t="s">
        <v>77</v>
      </c>
      <c r="C7034" s="5"/>
      <c r="D7034" s="2">
        <v>84.53</v>
      </c>
      <c r="E7034" s="2">
        <v>85.61</v>
      </c>
      <c r="F7034" s="2">
        <v>81.53</v>
      </c>
      <c r="G7034" s="2">
        <v>84.62</v>
      </c>
    </row>
    <row r="7035" spans="1:7" x14ac:dyDescent="0.3">
      <c r="A7035" s="3">
        <f t="shared" si="128"/>
        <v>45028</v>
      </c>
      <c r="B7035" s="4" t="s">
        <v>78</v>
      </c>
      <c r="C7035" s="5"/>
      <c r="D7035" s="2">
        <v>85.58</v>
      </c>
      <c r="E7035" s="2">
        <v>87.33</v>
      </c>
      <c r="F7035" s="2">
        <v>83.26</v>
      </c>
      <c r="G7035" s="2">
        <v>85.62</v>
      </c>
    </row>
    <row r="7036" spans="1:7" x14ac:dyDescent="0.3">
      <c r="A7036" s="3">
        <f t="shared" si="128"/>
        <v>45029</v>
      </c>
      <c r="B7036" s="4" t="s">
        <v>330</v>
      </c>
      <c r="C7036" s="5"/>
      <c r="D7036" s="2">
        <v>87.36</v>
      </c>
      <c r="E7036" s="2">
        <v>86.09</v>
      </c>
      <c r="F7036" s="2">
        <v>82.16</v>
      </c>
      <c r="G7036" s="2">
        <v>87.36</v>
      </c>
    </row>
    <row r="7037" spans="1:7" x14ac:dyDescent="0.3">
      <c r="A7037" s="3">
        <f t="shared" si="128"/>
        <v>45030</v>
      </c>
      <c r="B7037" s="4" t="s">
        <v>286</v>
      </c>
      <c r="C7037" s="5"/>
      <c r="D7037" s="2">
        <v>86.06</v>
      </c>
      <c r="E7037" s="2">
        <v>86.31</v>
      </c>
      <c r="F7037" s="2">
        <v>82.52</v>
      </c>
      <c r="G7037" s="2">
        <v>86.06</v>
      </c>
    </row>
    <row r="7038" spans="1:7" x14ac:dyDescent="0.3">
      <c r="A7038" s="3">
        <f t="shared" si="128"/>
        <v>45033</v>
      </c>
      <c r="B7038" s="4" t="s">
        <v>81</v>
      </c>
      <c r="C7038" s="5"/>
      <c r="D7038" s="2">
        <v>85.93</v>
      </c>
      <c r="E7038" s="2">
        <v>84.76</v>
      </c>
      <c r="F7038" s="2">
        <v>80.83</v>
      </c>
      <c r="G7038" s="2">
        <v>86.01</v>
      </c>
    </row>
    <row r="7039" spans="1:7" x14ac:dyDescent="0.3">
      <c r="A7039" s="3">
        <f t="shared" si="128"/>
        <v>45034</v>
      </c>
      <c r="B7039" s="4" t="s">
        <v>82</v>
      </c>
      <c r="C7039" s="5"/>
      <c r="D7039" s="2">
        <v>84.69</v>
      </c>
      <c r="E7039" s="2">
        <v>84.77</v>
      </c>
      <c r="F7039" s="2">
        <v>80.86</v>
      </c>
      <c r="G7039" s="2">
        <v>84.72</v>
      </c>
    </row>
    <row r="7040" spans="1:7" x14ac:dyDescent="0.3">
      <c r="A7040" s="3">
        <f t="shared" si="128"/>
        <v>45035</v>
      </c>
      <c r="B7040" s="4" t="s">
        <v>83</v>
      </c>
      <c r="C7040" s="5"/>
      <c r="D7040" s="2">
        <v>83.58</v>
      </c>
      <c r="E7040" s="2">
        <v>83.12</v>
      </c>
      <c r="F7040" s="2">
        <v>79.16</v>
      </c>
      <c r="G7040" s="2">
        <v>83.62</v>
      </c>
    </row>
    <row r="7041" spans="1:7" x14ac:dyDescent="0.3">
      <c r="A7041" s="3">
        <f t="shared" si="128"/>
        <v>45036</v>
      </c>
      <c r="B7041" s="4" t="s">
        <v>331</v>
      </c>
      <c r="C7041" s="5"/>
      <c r="D7041" s="2">
        <v>81.739999999999995</v>
      </c>
      <c r="E7041" s="2">
        <v>81.099999999999994</v>
      </c>
      <c r="F7041" s="2">
        <v>77.290000000000006</v>
      </c>
      <c r="G7041" s="2">
        <v>81.790000000000006</v>
      </c>
    </row>
    <row r="7042" spans="1:7" x14ac:dyDescent="0.3">
      <c r="A7042" s="3">
        <f t="shared" si="128"/>
        <v>45037</v>
      </c>
      <c r="B7042" s="4" t="s">
        <v>287</v>
      </c>
      <c r="C7042" s="5"/>
      <c r="D7042" s="2">
        <v>80.77</v>
      </c>
      <c r="E7042" s="2">
        <v>81.66</v>
      </c>
      <c r="F7042" s="2">
        <v>77.87</v>
      </c>
      <c r="G7042" s="2">
        <v>80.930000000000007</v>
      </c>
    </row>
    <row r="7043" spans="1:7" x14ac:dyDescent="0.3">
      <c r="A7043" s="3">
        <f t="shared" si="128"/>
        <v>45040</v>
      </c>
      <c r="B7043" s="4" t="s">
        <v>86</v>
      </c>
      <c r="C7043" s="5"/>
      <c r="D7043" s="2">
        <v>80.95</v>
      </c>
      <c r="E7043" s="2">
        <v>82.73</v>
      </c>
      <c r="F7043" s="2">
        <v>78.760000000000005</v>
      </c>
      <c r="G7043" s="2">
        <v>81.3</v>
      </c>
    </row>
    <row r="7044" spans="1:7" x14ac:dyDescent="0.3">
      <c r="A7044" s="3">
        <f t="shared" si="128"/>
        <v>45041</v>
      </c>
      <c r="B7044" s="4" t="s">
        <v>87</v>
      </c>
      <c r="C7044" s="5"/>
      <c r="D7044" s="2">
        <v>82.79</v>
      </c>
      <c r="E7044" s="2">
        <v>80.77</v>
      </c>
      <c r="F7044" s="2">
        <v>77.069999999999993</v>
      </c>
      <c r="G7044" s="2">
        <v>82.98</v>
      </c>
    </row>
    <row r="7045" spans="1:7" x14ac:dyDescent="0.3">
      <c r="A7045" s="3">
        <f t="shared" si="128"/>
        <v>45042</v>
      </c>
      <c r="B7045" s="4" t="s">
        <v>88</v>
      </c>
      <c r="C7045" s="5"/>
      <c r="D7045" s="2">
        <v>80.28</v>
      </c>
      <c r="E7045" s="2">
        <v>77.69</v>
      </c>
      <c r="F7045" s="2">
        <v>74.3</v>
      </c>
      <c r="G7045" s="2">
        <v>80.290000000000006</v>
      </c>
    </row>
    <row r="7046" spans="1:7" x14ac:dyDescent="0.3">
      <c r="A7046" s="3">
        <f t="shared" si="128"/>
        <v>45043</v>
      </c>
      <c r="B7046" s="4" t="s">
        <v>332</v>
      </c>
      <c r="C7046" s="5"/>
      <c r="D7046" s="2">
        <v>78</v>
      </c>
      <c r="E7046" s="2">
        <v>78.37</v>
      </c>
      <c r="F7046" s="2">
        <v>74.760000000000005</v>
      </c>
      <c r="G7046" s="2">
        <v>78</v>
      </c>
    </row>
    <row r="7047" spans="1:7" x14ac:dyDescent="0.3">
      <c r="A7047" s="3">
        <f t="shared" si="128"/>
        <v>45044</v>
      </c>
      <c r="B7047" s="4" t="s">
        <v>288</v>
      </c>
      <c r="C7047" s="5"/>
      <c r="D7047" s="2">
        <v>79.73</v>
      </c>
      <c r="E7047" s="2">
        <v>79.540000000000006</v>
      </c>
      <c r="F7047" s="2">
        <v>76.78</v>
      </c>
      <c r="G7047" s="2">
        <v>79.73</v>
      </c>
    </row>
    <row r="7048" spans="1:7" x14ac:dyDescent="0.3">
      <c r="A7048" s="3">
        <f t="shared" si="128"/>
        <v>45047</v>
      </c>
      <c r="B7048" s="4" t="s">
        <v>91</v>
      </c>
      <c r="C7048" s="5"/>
      <c r="D7048" s="2" t="s">
        <v>323</v>
      </c>
      <c r="E7048" s="2">
        <v>79.31</v>
      </c>
      <c r="F7048" s="2">
        <v>75.66</v>
      </c>
      <c r="G7048" s="2" t="s">
        <v>323</v>
      </c>
    </row>
    <row r="7049" spans="1:7" x14ac:dyDescent="0.3">
      <c r="A7049" s="3">
        <f t="shared" si="128"/>
        <v>45048</v>
      </c>
      <c r="B7049" s="4" t="s">
        <v>92</v>
      </c>
      <c r="C7049" s="5"/>
      <c r="D7049" s="2">
        <v>78.61</v>
      </c>
      <c r="E7049" s="2">
        <v>75.319999999999993</v>
      </c>
      <c r="F7049" s="2">
        <v>71.66</v>
      </c>
      <c r="G7049" s="2">
        <v>78.650000000000006</v>
      </c>
    </row>
    <row r="7050" spans="1:7" x14ac:dyDescent="0.3">
      <c r="A7050" s="3">
        <f t="shared" si="128"/>
        <v>45049</v>
      </c>
      <c r="B7050" s="4" t="s">
        <v>93</v>
      </c>
      <c r="C7050" s="5"/>
      <c r="D7050" s="2">
        <v>73.66</v>
      </c>
      <c r="E7050" s="2">
        <v>72.33</v>
      </c>
      <c r="F7050" s="2">
        <v>68.599999999999994</v>
      </c>
      <c r="G7050" s="2">
        <v>73.66</v>
      </c>
    </row>
    <row r="7051" spans="1:7" x14ac:dyDescent="0.3">
      <c r="A7051" s="3">
        <f t="shared" si="128"/>
        <v>45050</v>
      </c>
      <c r="B7051" s="4" t="s">
        <v>333</v>
      </c>
      <c r="C7051" s="5"/>
      <c r="D7051" s="2">
        <v>72.97</v>
      </c>
      <c r="E7051" s="2">
        <v>72.5</v>
      </c>
      <c r="F7051" s="2">
        <v>68.56</v>
      </c>
      <c r="G7051" s="2">
        <v>72.97</v>
      </c>
    </row>
    <row r="7052" spans="1:7" x14ac:dyDescent="0.3">
      <c r="A7052" s="3">
        <f t="shared" si="128"/>
        <v>45051</v>
      </c>
      <c r="B7052" s="4" t="s">
        <v>289</v>
      </c>
      <c r="C7052" s="5"/>
      <c r="D7052" s="2">
        <v>73.27</v>
      </c>
      <c r="E7052" s="2">
        <v>75.3</v>
      </c>
      <c r="F7052" s="2">
        <v>71.34</v>
      </c>
      <c r="G7052" s="2">
        <v>73.27</v>
      </c>
    </row>
    <row r="7053" spans="1:7" x14ac:dyDescent="0.3">
      <c r="A7053" s="3">
        <f t="shared" si="128"/>
        <v>45054</v>
      </c>
      <c r="B7053" s="4" t="s">
        <v>96</v>
      </c>
      <c r="C7053" s="5"/>
      <c r="D7053" s="2">
        <v>76.209999999999994</v>
      </c>
      <c r="E7053" s="2">
        <v>77.010000000000005</v>
      </c>
      <c r="F7053" s="2">
        <v>73.16</v>
      </c>
      <c r="G7053" s="2">
        <v>76.19</v>
      </c>
    </row>
    <row r="7054" spans="1:7" x14ac:dyDescent="0.3">
      <c r="A7054" s="3">
        <f t="shared" si="128"/>
        <v>45055</v>
      </c>
      <c r="B7054" s="4" t="s">
        <v>97</v>
      </c>
      <c r="C7054" s="5"/>
      <c r="D7054" s="2">
        <v>75.849999999999994</v>
      </c>
      <c r="E7054" s="2">
        <v>77.44</v>
      </c>
      <c r="F7054" s="2">
        <v>73.709999999999994</v>
      </c>
      <c r="G7054" s="2">
        <v>75.84</v>
      </c>
    </row>
    <row r="7055" spans="1:7" x14ac:dyDescent="0.3">
      <c r="A7055" s="3">
        <f t="shared" si="128"/>
        <v>45056</v>
      </c>
      <c r="B7055" s="4" t="s">
        <v>98</v>
      </c>
      <c r="C7055" s="5"/>
      <c r="D7055" s="2">
        <v>75.739999999999995</v>
      </c>
      <c r="E7055" s="2">
        <v>76.41</v>
      </c>
      <c r="F7055" s="2">
        <v>72.56</v>
      </c>
      <c r="G7055" s="2">
        <v>75.760000000000005</v>
      </c>
    </row>
    <row r="7056" spans="1:7" x14ac:dyDescent="0.3">
      <c r="A7056" s="3">
        <f t="shared" si="128"/>
        <v>45057</v>
      </c>
      <c r="B7056" s="4" t="s">
        <v>334</v>
      </c>
      <c r="C7056" s="5"/>
      <c r="D7056" s="2">
        <v>76.22</v>
      </c>
      <c r="E7056" s="2">
        <v>74.98</v>
      </c>
      <c r="F7056" s="2">
        <v>70.87</v>
      </c>
      <c r="G7056" s="2">
        <v>76.22</v>
      </c>
    </row>
    <row r="7057" spans="1:7" x14ac:dyDescent="0.3">
      <c r="A7057" s="3">
        <f t="shared" si="128"/>
        <v>45058</v>
      </c>
      <c r="B7057" s="4" t="s">
        <v>290</v>
      </c>
      <c r="C7057" s="5"/>
      <c r="D7057" s="2">
        <v>73.540000000000006</v>
      </c>
      <c r="E7057" s="2">
        <v>74.17</v>
      </c>
      <c r="F7057" s="2">
        <v>70.040000000000006</v>
      </c>
      <c r="G7057" s="2">
        <v>73.540000000000006</v>
      </c>
    </row>
    <row r="7058" spans="1:7" x14ac:dyDescent="0.3">
      <c r="A7058" s="3">
        <f t="shared" si="128"/>
        <v>45061</v>
      </c>
      <c r="B7058" s="4" t="s">
        <v>101</v>
      </c>
      <c r="C7058" s="5"/>
      <c r="D7058" s="2">
        <v>73.33</v>
      </c>
      <c r="E7058" s="2">
        <v>75.23</v>
      </c>
      <c r="F7058" s="2">
        <v>71.11</v>
      </c>
      <c r="G7058" s="2">
        <v>73.33</v>
      </c>
    </row>
    <row r="7059" spans="1:7" x14ac:dyDescent="0.3">
      <c r="A7059" s="3">
        <f t="shared" si="128"/>
        <v>45062</v>
      </c>
      <c r="B7059" s="4" t="s">
        <v>102</v>
      </c>
      <c r="C7059" s="5"/>
      <c r="D7059" s="2">
        <v>74.599999999999994</v>
      </c>
      <c r="E7059" s="2">
        <v>74.91</v>
      </c>
      <c r="F7059" s="2">
        <v>70.86</v>
      </c>
      <c r="G7059" s="2">
        <v>74.59</v>
      </c>
    </row>
    <row r="7060" spans="1:7" x14ac:dyDescent="0.3">
      <c r="A7060" s="3">
        <f t="shared" si="128"/>
        <v>45063</v>
      </c>
      <c r="B7060" s="4" t="s">
        <v>103</v>
      </c>
      <c r="C7060" s="5"/>
      <c r="D7060" s="2">
        <v>73.180000000000007</v>
      </c>
      <c r="E7060" s="2">
        <v>76.959999999999994</v>
      </c>
      <c r="F7060" s="2">
        <v>72.83</v>
      </c>
      <c r="G7060" s="2">
        <v>73.16</v>
      </c>
    </row>
    <row r="7061" spans="1:7" x14ac:dyDescent="0.3">
      <c r="A7061" s="3">
        <f t="shared" si="128"/>
        <v>45064</v>
      </c>
      <c r="B7061" s="4" t="s">
        <v>335</v>
      </c>
      <c r="C7061" s="5"/>
      <c r="D7061" s="2">
        <v>75.37</v>
      </c>
      <c r="E7061" s="2">
        <v>75.86</v>
      </c>
      <c r="F7061" s="2">
        <v>71.86</v>
      </c>
      <c r="G7061" s="2">
        <v>75.38</v>
      </c>
    </row>
    <row r="7062" spans="1:7" x14ac:dyDescent="0.3">
      <c r="A7062" s="3">
        <f t="shared" si="128"/>
        <v>45065</v>
      </c>
      <c r="B7062" s="4" t="s">
        <v>291</v>
      </c>
      <c r="C7062" s="5"/>
      <c r="D7062" s="2">
        <v>74.989999999999995</v>
      </c>
      <c r="E7062" s="2">
        <v>75.58</v>
      </c>
      <c r="F7062" s="2">
        <v>71.55</v>
      </c>
      <c r="G7062" s="2">
        <v>74.98</v>
      </c>
    </row>
    <row r="7063" spans="1:7" x14ac:dyDescent="0.3">
      <c r="A7063" s="3">
        <f t="shared" si="128"/>
        <v>45068</v>
      </c>
      <c r="B7063" s="4" t="s">
        <v>106</v>
      </c>
      <c r="C7063" s="5"/>
      <c r="D7063" s="2">
        <v>74.47</v>
      </c>
      <c r="E7063" s="2">
        <v>75.989999999999995</v>
      </c>
      <c r="F7063" s="2">
        <v>71.989999999999995</v>
      </c>
      <c r="G7063" s="2">
        <v>74.709999999999994</v>
      </c>
    </row>
    <row r="7064" spans="1:7" x14ac:dyDescent="0.3">
      <c r="A7064" s="3">
        <f t="shared" si="128"/>
        <v>45069</v>
      </c>
      <c r="B7064" s="4" t="s">
        <v>107</v>
      </c>
      <c r="C7064" s="5"/>
      <c r="D7064" s="2">
        <v>74.900000000000006</v>
      </c>
      <c r="E7064" s="2">
        <v>76.84</v>
      </c>
      <c r="F7064" s="2">
        <v>72.91</v>
      </c>
      <c r="G7064" s="2">
        <v>74.900000000000006</v>
      </c>
    </row>
    <row r="7065" spans="1:7" x14ac:dyDescent="0.3">
      <c r="A7065" s="3">
        <f t="shared" si="128"/>
        <v>45070</v>
      </c>
      <c r="B7065" s="4" t="s">
        <v>108</v>
      </c>
      <c r="C7065" s="5"/>
      <c r="D7065" s="2">
        <v>76.64</v>
      </c>
      <c r="E7065" s="2">
        <v>78.36</v>
      </c>
      <c r="F7065" s="2">
        <v>74.34</v>
      </c>
      <c r="G7065" s="2">
        <v>76.64</v>
      </c>
    </row>
    <row r="7066" spans="1:7" x14ac:dyDescent="0.3">
      <c r="A7066" s="3">
        <f t="shared" si="128"/>
        <v>45071</v>
      </c>
      <c r="B7066" s="4" t="s">
        <v>370</v>
      </c>
      <c r="C7066" s="5"/>
      <c r="D7066" s="2">
        <v>76.72</v>
      </c>
      <c r="E7066" s="2">
        <v>76.260000000000005</v>
      </c>
      <c r="F7066" s="2">
        <v>71.83</v>
      </c>
      <c r="G7066" s="2">
        <v>76.72</v>
      </c>
    </row>
    <row r="7067" spans="1:7" x14ac:dyDescent="0.3">
      <c r="A7067" s="3">
        <f t="shared" si="128"/>
        <v>45072</v>
      </c>
      <c r="B7067" s="4" t="s">
        <v>336</v>
      </c>
      <c r="C7067" s="5"/>
      <c r="D7067" s="2">
        <v>75.33</v>
      </c>
      <c r="E7067" s="2">
        <v>76.95</v>
      </c>
      <c r="F7067" s="2">
        <v>72.67</v>
      </c>
      <c r="G7067" s="2">
        <v>75.33</v>
      </c>
    </row>
    <row r="7068" spans="1:7" x14ac:dyDescent="0.3">
      <c r="A7068" s="3">
        <f t="shared" si="128"/>
        <v>45075</v>
      </c>
      <c r="B7068" s="4" t="s">
        <v>110</v>
      </c>
      <c r="C7068" s="5"/>
      <c r="D7068" s="2">
        <v>76.23</v>
      </c>
      <c r="E7068" s="2">
        <v>77.069999999999993</v>
      </c>
      <c r="F7068" s="2" t="s">
        <v>323</v>
      </c>
      <c r="G7068" s="2">
        <v>76.23</v>
      </c>
    </row>
    <row r="7069" spans="1:7" x14ac:dyDescent="0.3">
      <c r="A7069" s="3">
        <f t="shared" si="128"/>
        <v>45076</v>
      </c>
      <c r="B7069" s="4" t="s">
        <v>111</v>
      </c>
      <c r="C7069" s="5"/>
      <c r="D7069" s="2">
        <v>74.95</v>
      </c>
      <c r="E7069" s="2">
        <v>73.540000000000006</v>
      </c>
      <c r="F7069" s="2">
        <v>69.459999999999994</v>
      </c>
      <c r="G7069" s="2">
        <v>74.95</v>
      </c>
    </row>
    <row r="7070" spans="1:7" x14ac:dyDescent="0.3">
      <c r="A7070" s="3">
        <f t="shared" si="128"/>
        <v>45077</v>
      </c>
      <c r="B7070" s="4" t="s">
        <v>112</v>
      </c>
      <c r="C7070" s="5"/>
      <c r="D7070" s="2">
        <v>72.25</v>
      </c>
      <c r="E7070" s="2">
        <v>72.66</v>
      </c>
      <c r="F7070" s="2">
        <v>68.09</v>
      </c>
      <c r="G7070" s="2">
        <v>72.25</v>
      </c>
    </row>
    <row r="7071" spans="1:7" x14ac:dyDescent="0.3">
      <c r="A7071" s="3">
        <f t="shared" si="128"/>
        <v>45078</v>
      </c>
      <c r="B7071" s="4" t="s">
        <v>337</v>
      </c>
      <c r="C7071" s="5"/>
      <c r="D7071" s="2">
        <v>71.66</v>
      </c>
      <c r="E7071" s="2">
        <v>74.28</v>
      </c>
      <c r="F7071" s="2">
        <v>70.099999999999994</v>
      </c>
      <c r="G7071" s="2">
        <v>71.67</v>
      </c>
    </row>
    <row r="7072" spans="1:7" x14ac:dyDescent="0.3">
      <c r="A7072" s="3">
        <f t="shared" si="128"/>
        <v>45079</v>
      </c>
      <c r="B7072" s="4" t="s">
        <v>293</v>
      </c>
      <c r="C7072" s="5"/>
      <c r="D7072" s="2" t="s">
        <v>323</v>
      </c>
      <c r="E7072" s="2">
        <v>76.13</v>
      </c>
      <c r="F7072" s="2">
        <v>71.739999999999995</v>
      </c>
      <c r="G7072" s="2" t="s">
        <v>323</v>
      </c>
    </row>
    <row r="7073" spans="1:7" x14ac:dyDescent="0.3">
      <c r="A7073" s="3">
        <f t="shared" si="128"/>
        <v>45082</v>
      </c>
      <c r="B7073" s="4" t="s">
        <v>115</v>
      </c>
      <c r="C7073" s="5"/>
      <c r="D7073" s="2">
        <v>76.41</v>
      </c>
      <c r="E7073" s="2">
        <v>76.709999999999994</v>
      </c>
      <c r="F7073" s="2">
        <v>72.150000000000006</v>
      </c>
      <c r="G7073" s="2">
        <v>76.42</v>
      </c>
    </row>
    <row r="7074" spans="1:7" x14ac:dyDescent="0.3">
      <c r="A7074" s="3">
        <f t="shared" si="128"/>
        <v>45083</v>
      </c>
      <c r="B7074" s="4" t="s">
        <v>116</v>
      </c>
      <c r="C7074" s="5"/>
      <c r="D7074" s="2">
        <v>74.31</v>
      </c>
      <c r="E7074" s="2">
        <v>76.290000000000006</v>
      </c>
      <c r="F7074" s="2">
        <v>71.739999999999995</v>
      </c>
      <c r="G7074" s="2">
        <v>74.319999999999993</v>
      </c>
    </row>
    <row r="7075" spans="1:7" x14ac:dyDescent="0.3">
      <c r="A7075" s="3">
        <f t="shared" si="128"/>
        <v>45084</v>
      </c>
      <c r="B7075" s="4" t="s">
        <v>117</v>
      </c>
      <c r="C7075" s="5"/>
      <c r="D7075" s="2">
        <v>75.22</v>
      </c>
      <c r="E7075" s="2">
        <v>76.95</v>
      </c>
      <c r="F7075" s="2">
        <v>72.53</v>
      </c>
      <c r="G7075" s="2">
        <v>75.22</v>
      </c>
    </row>
    <row r="7076" spans="1:7" x14ac:dyDescent="0.3">
      <c r="A7076" s="3">
        <f t="shared" si="128"/>
        <v>45085</v>
      </c>
      <c r="B7076" s="4" t="s">
        <v>338</v>
      </c>
      <c r="C7076" s="5"/>
      <c r="D7076" s="2">
        <v>76.16</v>
      </c>
      <c r="E7076" s="2">
        <v>75.959999999999994</v>
      </c>
      <c r="F7076" s="2">
        <v>71.290000000000006</v>
      </c>
      <c r="G7076" s="2">
        <v>76.150000000000006</v>
      </c>
    </row>
    <row r="7077" spans="1:7" x14ac:dyDescent="0.3">
      <c r="A7077" s="3">
        <f t="shared" si="128"/>
        <v>45086</v>
      </c>
      <c r="B7077" s="4" t="s">
        <v>294</v>
      </c>
      <c r="C7077" s="5"/>
      <c r="D7077" s="2">
        <v>75.22</v>
      </c>
      <c r="E7077" s="2">
        <v>74.790000000000006</v>
      </c>
      <c r="F7077" s="2">
        <v>70.17</v>
      </c>
      <c r="G7077" s="2">
        <v>75.22</v>
      </c>
    </row>
    <row r="7078" spans="1:7" x14ac:dyDescent="0.3">
      <c r="A7078" s="3">
        <f t="shared" si="128"/>
        <v>45089</v>
      </c>
      <c r="B7078" s="4" t="s">
        <v>120</v>
      </c>
      <c r="C7078" s="5"/>
      <c r="D7078" s="2">
        <v>72.38</v>
      </c>
      <c r="E7078" s="2">
        <v>71.84</v>
      </c>
      <c r="F7078" s="2">
        <v>67.12</v>
      </c>
      <c r="G7078" s="2">
        <v>72.39</v>
      </c>
    </row>
    <row r="7079" spans="1:7" x14ac:dyDescent="0.3">
      <c r="A7079" s="3">
        <f t="shared" si="128"/>
        <v>45090</v>
      </c>
      <c r="B7079" s="4" t="s">
        <v>121</v>
      </c>
      <c r="C7079" s="5"/>
      <c r="D7079" s="2">
        <v>71.97</v>
      </c>
      <c r="E7079" s="2">
        <v>74.290000000000006</v>
      </c>
      <c r="F7079" s="2">
        <v>69.42</v>
      </c>
      <c r="G7079" s="2">
        <v>71.98</v>
      </c>
    </row>
    <row r="7080" spans="1:7" x14ac:dyDescent="0.3">
      <c r="A7080" s="3">
        <f t="shared" si="128"/>
        <v>45091</v>
      </c>
      <c r="B7080" s="4" t="s">
        <v>122</v>
      </c>
      <c r="C7080" s="5"/>
      <c r="D7080" s="2">
        <v>74.61</v>
      </c>
      <c r="E7080" s="2">
        <v>73.2</v>
      </c>
      <c r="F7080" s="2">
        <v>68.27</v>
      </c>
      <c r="G7080" s="2">
        <v>74.61</v>
      </c>
    </row>
    <row r="7081" spans="1:7" x14ac:dyDescent="0.3">
      <c r="A7081" s="3">
        <f t="shared" si="128"/>
        <v>45092</v>
      </c>
      <c r="B7081" s="4" t="s">
        <v>339</v>
      </c>
      <c r="C7081" s="5"/>
      <c r="D7081" s="2">
        <v>73.34</v>
      </c>
      <c r="E7081" s="2">
        <v>75.67</v>
      </c>
      <c r="F7081" s="2">
        <v>70.62</v>
      </c>
      <c r="G7081" s="2">
        <v>73.36</v>
      </c>
    </row>
    <row r="7082" spans="1:7" x14ac:dyDescent="0.3">
      <c r="A7082" s="3">
        <f t="shared" si="128"/>
        <v>45093</v>
      </c>
      <c r="B7082" s="4" t="s">
        <v>295</v>
      </c>
      <c r="C7082" s="5"/>
      <c r="D7082" s="2">
        <v>75.44</v>
      </c>
      <c r="E7082" s="2">
        <v>76.61</v>
      </c>
      <c r="F7082" s="2">
        <v>71.78</v>
      </c>
      <c r="G7082" s="2">
        <v>75.430000000000007</v>
      </c>
    </row>
    <row r="7083" spans="1:7" x14ac:dyDescent="0.3">
      <c r="A7083" s="3">
        <f t="shared" si="128"/>
        <v>45096</v>
      </c>
      <c r="B7083" s="4" t="s">
        <v>125</v>
      </c>
      <c r="C7083" s="5"/>
      <c r="D7083" s="2">
        <v>76.3</v>
      </c>
      <c r="E7083" s="2">
        <v>76.09</v>
      </c>
      <c r="F7083" s="2" t="s">
        <v>323</v>
      </c>
      <c r="G7083" s="2">
        <v>76.3</v>
      </c>
    </row>
    <row r="7084" spans="1:7" x14ac:dyDescent="0.3">
      <c r="A7084" s="3">
        <f t="shared" si="128"/>
        <v>45097</v>
      </c>
      <c r="B7084" s="4" t="s">
        <v>126</v>
      </c>
      <c r="C7084" s="5"/>
      <c r="D7084" s="2">
        <v>77.44</v>
      </c>
      <c r="E7084" s="2">
        <v>75.900000000000006</v>
      </c>
      <c r="F7084" s="2">
        <v>70.5</v>
      </c>
      <c r="G7084" s="2">
        <v>77.45</v>
      </c>
    </row>
    <row r="7085" spans="1:7" x14ac:dyDescent="0.3">
      <c r="A7085" s="3">
        <f t="shared" si="128"/>
        <v>45098</v>
      </c>
      <c r="B7085" s="4" t="s">
        <v>127</v>
      </c>
      <c r="C7085" s="5"/>
      <c r="D7085" s="2">
        <v>76.959999999999994</v>
      </c>
      <c r="E7085" s="2">
        <v>77.12</v>
      </c>
      <c r="F7085" s="2">
        <v>72.53</v>
      </c>
      <c r="G7085" s="2">
        <v>77.010000000000005</v>
      </c>
    </row>
    <row r="7086" spans="1:7" x14ac:dyDescent="0.3">
      <c r="A7086" s="3">
        <f t="shared" si="128"/>
        <v>45099</v>
      </c>
      <c r="B7086" s="4" t="s">
        <v>340</v>
      </c>
      <c r="C7086" s="5"/>
      <c r="D7086" s="2">
        <v>77.44</v>
      </c>
      <c r="E7086" s="2">
        <v>74.14</v>
      </c>
      <c r="F7086" s="2">
        <v>69.510000000000005</v>
      </c>
      <c r="G7086" s="2">
        <v>77.45</v>
      </c>
    </row>
    <row r="7087" spans="1:7" x14ac:dyDescent="0.3">
      <c r="A7087" s="3">
        <f t="shared" si="128"/>
        <v>45100</v>
      </c>
      <c r="B7087" s="4" t="s">
        <v>296</v>
      </c>
      <c r="C7087" s="5"/>
      <c r="D7087" s="2">
        <v>74.069999999999993</v>
      </c>
      <c r="E7087" s="2">
        <v>73.849999999999994</v>
      </c>
      <c r="F7087" s="2">
        <v>69.16</v>
      </c>
      <c r="G7087" s="2">
        <v>74.13</v>
      </c>
    </row>
    <row r="7088" spans="1:7" x14ac:dyDescent="0.3">
      <c r="A7088" s="3">
        <f t="shared" si="128"/>
        <v>45103</v>
      </c>
      <c r="B7088" s="4" t="s">
        <v>130</v>
      </c>
      <c r="C7088" s="5"/>
      <c r="D7088" s="2">
        <v>74.489999999999995</v>
      </c>
      <c r="E7088" s="2">
        <v>74.180000000000007</v>
      </c>
      <c r="F7088" s="2">
        <v>69.37</v>
      </c>
      <c r="G7088" s="2">
        <v>74.55</v>
      </c>
    </row>
    <row r="7089" spans="1:7" x14ac:dyDescent="0.3">
      <c r="A7089" s="3">
        <f t="shared" si="128"/>
        <v>45104</v>
      </c>
      <c r="B7089" s="4" t="s">
        <v>131</v>
      </c>
      <c r="C7089" s="5"/>
      <c r="D7089" s="2">
        <v>75.48</v>
      </c>
      <c r="E7089" s="2">
        <v>72.260000000000005</v>
      </c>
      <c r="F7089" s="2">
        <v>67.7</v>
      </c>
      <c r="G7089" s="2">
        <v>75.48</v>
      </c>
    </row>
    <row r="7090" spans="1:7" x14ac:dyDescent="0.3">
      <c r="A7090" s="3">
        <f t="shared" si="128"/>
        <v>45105</v>
      </c>
      <c r="B7090" s="4" t="s">
        <v>132</v>
      </c>
      <c r="C7090" s="5"/>
      <c r="D7090" s="2">
        <v>74.239999999999995</v>
      </c>
      <c r="E7090" s="2">
        <v>74.03</v>
      </c>
      <c r="F7090" s="2">
        <v>69.56</v>
      </c>
      <c r="G7090" s="2">
        <v>74.239999999999995</v>
      </c>
    </row>
    <row r="7091" spans="1:7" x14ac:dyDescent="0.3">
      <c r="A7091" s="3">
        <f t="shared" si="128"/>
        <v>45106</v>
      </c>
      <c r="B7091" s="4" t="s">
        <v>341</v>
      </c>
      <c r="C7091" s="5"/>
      <c r="D7091" s="2" t="s">
        <v>323</v>
      </c>
      <c r="E7091" s="2">
        <v>74.34</v>
      </c>
      <c r="F7091" s="2">
        <v>69.86</v>
      </c>
      <c r="G7091" s="2" t="s">
        <v>323</v>
      </c>
    </row>
    <row r="7092" spans="1:7" x14ac:dyDescent="0.3">
      <c r="A7092" s="3">
        <f t="shared" si="128"/>
        <v>45107</v>
      </c>
      <c r="B7092" s="4" t="s">
        <v>297</v>
      </c>
      <c r="C7092" s="5"/>
      <c r="D7092" s="2">
        <v>76.63</v>
      </c>
      <c r="E7092" s="2">
        <v>74.900000000000006</v>
      </c>
      <c r="F7092" s="2">
        <v>70.64</v>
      </c>
      <c r="G7092" s="2">
        <v>76.63</v>
      </c>
    </row>
    <row r="7093" spans="1:7" x14ac:dyDescent="0.3">
      <c r="A7093" s="3">
        <f t="shared" si="128"/>
        <v>45110</v>
      </c>
      <c r="B7093" s="4" t="s">
        <v>135</v>
      </c>
      <c r="C7093" s="5"/>
      <c r="D7093" s="2">
        <v>75.209999999999994</v>
      </c>
      <c r="E7093" s="2">
        <v>74.650000000000006</v>
      </c>
      <c r="F7093" s="2">
        <v>69.790000000000006</v>
      </c>
      <c r="G7093" s="2">
        <v>75.31</v>
      </c>
    </row>
    <row r="7094" spans="1:7" x14ac:dyDescent="0.3">
      <c r="A7094" s="3">
        <f t="shared" ref="A7094:A7157" si="129">DATE(2023, LEFT(B7094, FIND("월", B7094)-1), MID(B7094, FIND("월", B7094)+2, FIND("일", B7094)-FIND("월", B7094)-2))</f>
        <v>45111</v>
      </c>
      <c r="B7094" s="4" t="s">
        <v>136</v>
      </c>
      <c r="C7094" s="5"/>
      <c r="D7094" s="2">
        <v>75.2</v>
      </c>
      <c r="E7094" s="2">
        <v>76.25</v>
      </c>
      <c r="F7094" s="2" t="s">
        <v>323</v>
      </c>
      <c r="G7094" s="2">
        <v>75.3</v>
      </c>
    </row>
    <row r="7095" spans="1:7" x14ac:dyDescent="0.3">
      <c r="A7095" s="3">
        <f t="shared" si="129"/>
        <v>45112</v>
      </c>
      <c r="B7095" s="4" t="s">
        <v>137</v>
      </c>
      <c r="C7095" s="5"/>
      <c r="D7095" s="2">
        <v>75.44</v>
      </c>
      <c r="E7095" s="2">
        <v>76.650000000000006</v>
      </c>
      <c r="F7095" s="2">
        <v>71.790000000000006</v>
      </c>
      <c r="G7095" s="2">
        <v>75.540000000000006</v>
      </c>
    </row>
    <row r="7096" spans="1:7" x14ac:dyDescent="0.3">
      <c r="A7096" s="3">
        <f t="shared" si="129"/>
        <v>45113</v>
      </c>
      <c r="B7096" s="4" t="s">
        <v>342</v>
      </c>
      <c r="C7096" s="5"/>
      <c r="D7096" s="2">
        <v>77.290000000000006</v>
      </c>
      <c r="E7096" s="2">
        <v>76.52</v>
      </c>
      <c r="F7096" s="2">
        <v>71.8</v>
      </c>
      <c r="G7096" s="2">
        <v>77.39</v>
      </c>
    </row>
    <row r="7097" spans="1:7" x14ac:dyDescent="0.3">
      <c r="A7097" s="3">
        <f t="shared" si="129"/>
        <v>45114</v>
      </c>
      <c r="B7097" s="4" t="s">
        <v>343</v>
      </c>
      <c r="C7097" s="5"/>
      <c r="D7097" s="2">
        <v>77.86</v>
      </c>
      <c r="E7097" s="2">
        <v>78.47</v>
      </c>
      <c r="F7097" s="2">
        <v>73.86</v>
      </c>
      <c r="G7097" s="2">
        <v>77.86</v>
      </c>
    </row>
    <row r="7098" spans="1:7" x14ac:dyDescent="0.3">
      <c r="A7098" s="3">
        <f t="shared" si="129"/>
        <v>45117</v>
      </c>
      <c r="B7098" s="4" t="s">
        <v>140</v>
      </c>
      <c r="C7098" s="5"/>
      <c r="D7098" s="2">
        <v>78.28</v>
      </c>
      <c r="E7098" s="2">
        <v>77.69</v>
      </c>
      <c r="F7098" s="2">
        <v>72.989999999999995</v>
      </c>
      <c r="G7098" s="2">
        <v>78.28</v>
      </c>
    </row>
    <row r="7099" spans="1:7" x14ac:dyDescent="0.3">
      <c r="A7099" s="3">
        <f t="shared" si="129"/>
        <v>45118</v>
      </c>
      <c r="B7099" s="4" t="s">
        <v>141</v>
      </c>
      <c r="C7099" s="5"/>
      <c r="D7099" s="2">
        <v>78.790000000000006</v>
      </c>
      <c r="E7099" s="2">
        <v>79.400000000000006</v>
      </c>
      <c r="F7099" s="2">
        <v>74.83</v>
      </c>
      <c r="G7099" s="2">
        <v>78.790000000000006</v>
      </c>
    </row>
    <row r="7100" spans="1:7" x14ac:dyDescent="0.3">
      <c r="A7100" s="3">
        <f t="shared" si="129"/>
        <v>45119</v>
      </c>
      <c r="B7100" s="4" t="s">
        <v>142</v>
      </c>
      <c r="C7100" s="5"/>
      <c r="D7100" s="2">
        <v>79.91</v>
      </c>
      <c r="E7100" s="2">
        <v>80.11</v>
      </c>
      <c r="F7100" s="2">
        <v>75.75</v>
      </c>
      <c r="G7100" s="2">
        <v>79.91</v>
      </c>
    </row>
    <row r="7101" spans="1:7" x14ac:dyDescent="0.3">
      <c r="A7101" s="3">
        <f t="shared" si="129"/>
        <v>45120</v>
      </c>
      <c r="B7101" s="4" t="s">
        <v>344</v>
      </c>
      <c r="C7101" s="5"/>
      <c r="D7101" s="2">
        <v>81.09</v>
      </c>
      <c r="E7101" s="2">
        <v>81.36</v>
      </c>
      <c r="F7101" s="2">
        <v>76.89</v>
      </c>
      <c r="G7101" s="2">
        <v>81.09</v>
      </c>
    </row>
    <row r="7102" spans="1:7" x14ac:dyDescent="0.3">
      <c r="A7102" s="3">
        <f t="shared" si="129"/>
        <v>45121</v>
      </c>
      <c r="B7102" s="4" t="s">
        <v>298</v>
      </c>
      <c r="C7102" s="5"/>
      <c r="D7102" s="2">
        <v>81.97</v>
      </c>
      <c r="E7102" s="2">
        <v>79.87</v>
      </c>
      <c r="F7102" s="2">
        <v>75.42</v>
      </c>
      <c r="G7102" s="2">
        <v>82.02</v>
      </c>
    </row>
    <row r="7103" spans="1:7" x14ac:dyDescent="0.3">
      <c r="A7103" s="3">
        <f t="shared" si="129"/>
        <v>45124</v>
      </c>
      <c r="B7103" s="4" t="s">
        <v>145</v>
      </c>
      <c r="C7103" s="5"/>
      <c r="D7103" s="2">
        <v>79.47</v>
      </c>
      <c r="E7103" s="2">
        <v>78.5</v>
      </c>
      <c r="F7103" s="2">
        <v>74.150000000000006</v>
      </c>
      <c r="G7103" s="2">
        <v>79.67</v>
      </c>
    </row>
    <row r="7104" spans="1:7" x14ac:dyDescent="0.3">
      <c r="A7104" s="3">
        <f t="shared" si="129"/>
        <v>45125</v>
      </c>
      <c r="B7104" s="4" t="s">
        <v>146</v>
      </c>
      <c r="C7104" s="5"/>
      <c r="D7104" s="2">
        <v>79.59</v>
      </c>
      <c r="E7104" s="2">
        <v>79.63</v>
      </c>
      <c r="F7104" s="2">
        <v>75.75</v>
      </c>
      <c r="G7104" s="2">
        <v>79.790000000000006</v>
      </c>
    </row>
    <row r="7105" spans="1:7" x14ac:dyDescent="0.3">
      <c r="A7105" s="3">
        <f t="shared" si="129"/>
        <v>45126</v>
      </c>
      <c r="B7105" s="4" t="s">
        <v>147</v>
      </c>
      <c r="C7105" s="5"/>
      <c r="D7105" s="2">
        <v>80.989999999999995</v>
      </c>
      <c r="E7105" s="2">
        <v>79.459999999999994</v>
      </c>
      <c r="F7105" s="2">
        <v>75.349999999999994</v>
      </c>
      <c r="G7105" s="2">
        <v>81.010000000000005</v>
      </c>
    </row>
    <row r="7106" spans="1:7" x14ac:dyDescent="0.3">
      <c r="A7106" s="3">
        <f t="shared" si="129"/>
        <v>45127</v>
      </c>
      <c r="B7106" s="4" t="s">
        <v>345</v>
      </c>
      <c r="C7106" s="5"/>
      <c r="D7106" s="2">
        <v>81.040000000000006</v>
      </c>
      <c r="E7106" s="2">
        <v>79.64</v>
      </c>
      <c r="F7106" s="2">
        <v>75.63</v>
      </c>
      <c r="G7106" s="2">
        <v>81.06</v>
      </c>
    </row>
    <row r="7107" spans="1:7" x14ac:dyDescent="0.3">
      <c r="A7107" s="3">
        <f t="shared" si="129"/>
        <v>45128</v>
      </c>
      <c r="B7107" s="4" t="s">
        <v>299</v>
      </c>
      <c r="C7107" s="5"/>
      <c r="D7107" s="2">
        <v>81.77</v>
      </c>
      <c r="E7107" s="2">
        <v>81.069999999999993</v>
      </c>
      <c r="F7107" s="2">
        <v>77.069999999999993</v>
      </c>
      <c r="G7107" s="2">
        <v>81.790000000000006</v>
      </c>
    </row>
    <row r="7108" spans="1:7" x14ac:dyDescent="0.3">
      <c r="A7108" s="3">
        <f t="shared" si="129"/>
        <v>45131</v>
      </c>
      <c r="B7108" s="4" t="s">
        <v>150</v>
      </c>
      <c r="C7108" s="5"/>
      <c r="D7108" s="2">
        <v>82.52</v>
      </c>
      <c r="E7108" s="2">
        <v>82.74</v>
      </c>
      <c r="F7108" s="2">
        <v>78.739999999999995</v>
      </c>
      <c r="G7108" s="2">
        <v>82.56</v>
      </c>
    </row>
    <row r="7109" spans="1:7" x14ac:dyDescent="0.3">
      <c r="A7109" s="3">
        <f t="shared" si="129"/>
        <v>45132</v>
      </c>
      <c r="B7109" s="4" t="s">
        <v>151</v>
      </c>
      <c r="C7109" s="5"/>
      <c r="D7109" s="2">
        <v>84.25</v>
      </c>
      <c r="E7109" s="2">
        <v>83.64</v>
      </c>
      <c r="F7109" s="2">
        <v>79.63</v>
      </c>
      <c r="G7109" s="2">
        <v>84.27</v>
      </c>
    </row>
    <row r="7110" spans="1:7" x14ac:dyDescent="0.3">
      <c r="A7110" s="3">
        <f t="shared" si="129"/>
        <v>45133</v>
      </c>
      <c r="B7110" s="4" t="s">
        <v>152</v>
      </c>
      <c r="C7110" s="5"/>
      <c r="D7110" s="2">
        <v>84.29</v>
      </c>
      <c r="E7110" s="2">
        <v>82.92</v>
      </c>
      <c r="F7110" s="2">
        <v>78.78</v>
      </c>
      <c r="G7110" s="2">
        <v>84.32</v>
      </c>
    </row>
    <row r="7111" spans="1:7" x14ac:dyDescent="0.3">
      <c r="A7111" s="3">
        <f t="shared" si="129"/>
        <v>45134</v>
      </c>
      <c r="B7111" s="4" t="s">
        <v>346</v>
      </c>
      <c r="C7111" s="5"/>
      <c r="D7111" s="2">
        <v>84.09</v>
      </c>
      <c r="E7111" s="2">
        <v>84.24</v>
      </c>
      <c r="F7111" s="2">
        <v>80.09</v>
      </c>
      <c r="G7111" s="2">
        <v>84.12</v>
      </c>
    </row>
    <row r="7112" spans="1:7" x14ac:dyDescent="0.3">
      <c r="A7112" s="3">
        <f t="shared" si="129"/>
        <v>45135</v>
      </c>
      <c r="B7112" s="4" t="s">
        <v>300</v>
      </c>
      <c r="C7112" s="5"/>
      <c r="D7112" s="2">
        <v>84.71</v>
      </c>
      <c r="E7112" s="2">
        <v>84.99</v>
      </c>
      <c r="F7112" s="2">
        <v>80.58</v>
      </c>
      <c r="G7112" s="2">
        <v>84.74</v>
      </c>
    </row>
    <row r="7113" spans="1:7" x14ac:dyDescent="0.3">
      <c r="A7113" s="3">
        <f t="shared" si="129"/>
        <v>45138</v>
      </c>
      <c r="B7113" s="4" t="s">
        <v>155</v>
      </c>
      <c r="C7113" s="5"/>
      <c r="D7113" s="2">
        <v>85.64</v>
      </c>
      <c r="E7113" s="2">
        <v>85.56</v>
      </c>
      <c r="F7113" s="2">
        <v>81.8</v>
      </c>
      <c r="G7113" s="2">
        <v>85.66</v>
      </c>
    </row>
    <row r="7114" spans="1:7" x14ac:dyDescent="0.3">
      <c r="A7114" s="3">
        <f t="shared" si="129"/>
        <v>45139</v>
      </c>
      <c r="B7114" s="4" t="s">
        <v>156</v>
      </c>
      <c r="C7114" s="5"/>
      <c r="D7114" s="2">
        <v>85.85</v>
      </c>
      <c r="E7114" s="2">
        <v>84.91</v>
      </c>
      <c r="F7114" s="2">
        <v>81.37</v>
      </c>
      <c r="G7114" s="2">
        <v>85.88</v>
      </c>
    </row>
    <row r="7115" spans="1:7" x14ac:dyDescent="0.3">
      <c r="A7115" s="3">
        <f t="shared" si="129"/>
        <v>45140</v>
      </c>
      <c r="B7115" s="4" t="s">
        <v>157</v>
      </c>
      <c r="C7115" s="5"/>
      <c r="D7115" s="2">
        <v>86.29</v>
      </c>
      <c r="E7115" s="2">
        <v>83.2</v>
      </c>
      <c r="F7115" s="2">
        <v>79.489999999999995</v>
      </c>
      <c r="G7115" s="2">
        <v>86.35</v>
      </c>
    </row>
    <row r="7116" spans="1:7" x14ac:dyDescent="0.3">
      <c r="A7116" s="3">
        <f t="shared" si="129"/>
        <v>45141</v>
      </c>
      <c r="B7116" s="4" t="s">
        <v>347</v>
      </c>
      <c r="C7116" s="5"/>
      <c r="D7116" s="2">
        <v>83.97</v>
      </c>
      <c r="E7116" s="2">
        <v>85.14</v>
      </c>
      <c r="F7116" s="2">
        <v>81.55</v>
      </c>
      <c r="G7116" s="2">
        <v>84.08</v>
      </c>
    </row>
    <row r="7117" spans="1:7" x14ac:dyDescent="0.3">
      <c r="A7117" s="3">
        <f t="shared" si="129"/>
        <v>45142</v>
      </c>
      <c r="B7117" s="4" t="s">
        <v>301</v>
      </c>
      <c r="C7117" s="5"/>
      <c r="D7117" s="2">
        <v>87.11</v>
      </c>
      <c r="E7117" s="2">
        <v>86.24</v>
      </c>
      <c r="F7117" s="2">
        <v>82.82</v>
      </c>
      <c r="G7117" s="2">
        <v>87.15</v>
      </c>
    </row>
    <row r="7118" spans="1:7" x14ac:dyDescent="0.3">
      <c r="A7118" s="3">
        <f t="shared" si="129"/>
        <v>45145</v>
      </c>
      <c r="B7118" s="4" t="s">
        <v>160</v>
      </c>
      <c r="C7118" s="5"/>
      <c r="D7118" s="2">
        <v>87.73</v>
      </c>
      <c r="E7118" s="2">
        <v>85.34</v>
      </c>
      <c r="F7118" s="2">
        <v>81.94</v>
      </c>
      <c r="G7118" s="2">
        <v>87.85</v>
      </c>
    </row>
    <row r="7119" spans="1:7" x14ac:dyDescent="0.3">
      <c r="A7119" s="3">
        <f t="shared" si="129"/>
        <v>45146</v>
      </c>
      <c r="B7119" s="4" t="s">
        <v>161</v>
      </c>
      <c r="C7119" s="5"/>
      <c r="D7119" s="2">
        <v>87.09</v>
      </c>
      <c r="E7119" s="2">
        <v>86.17</v>
      </c>
      <c r="F7119" s="2">
        <v>82.92</v>
      </c>
      <c r="G7119" s="2">
        <v>87.09</v>
      </c>
    </row>
    <row r="7120" spans="1:7" x14ac:dyDescent="0.3">
      <c r="A7120" s="3">
        <f t="shared" si="129"/>
        <v>45147</v>
      </c>
      <c r="B7120" s="4" t="s">
        <v>162</v>
      </c>
      <c r="C7120" s="5"/>
      <c r="D7120" s="2" t="s">
        <v>323</v>
      </c>
      <c r="E7120" s="2">
        <v>87.55</v>
      </c>
      <c r="F7120" s="2">
        <v>84.4</v>
      </c>
      <c r="G7120" s="2" t="s">
        <v>323</v>
      </c>
    </row>
    <row r="7121" spans="1:7" x14ac:dyDescent="0.3">
      <c r="A7121" s="3">
        <f t="shared" si="129"/>
        <v>45148</v>
      </c>
      <c r="B7121" s="4" t="s">
        <v>348</v>
      </c>
      <c r="C7121" s="5"/>
      <c r="D7121" s="2">
        <v>89.03</v>
      </c>
      <c r="E7121" s="2">
        <v>86.4</v>
      </c>
      <c r="F7121" s="2">
        <v>82.82</v>
      </c>
      <c r="G7121" s="2">
        <v>89.03</v>
      </c>
    </row>
    <row r="7122" spans="1:7" x14ac:dyDescent="0.3">
      <c r="A7122" s="3">
        <f t="shared" si="129"/>
        <v>45149</v>
      </c>
      <c r="B7122" s="4" t="s">
        <v>302</v>
      </c>
      <c r="C7122" s="5"/>
      <c r="D7122" s="2">
        <v>87.86</v>
      </c>
      <c r="E7122" s="2">
        <v>86.81</v>
      </c>
      <c r="F7122" s="2">
        <v>83.19</v>
      </c>
      <c r="G7122" s="2">
        <v>87.89</v>
      </c>
    </row>
    <row r="7123" spans="1:7" x14ac:dyDescent="0.3">
      <c r="A7123" s="3">
        <f t="shared" si="129"/>
        <v>45152</v>
      </c>
      <c r="B7123" s="4" t="s">
        <v>165</v>
      </c>
      <c r="C7123" s="5"/>
      <c r="D7123" s="2">
        <v>87.61</v>
      </c>
      <c r="E7123" s="2">
        <v>86.21</v>
      </c>
      <c r="F7123" s="2">
        <v>82.51</v>
      </c>
      <c r="G7123" s="2">
        <v>87.69</v>
      </c>
    </row>
    <row r="7124" spans="1:7" x14ac:dyDescent="0.3">
      <c r="A7124" s="3">
        <f t="shared" si="129"/>
        <v>45153</v>
      </c>
      <c r="B7124" s="4" t="s">
        <v>166</v>
      </c>
      <c r="C7124" s="5"/>
      <c r="D7124" s="2">
        <v>87.14</v>
      </c>
      <c r="E7124" s="2">
        <v>84.89</v>
      </c>
      <c r="F7124" s="2">
        <v>80.989999999999995</v>
      </c>
      <c r="G7124" s="2">
        <v>87.2</v>
      </c>
    </row>
    <row r="7125" spans="1:7" x14ac:dyDescent="0.3">
      <c r="A7125" s="3">
        <f t="shared" si="129"/>
        <v>45154</v>
      </c>
      <c r="B7125" s="4" t="s">
        <v>167</v>
      </c>
      <c r="C7125" s="5"/>
      <c r="D7125" s="2">
        <v>86.04</v>
      </c>
      <c r="E7125" s="2">
        <v>83.45</v>
      </c>
      <c r="F7125" s="2">
        <v>79.38</v>
      </c>
      <c r="G7125" s="2">
        <v>86.04</v>
      </c>
    </row>
    <row r="7126" spans="1:7" x14ac:dyDescent="0.3">
      <c r="A7126" s="3">
        <f t="shared" si="129"/>
        <v>45155</v>
      </c>
      <c r="B7126" s="4" t="s">
        <v>349</v>
      </c>
      <c r="C7126" s="5"/>
      <c r="D7126" s="2">
        <v>84.94</v>
      </c>
      <c r="E7126" s="2">
        <v>84.12</v>
      </c>
      <c r="F7126" s="2">
        <v>80.39</v>
      </c>
      <c r="G7126" s="2">
        <v>84.94</v>
      </c>
    </row>
    <row r="7127" spans="1:7" x14ac:dyDescent="0.3">
      <c r="A7127" s="3">
        <f t="shared" si="129"/>
        <v>45156</v>
      </c>
      <c r="B7127" s="4" t="s">
        <v>303</v>
      </c>
      <c r="C7127" s="5"/>
      <c r="D7127" s="2">
        <v>85.41</v>
      </c>
      <c r="E7127" s="2">
        <v>84.8</v>
      </c>
      <c r="F7127" s="2">
        <v>81.25</v>
      </c>
      <c r="G7127" s="2">
        <v>85.41</v>
      </c>
    </row>
    <row r="7128" spans="1:7" x14ac:dyDescent="0.3">
      <c r="A7128" s="3">
        <f t="shared" si="129"/>
        <v>45159</v>
      </c>
      <c r="B7128" s="4" t="s">
        <v>170</v>
      </c>
      <c r="C7128" s="5"/>
      <c r="D7128" s="2">
        <v>86.93</v>
      </c>
      <c r="E7128" s="2">
        <v>84.46</v>
      </c>
      <c r="F7128" s="2">
        <v>80.72</v>
      </c>
      <c r="G7128" s="2">
        <v>87.02</v>
      </c>
    </row>
    <row r="7129" spans="1:7" x14ac:dyDescent="0.3">
      <c r="A7129" s="3">
        <f t="shared" si="129"/>
        <v>45160</v>
      </c>
      <c r="B7129" s="4" t="s">
        <v>171</v>
      </c>
      <c r="C7129" s="5"/>
      <c r="D7129" s="2">
        <v>85.74</v>
      </c>
      <c r="E7129" s="2">
        <v>84.03</v>
      </c>
      <c r="F7129" s="2">
        <v>80.349999999999994</v>
      </c>
      <c r="G7129" s="2">
        <v>85.78</v>
      </c>
    </row>
    <row r="7130" spans="1:7" x14ac:dyDescent="0.3">
      <c r="A7130" s="3">
        <f t="shared" si="129"/>
        <v>45161</v>
      </c>
      <c r="B7130" s="4" t="s">
        <v>172</v>
      </c>
      <c r="C7130" s="5"/>
      <c r="D7130" s="2">
        <v>85.34</v>
      </c>
      <c r="E7130" s="2">
        <v>83.21</v>
      </c>
      <c r="F7130" s="2">
        <v>78.89</v>
      </c>
      <c r="G7130" s="2">
        <v>85.42</v>
      </c>
    </row>
    <row r="7131" spans="1:7" x14ac:dyDescent="0.3">
      <c r="A7131" s="3">
        <f t="shared" si="129"/>
        <v>45162</v>
      </c>
      <c r="B7131" s="4" t="s">
        <v>350</v>
      </c>
      <c r="C7131" s="5"/>
      <c r="D7131" s="2">
        <v>85.09</v>
      </c>
      <c r="E7131" s="2">
        <v>83.36</v>
      </c>
      <c r="F7131" s="2">
        <v>79.05</v>
      </c>
      <c r="G7131" s="2">
        <v>85.2</v>
      </c>
    </row>
    <row r="7132" spans="1:7" x14ac:dyDescent="0.3">
      <c r="A7132" s="3">
        <f t="shared" si="129"/>
        <v>45163</v>
      </c>
      <c r="B7132" s="4" t="s">
        <v>304</v>
      </c>
      <c r="C7132" s="5"/>
      <c r="D7132" s="2">
        <v>86.17</v>
      </c>
      <c r="E7132" s="2">
        <v>84.48</v>
      </c>
      <c r="F7132" s="2">
        <v>79.83</v>
      </c>
      <c r="G7132" s="2">
        <v>86.51</v>
      </c>
    </row>
    <row r="7133" spans="1:7" x14ac:dyDescent="0.3">
      <c r="A7133" s="3">
        <f t="shared" si="129"/>
        <v>45166</v>
      </c>
      <c r="B7133" s="4" t="s">
        <v>175</v>
      </c>
      <c r="C7133" s="5"/>
      <c r="D7133" s="2">
        <v>86.29</v>
      </c>
      <c r="E7133" s="2">
        <v>84.42</v>
      </c>
      <c r="F7133" s="2">
        <v>80.099999999999994</v>
      </c>
      <c r="G7133" s="2">
        <v>86.69</v>
      </c>
    </row>
    <row r="7134" spans="1:7" x14ac:dyDescent="0.3">
      <c r="A7134" s="3">
        <f t="shared" si="129"/>
        <v>45167</v>
      </c>
      <c r="B7134" s="4" t="s">
        <v>176</v>
      </c>
      <c r="C7134" s="5"/>
      <c r="D7134" s="2">
        <v>86.09</v>
      </c>
      <c r="E7134" s="2">
        <v>85.49</v>
      </c>
      <c r="F7134" s="2">
        <v>81.16</v>
      </c>
      <c r="G7134" s="2">
        <v>86.49</v>
      </c>
    </row>
    <row r="7135" spans="1:7" x14ac:dyDescent="0.3">
      <c r="A7135" s="3">
        <f t="shared" si="129"/>
        <v>45168</v>
      </c>
      <c r="B7135" s="4" t="s">
        <v>177</v>
      </c>
      <c r="C7135" s="5"/>
      <c r="D7135" s="2">
        <v>86.78</v>
      </c>
      <c r="E7135" s="2">
        <v>85.86</v>
      </c>
      <c r="F7135" s="2">
        <v>81.63</v>
      </c>
      <c r="G7135" s="2">
        <v>87.18</v>
      </c>
    </row>
    <row r="7136" spans="1:7" x14ac:dyDescent="0.3">
      <c r="A7136" s="3">
        <f t="shared" si="129"/>
        <v>45169</v>
      </c>
      <c r="B7136" s="4" t="s">
        <v>351</v>
      </c>
      <c r="C7136" s="5"/>
      <c r="D7136" s="2">
        <v>87.53</v>
      </c>
      <c r="E7136" s="2">
        <v>86.86</v>
      </c>
      <c r="F7136" s="2">
        <v>83.63</v>
      </c>
      <c r="G7136" s="2">
        <v>87.93</v>
      </c>
    </row>
    <row r="7137" spans="1:7" x14ac:dyDescent="0.3">
      <c r="A7137" s="3">
        <f t="shared" si="129"/>
        <v>45170</v>
      </c>
      <c r="B7137" s="4" t="s">
        <v>305</v>
      </c>
      <c r="C7137" s="5"/>
      <c r="D7137" s="2" t="s">
        <v>323</v>
      </c>
      <c r="E7137" s="2">
        <v>88.55</v>
      </c>
      <c r="F7137" s="2">
        <v>85.55</v>
      </c>
      <c r="G7137" s="2" t="s">
        <v>323</v>
      </c>
    </row>
    <row r="7138" spans="1:7" x14ac:dyDescent="0.3">
      <c r="A7138" s="3">
        <f t="shared" si="129"/>
        <v>45173</v>
      </c>
      <c r="B7138" s="4" t="s">
        <v>180</v>
      </c>
      <c r="C7138" s="5"/>
      <c r="D7138" s="2">
        <v>89.47</v>
      </c>
      <c r="E7138" s="2">
        <v>89</v>
      </c>
      <c r="F7138" s="2" t="s">
        <v>323</v>
      </c>
      <c r="G7138" s="2">
        <v>89.47</v>
      </c>
    </row>
    <row r="7139" spans="1:7" x14ac:dyDescent="0.3">
      <c r="A7139" s="3">
        <f t="shared" si="129"/>
        <v>45174</v>
      </c>
      <c r="B7139" s="4" t="s">
        <v>181</v>
      </c>
      <c r="C7139" s="5"/>
      <c r="D7139" s="2">
        <v>89.2</v>
      </c>
      <c r="E7139" s="2">
        <v>90.04</v>
      </c>
      <c r="F7139" s="2">
        <v>86.69</v>
      </c>
      <c r="G7139" s="2">
        <v>89.2</v>
      </c>
    </row>
    <row r="7140" spans="1:7" x14ac:dyDescent="0.3">
      <c r="A7140" s="3">
        <f t="shared" si="129"/>
        <v>45175</v>
      </c>
      <c r="B7140" s="4" t="s">
        <v>182</v>
      </c>
      <c r="C7140" s="5"/>
      <c r="D7140" s="2">
        <v>90.58</v>
      </c>
      <c r="E7140" s="2">
        <v>90.6</v>
      </c>
      <c r="F7140" s="2">
        <v>87.54</v>
      </c>
      <c r="G7140" s="2">
        <v>90.58</v>
      </c>
    </row>
    <row r="7141" spans="1:7" x14ac:dyDescent="0.3">
      <c r="A7141" s="3">
        <f t="shared" si="129"/>
        <v>45176</v>
      </c>
      <c r="B7141" s="4" t="s">
        <v>352</v>
      </c>
      <c r="C7141" s="5"/>
      <c r="D7141" s="2">
        <v>91.49</v>
      </c>
      <c r="E7141" s="2">
        <v>89.92</v>
      </c>
      <c r="F7141" s="2">
        <v>86.87</v>
      </c>
      <c r="G7141" s="2">
        <v>91.49</v>
      </c>
    </row>
    <row r="7142" spans="1:7" x14ac:dyDescent="0.3">
      <c r="A7142" s="3">
        <f t="shared" si="129"/>
        <v>45177</v>
      </c>
      <c r="B7142" s="4" t="s">
        <v>306</v>
      </c>
      <c r="C7142" s="5"/>
      <c r="D7142" s="2">
        <v>91.08</v>
      </c>
      <c r="E7142" s="2">
        <v>90.65</v>
      </c>
      <c r="F7142" s="2">
        <v>87.51</v>
      </c>
      <c r="G7142" s="2">
        <v>91.08</v>
      </c>
    </row>
    <row r="7143" spans="1:7" x14ac:dyDescent="0.3">
      <c r="A7143" s="3">
        <f t="shared" si="129"/>
        <v>45180</v>
      </c>
      <c r="B7143" s="4" t="s">
        <v>185</v>
      </c>
      <c r="C7143" s="5"/>
      <c r="D7143" s="2">
        <v>91.59</v>
      </c>
      <c r="E7143" s="2">
        <v>90.64</v>
      </c>
      <c r="F7143" s="2">
        <v>87.29</v>
      </c>
      <c r="G7143" s="2">
        <v>91.59</v>
      </c>
    </row>
    <row r="7144" spans="1:7" x14ac:dyDescent="0.3">
      <c r="A7144" s="3">
        <f t="shared" si="129"/>
        <v>45181</v>
      </c>
      <c r="B7144" s="4" t="s">
        <v>186</v>
      </c>
      <c r="C7144" s="5"/>
      <c r="D7144" s="2">
        <v>92.34</v>
      </c>
      <c r="E7144" s="2">
        <v>92.06</v>
      </c>
      <c r="F7144" s="2">
        <v>88.84</v>
      </c>
      <c r="G7144" s="2">
        <v>92.34</v>
      </c>
    </row>
    <row r="7145" spans="1:7" x14ac:dyDescent="0.3">
      <c r="A7145" s="3">
        <f t="shared" si="129"/>
        <v>45182</v>
      </c>
      <c r="B7145" s="4" t="s">
        <v>187</v>
      </c>
      <c r="C7145" s="5"/>
      <c r="D7145" s="2">
        <v>93.89</v>
      </c>
      <c r="E7145" s="2">
        <v>91.88</v>
      </c>
      <c r="F7145" s="2">
        <v>88.52</v>
      </c>
      <c r="G7145" s="2">
        <v>93.89</v>
      </c>
    </row>
    <row r="7146" spans="1:7" x14ac:dyDescent="0.3">
      <c r="A7146" s="3">
        <f t="shared" si="129"/>
        <v>45183</v>
      </c>
      <c r="B7146" s="4" t="s">
        <v>353</v>
      </c>
      <c r="C7146" s="5"/>
      <c r="D7146" s="2">
        <v>93.84</v>
      </c>
      <c r="E7146" s="2">
        <v>93.7</v>
      </c>
      <c r="F7146" s="2">
        <v>90.16</v>
      </c>
      <c r="G7146" s="2">
        <v>93.89</v>
      </c>
    </row>
    <row r="7147" spans="1:7" x14ac:dyDescent="0.3">
      <c r="A7147" s="3">
        <f t="shared" si="129"/>
        <v>45184</v>
      </c>
      <c r="B7147" s="4" t="s">
        <v>307</v>
      </c>
      <c r="C7147" s="5"/>
      <c r="D7147" s="2">
        <v>95.56</v>
      </c>
      <c r="E7147" s="2">
        <v>93.93</v>
      </c>
      <c r="F7147" s="2">
        <v>90.77</v>
      </c>
      <c r="G7147" s="2">
        <v>95.57</v>
      </c>
    </row>
    <row r="7148" spans="1:7" x14ac:dyDescent="0.3">
      <c r="A7148" s="3">
        <f t="shared" si="129"/>
        <v>45187</v>
      </c>
      <c r="B7148" s="4" t="s">
        <v>190</v>
      </c>
      <c r="C7148" s="5"/>
      <c r="D7148" s="2">
        <v>95.2</v>
      </c>
      <c r="E7148" s="2">
        <v>94.43</v>
      </c>
      <c r="F7148" s="2">
        <v>91.48</v>
      </c>
      <c r="G7148" s="2">
        <v>95.2</v>
      </c>
    </row>
    <row r="7149" spans="1:7" x14ac:dyDescent="0.3">
      <c r="A7149" s="3">
        <f t="shared" si="129"/>
        <v>45188</v>
      </c>
      <c r="B7149" s="4" t="s">
        <v>191</v>
      </c>
      <c r="C7149" s="5"/>
      <c r="D7149" s="2">
        <v>95.19</v>
      </c>
      <c r="E7149" s="2">
        <v>94.34</v>
      </c>
      <c r="F7149" s="2">
        <v>91.2</v>
      </c>
      <c r="G7149" s="2">
        <v>95.19</v>
      </c>
    </row>
    <row r="7150" spans="1:7" x14ac:dyDescent="0.3">
      <c r="A7150" s="3">
        <f t="shared" si="129"/>
        <v>45189</v>
      </c>
      <c r="B7150" s="4" t="s">
        <v>192</v>
      </c>
      <c r="C7150" s="5"/>
      <c r="D7150" s="2">
        <v>93.85</v>
      </c>
      <c r="E7150" s="2">
        <v>93.53</v>
      </c>
      <c r="F7150" s="2">
        <v>90.28</v>
      </c>
      <c r="G7150" s="2">
        <v>93.85</v>
      </c>
    </row>
    <row r="7151" spans="1:7" x14ac:dyDescent="0.3">
      <c r="A7151" s="3">
        <f t="shared" si="129"/>
        <v>45190</v>
      </c>
      <c r="B7151" s="4" t="s">
        <v>354</v>
      </c>
      <c r="C7151" s="5"/>
      <c r="D7151" s="2">
        <v>93.23</v>
      </c>
      <c r="E7151" s="2">
        <v>93.3</v>
      </c>
      <c r="F7151" s="2">
        <v>89.63</v>
      </c>
      <c r="G7151" s="2">
        <v>93.23</v>
      </c>
    </row>
    <row r="7152" spans="1:7" x14ac:dyDescent="0.3">
      <c r="A7152" s="3">
        <f t="shared" si="129"/>
        <v>45191</v>
      </c>
      <c r="B7152" s="4" t="s">
        <v>308</v>
      </c>
      <c r="C7152" s="5"/>
      <c r="D7152" s="2">
        <v>94.27</v>
      </c>
      <c r="E7152" s="2">
        <v>93.27</v>
      </c>
      <c r="F7152" s="2">
        <v>90.03</v>
      </c>
      <c r="G7152" s="2">
        <v>94.31</v>
      </c>
    </row>
    <row r="7153" spans="1:7" x14ac:dyDescent="0.3">
      <c r="A7153" s="3">
        <f t="shared" si="129"/>
        <v>45194</v>
      </c>
      <c r="B7153" s="4" t="s">
        <v>195</v>
      </c>
      <c r="C7153" s="5"/>
      <c r="D7153" s="2">
        <v>94.09</v>
      </c>
      <c r="E7153" s="2">
        <v>93.29</v>
      </c>
      <c r="F7153" s="2">
        <v>89.68</v>
      </c>
      <c r="G7153" s="2">
        <v>94.1</v>
      </c>
    </row>
    <row r="7154" spans="1:7" x14ac:dyDescent="0.3">
      <c r="A7154" s="3">
        <f t="shared" si="129"/>
        <v>45195</v>
      </c>
      <c r="B7154" s="4" t="s">
        <v>196</v>
      </c>
      <c r="C7154" s="5"/>
      <c r="D7154" s="2">
        <v>92.83</v>
      </c>
      <c r="E7154" s="2">
        <v>93.96</v>
      </c>
      <c r="F7154" s="2">
        <v>90.39</v>
      </c>
      <c r="G7154" s="2">
        <v>92.87</v>
      </c>
    </row>
    <row r="7155" spans="1:7" x14ac:dyDescent="0.3">
      <c r="A7155" s="3">
        <f t="shared" si="129"/>
        <v>45196</v>
      </c>
      <c r="B7155" s="4" t="s">
        <v>197</v>
      </c>
      <c r="C7155" s="5"/>
      <c r="D7155" s="2">
        <v>94.46</v>
      </c>
      <c r="E7155" s="2">
        <v>96.55</v>
      </c>
      <c r="F7155" s="2">
        <v>93.68</v>
      </c>
      <c r="G7155" s="2">
        <v>93.5</v>
      </c>
    </row>
    <row r="7156" spans="1:7" x14ac:dyDescent="0.3">
      <c r="A7156" s="3">
        <f t="shared" si="129"/>
        <v>45197</v>
      </c>
      <c r="B7156" s="4" t="s">
        <v>355</v>
      </c>
      <c r="C7156" s="5"/>
      <c r="D7156" s="2">
        <v>96.75</v>
      </c>
      <c r="E7156" s="2">
        <v>95.38</v>
      </c>
      <c r="F7156" s="2">
        <v>91.71</v>
      </c>
      <c r="G7156" s="2">
        <v>96.79</v>
      </c>
    </row>
    <row r="7157" spans="1:7" x14ac:dyDescent="0.3">
      <c r="A7157" s="3">
        <f t="shared" si="129"/>
        <v>45198</v>
      </c>
      <c r="B7157" s="4" t="s">
        <v>309</v>
      </c>
      <c r="C7157" s="5"/>
      <c r="D7157" s="2">
        <v>96.1</v>
      </c>
      <c r="E7157" s="2">
        <v>95.31</v>
      </c>
      <c r="F7157" s="2">
        <v>90.79</v>
      </c>
      <c r="G7157" s="2">
        <v>96.14</v>
      </c>
    </row>
    <row r="7158" spans="1:7" x14ac:dyDescent="0.3">
      <c r="A7158" s="3">
        <f t="shared" ref="A7158:A7221" si="130">DATE(2023, LEFT(B7158, FIND("월", B7158)-1), MID(B7158, FIND("월", B7158)+2, FIND("일", B7158)-FIND("월", B7158)-2))</f>
        <v>45201</v>
      </c>
      <c r="B7158" s="4" t="s">
        <v>200</v>
      </c>
      <c r="C7158" s="5"/>
      <c r="D7158" s="2">
        <v>93.12</v>
      </c>
      <c r="E7158" s="2">
        <v>90.71</v>
      </c>
      <c r="F7158" s="2">
        <v>88.82</v>
      </c>
      <c r="G7158" s="2">
        <v>93.1</v>
      </c>
    </row>
    <row r="7159" spans="1:7" x14ac:dyDescent="0.3">
      <c r="A7159" s="3">
        <f t="shared" si="130"/>
        <v>45202</v>
      </c>
      <c r="B7159" s="4" t="s">
        <v>201</v>
      </c>
      <c r="C7159" s="5"/>
      <c r="D7159" s="2">
        <v>91.09</v>
      </c>
      <c r="E7159" s="2">
        <v>90.92</v>
      </c>
      <c r="F7159" s="2">
        <v>89.23</v>
      </c>
      <c r="G7159" s="2">
        <v>91.09</v>
      </c>
    </row>
    <row r="7160" spans="1:7" x14ac:dyDescent="0.3">
      <c r="A7160" s="3">
        <f t="shared" si="130"/>
        <v>45203</v>
      </c>
      <c r="B7160" s="4" t="s">
        <v>202</v>
      </c>
      <c r="C7160" s="5"/>
      <c r="D7160" s="2">
        <v>90.66</v>
      </c>
      <c r="E7160" s="2">
        <v>85.81</v>
      </c>
      <c r="F7160" s="2">
        <v>84.22</v>
      </c>
      <c r="G7160" s="2">
        <v>90.66</v>
      </c>
    </row>
    <row r="7161" spans="1:7" x14ac:dyDescent="0.3">
      <c r="A7161" s="3">
        <f t="shared" si="130"/>
        <v>45204</v>
      </c>
      <c r="B7161" s="4" t="s">
        <v>356</v>
      </c>
      <c r="C7161" s="5"/>
      <c r="D7161" s="2">
        <v>86.29</v>
      </c>
      <c r="E7161" s="2">
        <v>84.07</v>
      </c>
      <c r="F7161" s="2">
        <v>82.31</v>
      </c>
      <c r="G7161" s="2">
        <v>86.29</v>
      </c>
    </row>
    <row r="7162" spans="1:7" x14ac:dyDescent="0.3">
      <c r="A7162" s="3">
        <f t="shared" si="130"/>
        <v>45205</v>
      </c>
      <c r="B7162" s="4" t="s">
        <v>310</v>
      </c>
      <c r="C7162" s="5"/>
      <c r="D7162" s="2">
        <v>84.83</v>
      </c>
      <c r="E7162" s="2">
        <v>84.58</v>
      </c>
      <c r="F7162" s="2">
        <v>82.79</v>
      </c>
      <c r="G7162" s="2">
        <v>84.85</v>
      </c>
    </row>
    <row r="7163" spans="1:7" x14ac:dyDescent="0.3">
      <c r="A7163" s="3">
        <f t="shared" si="130"/>
        <v>45208</v>
      </c>
      <c r="B7163" s="4" t="s">
        <v>205</v>
      </c>
      <c r="C7163" s="5"/>
      <c r="D7163" s="2">
        <v>87.05</v>
      </c>
      <c r="E7163" s="2">
        <v>88.15</v>
      </c>
      <c r="F7163" s="2">
        <v>86.38</v>
      </c>
      <c r="G7163" s="2">
        <v>87.05</v>
      </c>
    </row>
    <row r="7164" spans="1:7" x14ac:dyDescent="0.3">
      <c r="A7164" s="3">
        <f t="shared" si="130"/>
        <v>45209</v>
      </c>
      <c r="B7164" s="4" t="s">
        <v>206</v>
      </c>
      <c r="C7164" s="5"/>
      <c r="D7164" s="2">
        <v>88.49</v>
      </c>
      <c r="E7164" s="2">
        <v>87.65</v>
      </c>
      <c r="F7164" s="2">
        <v>85.97</v>
      </c>
      <c r="G7164" s="2">
        <v>88.49</v>
      </c>
    </row>
    <row r="7165" spans="1:7" x14ac:dyDescent="0.3">
      <c r="A7165" s="3">
        <f t="shared" si="130"/>
        <v>45210</v>
      </c>
      <c r="B7165" s="4" t="s">
        <v>207</v>
      </c>
      <c r="C7165" s="5"/>
      <c r="D7165" s="2">
        <v>88.2</v>
      </c>
      <c r="E7165" s="2">
        <v>85.82</v>
      </c>
      <c r="F7165" s="2">
        <v>83.49</v>
      </c>
      <c r="G7165" s="2">
        <v>88.2</v>
      </c>
    </row>
    <row r="7166" spans="1:7" x14ac:dyDescent="0.3">
      <c r="A7166" s="3">
        <f t="shared" si="130"/>
        <v>45211</v>
      </c>
      <c r="B7166" s="4" t="s">
        <v>357</v>
      </c>
      <c r="C7166" s="5"/>
      <c r="D7166" s="2">
        <v>87.27</v>
      </c>
      <c r="E7166" s="2">
        <v>86</v>
      </c>
      <c r="F7166" s="2">
        <v>82.91</v>
      </c>
      <c r="G7166" s="2">
        <v>87.27</v>
      </c>
    </row>
    <row r="7167" spans="1:7" x14ac:dyDescent="0.3">
      <c r="A7167" s="3">
        <f t="shared" si="130"/>
        <v>45212</v>
      </c>
      <c r="B7167" s="4" t="s">
        <v>311</v>
      </c>
      <c r="C7167" s="5"/>
      <c r="D7167" s="2">
        <v>88.88</v>
      </c>
      <c r="E7167" s="2">
        <v>90.89</v>
      </c>
      <c r="F7167" s="2">
        <v>87.69</v>
      </c>
      <c r="G7167" s="2">
        <v>88.88</v>
      </c>
    </row>
    <row r="7168" spans="1:7" x14ac:dyDescent="0.3">
      <c r="A7168" s="3">
        <f t="shared" si="130"/>
        <v>45215</v>
      </c>
      <c r="B7168" s="4" t="s">
        <v>210</v>
      </c>
      <c r="C7168" s="5"/>
      <c r="D7168" s="2">
        <v>91.13</v>
      </c>
      <c r="E7168" s="2">
        <v>89.65</v>
      </c>
      <c r="F7168" s="2">
        <v>86.66</v>
      </c>
      <c r="G7168" s="2">
        <v>91.13</v>
      </c>
    </row>
    <row r="7169" spans="1:7" x14ac:dyDescent="0.3">
      <c r="A7169" s="3">
        <f t="shared" si="130"/>
        <v>45216</v>
      </c>
      <c r="B7169" s="4" t="s">
        <v>211</v>
      </c>
      <c r="C7169" s="5"/>
      <c r="D7169" s="2">
        <v>90.78</v>
      </c>
      <c r="E7169" s="2">
        <v>89.9</v>
      </c>
      <c r="F7169" s="2">
        <v>86.66</v>
      </c>
      <c r="G7169" s="2">
        <v>90.78</v>
      </c>
    </row>
    <row r="7170" spans="1:7" x14ac:dyDescent="0.3">
      <c r="A7170" s="3">
        <f t="shared" si="130"/>
        <v>45217</v>
      </c>
      <c r="B7170" s="4" t="s">
        <v>212</v>
      </c>
      <c r="C7170" s="5"/>
      <c r="D7170" s="2">
        <v>92.48</v>
      </c>
      <c r="E7170" s="2">
        <v>91.5</v>
      </c>
      <c r="F7170" s="2">
        <v>88.32</v>
      </c>
      <c r="G7170" s="2">
        <v>92.48</v>
      </c>
    </row>
    <row r="7171" spans="1:7" x14ac:dyDescent="0.3">
      <c r="A7171" s="3">
        <f t="shared" si="130"/>
        <v>45218</v>
      </c>
      <c r="B7171" s="4" t="s">
        <v>358</v>
      </c>
      <c r="C7171" s="5"/>
      <c r="D7171" s="2">
        <v>91.19</v>
      </c>
      <c r="E7171" s="2">
        <v>92.38</v>
      </c>
      <c r="F7171" s="2">
        <v>89.37</v>
      </c>
      <c r="G7171" s="2">
        <v>91.24</v>
      </c>
    </row>
    <row r="7172" spans="1:7" x14ac:dyDescent="0.3">
      <c r="A7172" s="3">
        <f t="shared" si="130"/>
        <v>45219</v>
      </c>
      <c r="B7172" s="4" t="s">
        <v>312</v>
      </c>
      <c r="C7172" s="5"/>
      <c r="D7172" s="2">
        <v>93.44</v>
      </c>
      <c r="E7172" s="2">
        <v>92.16</v>
      </c>
      <c r="F7172" s="2">
        <v>88.75</v>
      </c>
      <c r="G7172" s="2">
        <v>93.49</v>
      </c>
    </row>
    <row r="7173" spans="1:7" x14ac:dyDescent="0.3">
      <c r="A7173" s="3">
        <f t="shared" si="130"/>
        <v>45222</v>
      </c>
      <c r="B7173" s="4" t="s">
        <v>215</v>
      </c>
      <c r="C7173" s="5"/>
      <c r="D7173" s="2">
        <v>92.34</v>
      </c>
      <c r="E7173" s="2">
        <v>89.83</v>
      </c>
      <c r="F7173" s="2">
        <v>85.49</v>
      </c>
      <c r="G7173" s="2">
        <v>92.46</v>
      </c>
    </row>
    <row r="7174" spans="1:7" x14ac:dyDescent="0.3">
      <c r="A7174" s="3">
        <f t="shared" si="130"/>
        <v>45223</v>
      </c>
      <c r="B7174" s="4" t="s">
        <v>216</v>
      </c>
      <c r="C7174" s="5"/>
      <c r="D7174" s="2">
        <v>90.49</v>
      </c>
      <c r="E7174" s="2">
        <v>88.07</v>
      </c>
      <c r="F7174" s="2">
        <v>83.74</v>
      </c>
      <c r="G7174" s="2">
        <v>90.49</v>
      </c>
    </row>
    <row r="7175" spans="1:7" x14ac:dyDescent="0.3">
      <c r="A7175" s="3">
        <f t="shared" si="130"/>
        <v>45224</v>
      </c>
      <c r="B7175" s="4" t="s">
        <v>217</v>
      </c>
      <c r="C7175" s="5"/>
      <c r="D7175" s="2">
        <v>89.03</v>
      </c>
      <c r="E7175" s="2">
        <v>90.13</v>
      </c>
      <c r="F7175" s="2">
        <v>85.39</v>
      </c>
      <c r="G7175" s="2">
        <v>89.19</v>
      </c>
    </row>
    <row r="7176" spans="1:7" x14ac:dyDescent="0.3">
      <c r="A7176" s="3">
        <f t="shared" si="130"/>
        <v>45225</v>
      </c>
      <c r="B7176" s="4" t="s">
        <v>359</v>
      </c>
      <c r="C7176" s="5"/>
      <c r="D7176" s="2">
        <v>90.11</v>
      </c>
      <c r="E7176" s="2">
        <v>87.93</v>
      </c>
      <c r="F7176" s="2">
        <v>83.21</v>
      </c>
      <c r="G7176" s="2">
        <v>90.11</v>
      </c>
    </row>
    <row r="7177" spans="1:7" x14ac:dyDescent="0.3">
      <c r="A7177" s="3">
        <f t="shared" si="130"/>
        <v>45226</v>
      </c>
      <c r="B7177" s="4" t="s">
        <v>313</v>
      </c>
      <c r="C7177" s="5"/>
      <c r="D7177" s="2">
        <v>89.72</v>
      </c>
      <c r="E7177" s="2">
        <v>90.48</v>
      </c>
      <c r="F7177" s="2">
        <v>85.54</v>
      </c>
      <c r="G7177" s="2">
        <v>89.72</v>
      </c>
    </row>
    <row r="7178" spans="1:7" x14ac:dyDescent="0.3">
      <c r="A7178" s="3">
        <f t="shared" si="130"/>
        <v>45229</v>
      </c>
      <c r="B7178" s="4" t="s">
        <v>220</v>
      </c>
      <c r="C7178" s="5"/>
      <c r="D7178" s="2">
        <v>89.85</v>
      </c>
      <c r="E7178" s="2">
        <v>87.45</v>
      </c>
      <c r="F7178" s="2">
        <v>82.31</v>
      </c>
      <c r="G7178" s="2">
        <v>89.85</v>
      </c>
    </row>
    <row r="7179" spans="1:7" x14ac:dyDescent="0.3">
      <c r="A7179" s="3">
        <f t="shared" si="130"/>
        <v>45230</v>
      </c>
      <c r="B7179" s="4" t="s">
        <v>221</v>
      </c>
      <c r="C7179" s="5"/>
      <c r="D7179" s="2">
        <v>88.05</v>
      </c>
      <c r="E7179" s="2">
        <v>87.41</v>
      </c>
      <c r="F7179" s="2">
        <v>81.02</v>
      </c>
      <c r="G7179" s="2">
        <v>88.05</v>
      </c>
    </row>
    <row r="7180" spans="1:7" x14ac:dyDescent="0.3">
      <c r="A7180" s="3">
        <f t="shared" si="130"/>
        <v>45231</v>
      </c>
      <c r="B7180" s="4" t="s">
        <v>222</v>
      </c>
      <c r="C7180" s="5"/>
      <c r="D7180" s="2">
        <v>86.25</v>
      </c>
      <c r="E7180" s="2">
        <v>84.63</v>
      </c>
      <c r="F7180" s="2">
        <v>80.44</v>
      </c>
      <c r="G7180" s="2">
        <v>86.3</v>
      </c>
    </row>
    <row r="7181" spans="1:7" x14ac:dyDescent="0.3">
      <c r="A7181" s="3">
        <f t="shared" si="130"/>
        <v>45232</v>
      </c>
      <c r="B7181" s="4" t="s">
        <v>360</v>
      </c>
      <c r="C7181" s="5"/>
      <c r="D7181" s="2">
        <v>86.94</v>
      </c>
      <c r="E7181" s="2">
        <v>86.85</v>
      </c>
      <c r="F7181" s="2">
        <v>82.46</v>
      </c>
      <c r="G7181" s="2">
        <v>86.94</v>
      </c>
    </row>
    <row r="7182" spans="1:7" x14ac:dyDescent="0.3">
      <c r="A7182" s="3">
        <f t="shared" si="130"/>
        <v>45233</v>
      </c>
      <c r="B7182" s="4" t="s">
        <v>314</v>
      </c>
      <c r="C7182" s="5"/>
      <c r="D7182" s="2">
        <v>88.26</v>
      </c>
      <c r="E7182" s="2">
        <v>84.89</v>
      </c>
      <c r="F7182" s="2">
        <v>80.510000000000005</v>
      </c>
      <c r="G7182" s="2">
        <v>88.26</v>
      </c>
    </row>
    <row r="7183" spans="1:7" x14ac:dyDescent="0.3">
      <c r="A7183" s="3">
        <f t="shared" si="130"/>
        <v>45236</v>
      </c>
      <c r="B7183" s="4" t="s">
        <v>225</v>
      </c>
      <c r="C7183" s="5"/>
      <c r="D7183" s="2">
        <v>86.89</v>
      </c>
      <c r="E7183" s="2">
        <v>85.18</v>
      </c>
      <c r="F7183" s="2">
        <v>80.819999999999993</v>
      </c>
      <c r="G7183" s="2">
        <v>86.99</v>
      </c>
    </row>
    <row r="7184" spans="1:7" x14ac:dyDescent="0.3">
      <c r="A7184" s="3">
        <f t="shared" si="130"/>
        <v>45237</v>
      </c>
      <c r="B7184" s="4" t="s">
        <v>226</v>
      </c>
      <c r="C7184" s="5"/>
      <c r="D7184" s="2">
        <v>85.04</v>
      </c>
      <c r="E7184" s="2">
        <v>81.61</v>
      </c>
      <c r="F7184" s="2">
        <v>77.37</v>
      </c>
      <c r="G7184" s="2">
        <v>85.03</v>
      </c>
    </row>
    <row r="7185" spans="1:7" x14ac:dyDescent="0.3">
      <c r="A7185" s="3">
        <f t="shared" si="130"/>
        <v>45238</v>
      </c>
      <c r="B7185" s="4" t="s">
        <v>227</v>
      </c>
      <c r="C7185" s="5"/>
      <c r="D7185" s="2">
        <v>82.74</v>
      </c>
      <c r="E7185" s="2">
        <v>79.540000000000006</v>
      </c>
      <c r="F7185" s="2">
        <v>75.33</v>
      </c>
      <c r="G7185" s="2">
        <v>82.74</v>
      </c>
    </row>
    <row r="7186" spans="1:7" x14ac:dyDescent="0.3">
      <c r="A7186" s="3">
        <f t="shared" si="130"/>
        <v>45239</v>
      </c>
      <c r="B7186" s="4" t="s">
        <v>361</v>
      </c>
      <c r="C7186" s="5"/>
      <c r="D7186" s="2">
        <v>81.290000000000006</v>
      </c>
      <c r="E7186" s="2">
        <v>80.010000000000005</v>
      </c>
      <c r="F7186" s="2">
        <v>75.739999999999995</v>
      </c>
      <c r="G7186" s="2">
        <v>81.290000000000006</v>
      </c>
    </row>
    <row r="7187" spans="1:7" x14ac:dyDescent="0.3">
      <c r="A7187" s="3">
        <f t="shared" si="130"/>
        <v>45240</v>
      </c>
      <c r="B7187" s="4" t="s">
        <v>315</v>
      </c>
      <c r="C7187" s="5"/>
      <c r="D7187" s="2">
        <v>81.62</v>
      </c>
      <c r="E7187" s="2">
        <v>81.430000000000007</v>
      </c>
      <c r="F7187" s="2">
        <v>77.17</v>
      </c>
      <c r="G7187" s="2">
        <v>81.599999999999994</v>
      </c>
    </row>
    <row r="7188" spans="1:7" x14ac:dyDescent="0.3">
      <c r="A7188" s="3">
        <f t="shared" si="130"/>
        <v>45243</v>
      </c>
      <c r="B7188" s="4" t="s">
        <v>230</v>
      </c>
      <c r="C7188" s="5"/>
      <c r="D7188" s="2" t="s">
        <v>323</v>
      </c>
      <c r="E7188" s="2">
        <v>82.52</v>
      </c>
      <c r="F7188" s="2">
        <v>78.260000000000005</v>
      </c>
      <c r="G7188" s="2" t="s">
        <v>323</v>
      </c>
    </row>
    <row r="7189" spans="1:7" x14ac:dyDescent="0.3">
      <c r="A7189" s="3">
        <f t="shared" si="130"/>
        <v>45244</v>
      </c>
      <c r="B7189" s="4" t="s">
        <v>231</v>
      </c>
      <c r="C7189" s="5"/>
      <c r="D7189" s="2">
        <v>83.35</v>
      </c>
      <c r="E7189" s="2">
        <v>82.47</v>
      </c>
      <c r="F7189" s="2">
        <v>78.260000000000005</v>
      </c>
      <c r="G7189" s="2">
        <v>83.34</v>
      </c>
    </row>
    <row r="7190" spans="1:7" x14ac:dyDescent="0.3">
      <c r="A7190" s="3">
        <f t="shared" si="130"/>
        <v>45245</v>
      </c>
      <c r="B7190" s="4" t="s">
        <v>232</v>
      </c>
      <c r="C7190" s="5"/>
      <c r="D7190" s="2">
        <v>83.23</v>
      </c>
      <c r="E7190" s="2">
        <v>81.180000000000007</v>
      </c>
      <c r="F7190" s="2">
        <v>76.66</v>
      </c>
      <c r="G7190" s="2">
        <v>83.23</v>
      </c>
    </row>
    <row r="7191" spans="1:7" x14ac:dyDescent="0.3">
      <c r="A7191" s="3">
        <f t="shared" si="130"/>
        <v>45246</v>
      </c>
      <c r="B7191" s="4" t="s">
        <v>362</v>
      </c>
      <c r="C7191" s="5"/>
      <c r="D7191" s="2">
        <v>81.67</v>
      </c>
      <c r="E7191" s="2">
        <v>77.42</v>
      </c>
      <c r="F7191" s="2">
        <v>72.900000000000006</v>
      </c>
      <c r="G7191" s="2">
        <v>81.67</v>
      </c>
    </row>
    <row r="7192" spans="1:7" x14ac:dyDescent="0.3">
      <c r="A7192" s="3">
        <f t="shared" si="130"/>
        <v>45247</v>
      </c>
      <c r="B7192" s="4" t="s">
        <v>316</v>
      </c>
      <c r="C7192" s="5"/>
      <c r="D7192" s="2">
        <v>79.23</v>
      </c>
      <c r="E7192" s="2">
        <v>80.61</v>
      </c>
      <c r="F7192" s="2">
        <v>75.89</v>
      </c>
      <c r="G7192" s="2">
        <v>79.23</v>
      </c>
    </row>
    <row r="7193" spans="1:7" x14ac:dyDescent="0.3">
      <c r="A7193" s="3">
        <f t="shared" si="130"/>
        <v>45250</v>
      </c>
      <c r="B7193" s="4" t="s">
        <v>235</v>
      </c>
      <c r="C7193" s="5"/>
      <c r="D7193" s="2">
        <v>82.79</v>
      </c>
      <c r="E7193" s="2">
        <v>82.32</v>
      </c>
      <c r="F7193" s="2">
        <v>77.599999999999994</v>
      </c>
      <c r="G7193" s="2">
        <v>82.79</v>
      </c>
    </row>
    <row r="7194" spans="1:7" x14ac:dyDescent="0.3">
      <c r="A7194" s="3">
        <f t="shared" si="130"/>
        <v>45251</v>
      </c>
      <c r="B7194" s="4" t="s">
        <v>236</v>
      </c>
      <c r="C7194" s="5"/>
      <c r="D7194" s="2">
        <v>83.39</v>
      </c>
      <c r="E7194" s="2">
        <v>82.45</v>
      </c>
      <c r="F7194" s="2">
        <v>77.77</v>
      </c>
      <c r="G7194" s="2">
        <v>83.39</v>
      </c>
    </row>
    <row r="7195" spans="1:7" x14ac:dyDescent="0.3">
      <c r="A7195" s="3">
        <f t="shared" si="130"/>
        <v>45252</v>
      </c>
      <c r="B7195" s="4" t="s">
        <v>237</v>
      </c>
      <c r="C7195" s="5"/>
      <c r="D7195" s="2">
        <v>84.19</v>
      </c>
      <c r="E7195" s="2">
        <v>81.96</v>
      </c>
      <c r="F7195" s="2">
        <v>77.099999999999994</v>
      </c>
      <c r="G7195" s="2">
        <v>84.19</v>
      </c>
    </row>
    <row r="7196" spans="1:7" x14ac:dyDescent="0.3">
      <c r="A7196" s="3">
        <f t="shared" si="130"/>
        <v>45253</v>
      </c>
      <c r="B7196" s="4" t="s">
        <v>363</v>
      </c>
      <c r="C7196" s="5"/>
      <c r="D7196" s="2">
        <v>82.69</v>
      </c>
      <c r="E7196" s="2">
        <v>81.42</v>
      </c>
      <c r="F7196" s="2" t="s">
        <v>323</v>
      </c>
      <c r="G7196" s="2">
        <v>82.69</v>
      </c>
    </row>
    <row r="7197" spans="1:7" x14ac:dyDescent="0.3">
      <c r="A7197" s="3">
        <f t="shared" si="130"/>
        <v>45254</v>
      </c>
      <c r="B7197" s="4" t="s">
        <v>317</v>
      </c>
      <c r="C7197" s="5"/>
      <c r="D7197" s="2">
        <v>83.05</v>
      </c>
      <c r="E7197" s="2">
        <v>80.58</v>
      </c>
      <c r="F7197" s="2">
        <v>75.540000000000006</v>
      </c>
      <c r="G7197" s="2">
        <v>83.03</v>
      </c>
    </row>
    <row r="7198" spans="1:7" x14ac:dyDescent="0.3">
      <c r="A7198" s="3">
        <f t="shared" si="130"/>
        <v>45257</v>
      </c>
      <c r="B7198" s="4" t="s">
        <v>240</v>
      </c>
      <c r="C7198" s="5"/>
      <c r="D7198" s="2">
        <v>81.489999999999995</v>
      </c>
      <c r="E7198" s="2">
        <v>79.98</v>
      </c>
      <c r="F7198" s="2">
        <v>74.86</v>
      </c>
      <c r="G7198" s="2">
        <v>81.489999999999995</v>
      </c>
    </row>
    <row r="7199" spans="1:7" x14ac:dyDescent="0.3">
      <c r="A7199" s="3">
        <f t="shared" si="130"/>
        <v>45258</v>
      </c>
      <c r="B7199" s="4" t="s">
        <v>241</v>
      </c>
      <c r="C7199" s="5"/>
      <c r="D7199" s="2">
        <v>82.14</v>
      </c>
      <c r="E7199" s="2">
        <v>81.680000000000007</v>
      </c>
      <c r="F7199" s="2">
        <v>76.41</v>
      </c>
      <c r="G7199" s="2">
        <v>82.14</v>
      </c>
    </row>
    <row r="7200" spans="1:7" x14ac:dyDescent="0.3">
      <c r="A7200" s="3">
        <f t="shared" si="130"/>
        <v>45259</v>
      </c>
      <c r="B7200" s="4" t="s">
        <v>242</v>
      </c>
      <c r="C7200" s="5"/>
      <c r="D7200" s="2">
        <v>82.99</v>
      </c>
      <c r="E7200" s="2">
        <v>83.1</v>
      </c>
      <c r="F7200" s="2">
        <v>77.86</v>
      </c>
      <c r="G7200" s="2">
        <v>82.99</v>
      </c>
    </row>
    <row r="7201" spans="1:7" x14ac:dyDescent="0.3">
      <c r="A7201" s="3">
        <f t="shared" si="130"/>
        <v>45260</v>
      </c>
      <c r="B7201" s="4" t="s">
        <v>364</v>
      </c>
      <c r="C7201" s="5"/>
      <c r="D7201" s="2">
        <v>85.38</v>
      </c>
      <c r="E7201" s="2">
        <v>82.83</v>
      </c>
      <c r="F7201" s="2">
        <v>75.959999999999994</v>
      </c>
      <c r="G7201" s="2">
        <v>85.38</v>
      </c>
    </row>
    <row r="7202" spans="1:7" x14ac:dyDescent="0.3">
      <c r="A7202" s="3">
        <f t="shared" si="130"/>
        <v>45261</v>
      </c>
      <c r="B7202" s="4" t="s">
        <v>318</v>
      </c>
      <c r="C7202" s="5"/>
      <c r="D7202" s="2">
        <v>81.31</v>
      </c>
      <c r="E7202" s="2">
        <v>78.88</v>
      </c>
      <c r="F7202" s="2">
        <v>74.069999999999993</v>
      </c>
      <c r="G7202" s="2">
        <v>81.31</v>
      </c>
    </row>
    <row r="7203" spans="1:7" x14ac:dyDescent="0.3">
      <c r="A7203" s="3">
        <f t="shared" si="130"/>
        <v>45264</v>
      </c>
      <c r="B7203" s="4" t="s">
        <v>245</v>
      </c>
      <c r="C7203" s="5"/>
      <c r="D7203" s="2">
        <v>78.03</v>
      </c>
      <c r="E7203" s="2">
        <v>78.03</v>
      </c>
      <c r="F7203" s="2">
        <v>73.040000000000006</v>
      </c>
      <c r="G7203" s="2">
        <v>78.03</v>
      </c>
    </row>
    <row r="7204" spans="1:7" x14ac:dyDescent="0.3">
      <c r="A7204" s="3">
        <f t="shared" si="130"/>
        <v>45265</v>
      </c>
      <c r="B7204" s="4" t="s">
        <v>246</v>
      </c>
      <c r="C7204" s="5"/>
      <c r="D7204" s="2">
        <v>78.53</v>
      </c>
      <c r="E7204" s="2">
        <v>77.2</v>
      </c>
      <c r="F7204" s="2">
        <v>72.319999999999993</v>
      </c>
      <c r="G7204" s="2">
        <v>78.53</v>
      </c>
    </row>
    <row r="7205" spans="1:7" x14ac:dyDescent="0.3">
      <c r="A7205" s="3">
        <f t="shared" si="130"/>
        <v>45266</v>
      </c>
      <c r="B7205" s="4" t="s">
        <v>247</v>
      </c>
      <c r="C7205" s="5"/>
      <c r="D7205" s="2">
        <v>77.53</v>
      </c>
      <c r="E7205" s="2">
        <v>74.3</v>
      </c>
      <c r="F7205" s="2">
        <v>69.38</v>
      </c>
      <c r="G7205" s="2">
        <v>77.53</v>
      </c>
    </row>
    <row r="7206" spans="1:7" x14ac:dyDescent="0.3">
      <c r="A7206" s="3">
        <f t="shared" si="130"/>
        <v>45267</v>
      </c>
      <c r="B7206" s="4" t="s">
        <v>365</v>
      </c>
      <c r="C7206" s="5"/>
      <c r="D7206" s="2">
        <v>75</v>
      </c>
      <c r="E7206" s="2">
        <v>74.05</v>
      </c>
      <c r="F7206" s="2">
        <v>69.34</v>
      </c>
      <c r="G7206" s="2">
        <v>75</v>
      </c>
    </row>
    <row r="7207" spans="1:7" x14ac:dyDescent="0.3">
      <c r="A7207" s="3">
        <f t="shared" si="130"/>
        <v>45268</v>
      </c>
      <c r="B7207" s="4" t="s">
        <v>319</v>
      </c>
      <c r="C7207" s="5"/>
      <c r="D7207" s="2">
        <v>76.069999999999993</v>
      </c>
      <c r="E7207" s="2">
        <v>75.84</v>
      </c>
      <c r="F7207" s="2">
        <v>71.23</v>
      </c>
      <c r="G7207" s="2">
        <v>76.06</v>
      </c>
    </row>
    <row r="7208" spans="1:7" x14ac:dyDescent="0.3">
      <c r="A7208" s="3">
        <f t="shared" si="130"/>
        <v>45271</v>
      </c>
      <c r="B7208" s="4" t="s">
        <v>250</v>
      </c>
      <c r="C7208" s="5"/>
      <c r="D7208" s="2">
        <v>76.63</v>
      </c>
      <c r="E7208" s="2">
        <v>76.03</v>
      </c>
      <c r="F7208" s="2">
        <v>71.319999999999993</v>
      </c>
      <c r="G7208" s="2">
        <v>76.63</v>
      </c>
    </row>
    <row r="7209" spans="1:7" x14ac:dyDescent="0.3">
      <c r="A7209" s="3">
        <f t="shared" si="130"/>
        <v>45272</v>
      </c>
      <c r="B7209" s="4" t="s">
        <v>251</v>
      </c>
      <c r="C7209" s="5"/>
      <c r="D7209" s="2">
        <v>76.23</v>
      </c>
      <c r="E7209" s="2">
        <v>73.239999999999995</v>
      </c>
      <c r="F7209" s="2">
        <v>68.61</v>
      </c>
      <c r="G7209" s="2">
        <v>76.23</v>
      </c>
    </row>
    <row r="7210" spans="1:7" x14ac:dyDescent="0.3">
      <c r="A7210" s="3">
        <f t="shared" si="130"/>
        <v>45273</v>
      </c>
      <c r="B7210" s="4" t="s">
        <v>252</v>
      </c>
      <c r="C7210" s="5"/>
      <c r="D7210" s="2">
        <v>71.63</v>
      </c>
      <c r="E7210" s="2">
        <v>74.260000000000005</v>
      </c>
      <c r="F7210" s="2">
        <v>69.47</v>
      </c>
      <c r="G7210" s="2">
        <v>71.63</v>
      </c>
    </row>
    <row r="7211" spans="1:7" x14ac:dyDescent="0.3">
      <c r="A7211" s="3">
        <f t="shared" si="130"/>
        <v>45274</v>
      </c>
      <c r="B7211" s="4" t="s">
        <v>366</v>
      </c>
      <c r="C7211" s="5"/>
      <c r="D7211" s="2">
        <v>74.38</v>
      </c>
      <c r="E7211" s="2">
        <v>76.61</v>
      </c>
      <c r="F7211" s="2">
        <v>71.58</v>
      </c>
      <c r="G7211" s="2">
        <v>74.38</v>
      </c>
    </row>
    <row r="7212" spans="1:7" x14ac:dyDescent="0.3">
      <c r="A7212" s="3">
        <f t="shared" si="130"/>
        <v>45275</v>
      </c>
      <c r="B7212" s="4" t="s">
        <v>320</v>
      </c>
      <c r="C7212" s="5"/>
      <c r="D7212" s="2">
        <v>76.16</v>
      </c>
      <c r="E7212" s="2">
        <v>76.55</v>
      </c>
      <c r="F7212" s="2">
        <v>71.430000000000007</v>
      </c>
      <c r="G7212" s="2">
        <v>76.14</v>
      </c>
    </row>
    <row r="7213" spans="1:7" x14ac:dyDescent="0.3">
      <c r="A7213" s="3">
        <f t="shared" si="130"/>
        <v>45278</v>
      </c>
      <c r="B7213" s="4" t="s">
        <v>255</v>
      </c>
      <c r="C7213" s="5"/>
      <c r="D7213" s="2">
        <v>76.17</v>
      </c>
      <c r="E7213" s="2">
        <v>77.95</v>
      </c>
      <c r="F7213" s="2">
        <v>72.47</v>
      </c>
      <c r="G7213" s="2">
        <v>76.150000000000006</v>
      </c>
    </row>
    <row r="7214" spans="1:7" x14ac:dyDescent="0.3">
      <c r="A7214" s="3">
        <f t="shared" si="130"/>
        <v>45279</v>
      </c>
      <c r="B7214" s="4" t="s">
        <v>256</v>
      </c>
      <c r="C7214" s="5"/>
      <c r="D7214" s="2">
        <v>76.83</v>
      </c>
      <c r="E7214" s="2">
        <v>79.23</v>
      </c>
      <c r="F7214" s="2">
        <v>73.44</v>
      </c>
      <c r="G7214" s="2">
        <v>76.83</v>
      </c>
    </row>
    <row r="7215" spans="1:7" x14ac:dyDescent="0.3">
      <c r="A7215" s="3">
        <f t="shared" si="130"/>
        <v>45280</v>
      </c>
      <c r="B7215" s="4" t="s">
        <v>257</v>
      </c>
      <c r="C7215" s="5"/>
      <c r="D7215" s="2">
        <v>79.06</v>
      </c>
      <c r="E7215" s="2">
        <v>79.7</v>
      </c>
      <c r="F7215" s="2">
        <v>74.22</v>
      </c>
      <c r="G7215" s="2">
        <v>79.06</v>
      </c>
    </row>
    <row r="7216" spans="1:7" x14ac:dyDescent="0.3">
      <c r="A7216" s="3">
        <f t="shared" si="130"/>
        <v>45281</v>
      </c>
      <c r="B7216" s="4" t="s">
        <v>367</v>
      </c>
      <c r="C7216" s="5"/>
      <c r="D7216" s="2">
        <v>78.84</v>
      </c>
      <c r="E7216" s="2">
        <v>79.39</v>
      </c>
      <c r="F7216" s="2">
        <v>73.89</v>
      </c>
      <c r="G7216" s="2">
        <v>78.84</v>
      </c>
    </row>
    <row r="7217" spans="1:7" x14ac:dyDescent="0.3">
      <c r="A7217" s="3">
        <f t="shared" si="130"/>
        <v>45282</v>
      </c>
      <c r="B7217" s="4" t="s">
        <v>321</v>
      </c>
      <c r="C7217" s="5"/>
      <c r="D7217" s="2">
        <v>79.12</v>
      </c>
      <c r="E7217" s="2">
        <v>79.069999999999993</v>
      </c>
      <c r="F7217" s="2">
        <v>73.56</v>
      </c>
      <c r="G7217" s="2">
        <v>79.11</v>
      </c>
    </row>
    <row r="7218" spans="1:7" x14ac:dyDescent="0.3">
      <c r="A7218" s="3">
        <f t="shared" si="130"/>
        <v>45286</v>
      </c>
      <c r="B7218" s="4" t="s">
        <v>260</v>
      </c>
      <c r="C7218" s="5"/>
      <c r="D7218" s="2">
        <v>78.650000000000006</v>
      </c>
      <c r="E7218" s="2">
        <v>81.069999999999993</v>
      </c>
      <c r="F7218" s="2">
        <v>75.569999999999993</v>
      </c>
      <c r="G7218" s="2">
        <v>78.66</v>
      </c>
    </row>
    <row r="7219" spans="1:7" x14ac:dyDescent="0.3">
      <c r="A7219" s="3">
        <f t="shared" si="130"/>
        <v>45287</v>
      </c>
      <c r="B7219" s="4" t="s">
        <v>261</v>
      </c>
      <c r="C7219" s="5"/>
      <c r="D7219" s="2">
        <v>80.19</v>
      </c>
      <c r="E7219" s="2">
        <v>79.650000000000006</v>
      </c>
      <c r="F7219" s="2">
        <v>74.11</v>
      </c>
      <c r="G7219" s="2">
        <v>80.19</v>
      </c>
    </row>
    <row r="7220" spans="1:7" x14ac:dyDescent="0.3">
      <c r="A7220" s="3">
        <f t="shared" si="130"/>
        <v>45288</v>
      </c>
      <c r="B7220" s="4" t="s">
        <v>368</v>
      </c>
      <c r="C7220" s="5"/>
      <c r="D7220" s="2">
        <v>79.09</v>
      </c>
      <c r="E7220" s="2">
        <v>78.39</v>
      </c>
      <c r="F7220" s="2">
        <v>71.77</v>
      </c>
      <c r="G7220" s="2">
        <v>79.09</v>
      </c>
    </row>
    <row r="7221" spans="1:7" x14ac:dyDescent="0.3">
      <c r="A7221" s="3">
        <f t="shared" si="130"/>
        <v>45289</v>
      </c>
      <c r="B7221" s="4" t="s">
        <v>322</v>
      </c>
      <c r="C7221" s="5"/>
      <c r="D7221" s="2">
        <v>77.08</v>
      </c>
      <c r="E7221" s="2">
        <v>77.040000000000006</v>
      </c>
      <c r="F7221" s="2">
        <v>71.650000000000006</v>
      </c>
      <c r="G7221" s="2">
        <v>77.08</v>
      </c>
    </row>
    <row r="7222" spans="1:7" x14ac:dyDescent="0.3">
      <c r="A7222" s="3">
        <f>DATE(2024, LEFT(B7222, FIND("월", B7222)-1), MID(B7222, FIND("월", B7222)+2, FIND("일", B7222)-FIND("월", B7222)-2))</f>
        <v>45293</v>
      </c>
      <c r="B7222" s="4" t="s">
        <v>6</v>
      </c>
      <c r="C7222" s="5"/>
      <c r="D7222" s="2">
        <v>78.099999999999994</v>
      </c>
      <c r="E7222" s="2">
        <v>75.89</v>
      </c>
      <c r="F7222" s="2">
        <v>70.38</v>
      </c>
      <c r="G7222" s="2">
        <v>78.099999999999994</v>
      </c>
    </row>
    <row r="7223" spans="1:7" x14ac:dyDescent="0.3">
      <c r="A7223" s="3">
        <f t="shared" ref="A7223:A7286" si="131">DATE(2024, LEFT(B7223, FIND("월", B7223)-1), MID(B7223, FIND("월", B7223)+2, FIND("일", B7223)-FIND("월", B7223)-2))</f>
        <v>45294</v>
      </c>
      <c r="B7223" s="4" t="s">
        <v>7</v>
      </c>
      <c r="C7223" s="5"/>
      <c r="D7223" s="2">
        <v>75.28</v>
      </c>
      <c r="E7223" s="2">
        <v>78.25</v>
      </c>
      <c r="F7223" s="2">
        <v>72.7</v>
      </c>
      <c r="G7223" s="2">
        <v>75.28</v>
      </c>
    </row>
    <row r="7224" spans="1:7" x14ac:dyDescent="0.3">
      <c r="A7224" s="3">
        <f t="shared" si="131"/>
        <v>45295</v>
      </c>
      <c r="B7224" s="4" t="s">
        <v>8</v>
      </c>
      <c r="C7224" s="5"/>
      <c r="D7224" s="2">
        <v>78.64</v>
      </c>
      <c r="E7224" s="2">
        <v>77.59</v>
      </c>
      <c r="F7224" s="2">
        <v>72.19</v>
      </c>
      <c r="G7224" s="2">
        <v>78.64</v>
      </c>
    </row>
    <row r="7225" spans="1:7" x14ac:dyDescent="0.3">
      <c r="A7225" s="3">
        <f t="shared" si="131"/>
        <v>45296</v>
      </c>
      <c r="B7225" s="4" t="s">
        <v>9</v>
      </c>
      <c r="C7225" s="5"/>
      <c r="D7225" s="2">
        <v>77.78</v>
      </c>
      <c r="E7225" s="2">
        <v>78.760000000000005</v>
      </c>
      <c r="F7225" s="2">
        <v>73.81</v>
      </c>
      <c r="G7225" s="2">
        <v>77.78</v>
      </c>
    </row>
    <row r="7226" spans="1:7" x14ac:dyDescent="0.3">
      <c r="A7226" s="3">
        <f t="shared" si="131"/>
        <v>45299</v>
      </c>
      <c r="B7226" s="4" t="s">
        <v>10</v>
      </c>
      <c r="C7226" s="5"/>
      <c r="D7226" s="2">
        <v>77.87</v>
      </c>
      <c r="E7226" s="2">
        <v>76.12</v>
      </c>
      <c r="F7226" s="2">
        <v>70.77</v>
      </c>
      <c r="G7226" s="2">
        <v>77.87</v>
      </c>
    </row>
    <row r="7227" spans="1:7" x14ac:dyDescent="0.3">
      <c r="A7227" s="3">
        <f t="shared" si="131"/>
        <v>45300</v>
      </c>
      <c r="B7227" s="4" t="s">
        <v>11</v>
      </c>
      <c r="C7227" s="5"/>
      <c r="D7227" s="2">
        <v>76.84</v>
      </c>
      <c r="E7227" s="2">
        <v>77.59</v>
      </c>
      <c r="F7227" s="2">
        <v>72.239999999999995</v>
      </c>
      <c r="G7227" s="2">
        <v>76.84</v>
      </c>
    </row>
    <row r="7228" spans="1:7" x14ac:dyDescent="0.3">
      <c r="A7228" s="3">
        <f t="shared" si="131"/>
        <v>45301</v>
      </c>
      <c r="B7228" s="4" t="s">
        <v>12</v>
      </c>
      <c r="C7228" s="5"/>
      <c r="D7228" s="2">
        <v>77.989999999999995</v>
      </c>
      <c r="E7228" s="2">
        <v>76.8</v>
      </c>
      <c r="F7228" s="2">
        <v>71.37</v>
      </c>
      <c r="G7228" s="2">
        <v>78.06</v>
      </c>
    </row>
    <row r="7229" spans="1:7" x14ac:dyDescent="0.3">
      <c r="A7229" s="3">
        <f t="shared" si="131"/>
        <v>45302</v>
      </c>
      <c r="B7229" s="4" t="s">
        <v>13</v>
      </c>
      <c r="C7229" s="5"/>
      <c r="D7229" s="2">
        <v>77.3</v>
      </c>
      <c r="E7229" s="2">
        <v>77.41</v>
      </c>
      <c r="F7229" s="2">
        <v>72.02</v>
      </c>
      <c r="G7229" s="2">
        <v>77.319999999999993</v>
      </c>
    </row>
    <row r="7230" spans="1:7" x14ac:dyDescent="0.3">
      <c r="A7230" s="3">
        <f t="shared" si="131"/>
        <v>45303</v>
      </c>
      <c r="B7230" s="4" t="s">
        <v>14</v>
      </c>
      <c r="C7230" s="5"/>
      <c r="D7230" s="2">
        <v>79.03</v>
      </c>
      <c r="E7230" s="2">
        <v>78.290000000000006</v>
      </c>
      <c r="F7230" s="2">
        <v>72.680000000000007</v>
      </c>
      <c r="G7230" s="2">
        <v>79.06</v>
      </c>
    </row>
    <row r="7231" spans="1:7" x14ac:dyDescent="0.3">
      <c r="A7231" s="3">
        <f t="shared" si="131"/>
        <v>45306</v>
      </c>
      <c r="B7231" s="4" t="s">
        <v>15</v>
      </c>
      <c r="C7231" s="5"/>
      <c r="D7231" s="2">
        <v>77.989999999999995</v>
      </c>
      <c r="E7231" s="2">
        <v>78.150000000000006</v>
      </c>
      <c r="F7231" s="2" t="s">
        <v>323</v>
      </c>
      <c r="G7231" s="2">
        <v>78.040000000000006</v>
      </c>
    </row>
    <row r="7232" spans="1:7" x14ac:dyDescent="0.3">
      <c r="A7232" s="3">
        <f t="shared" si="131"/>
        <v>45307</v>
      </c>
      <c r="B7232" s="4" t="s">
        <v>16</v>
      </c>
      <c r="C7232" s="5"/>
      <c r="D7232" s="2">
        <v>77.83</v>
      </c>
      <c r="E7232" s="2">
        <v>78.290000000000006</v>
      </c>
      <c r="F7232" s="2">
        <v>72.400000000000006</v>
      </c>
      <c r="G7232" s="2">
        <v>77.83</v>
      </c>
    </row>
    <row r="7233" spans="1:7" x14ac:dyDescent="0.3">
      <c r="A7233" s="3">
        <f t="shared" si="131"/>
        <v>45308</v>
      </c>
      <c r="B7233" s="4" t="s">
        <v>17</v>
      </c>
      <c r="C7233" s="5"/>
      <c r="D7233" s="2">
        <v>76.77</v>
      </c>
      <c r="E7233" s="2">
        <v>77.88</v>
      </c>
      <c r="F7233" s="2">
        <v>72.56</v>
      </c>
      <c r="G7233" s="2">
        <v>76.849999999999994</v>
      </c>
    </row>
    <row r="7234" spans="1:7" x14ac:dyDescent="0.3">
      <c r="A7234" s="3">
        <f t="shared" si="131"/>
        <v>45309</v>
      </c>
      <c r="B7234" s="4" t="s">
        <v>18</v>
      </c>
      <c r="C7234" s="5"/>
      <c r="D7234" s="2">
        <v>77.540000000000006</v>
      </c>
      <c r="E7234" s="2">
        <v>79.099999999999994</v>
      </c>
      <c r="F7234" s="2">
        <v>74.08</v>
      </c>
      <c r="G7234" s="2">
        <v>77.77</v>
      </c>
    </row>
    <row r="7235" spans="1:7" x14ac:dyDescent="0.3">
      <c r="A7235" s="3">
        <f t="shared" si="131"/>
        <v>45310</v>
      </c>
      <c r="B7235" s="4" t="s">
        <v>19</v>
      </c>
      <c r="C7235" s="5"/>
      <c r="D7235" s="2">
        <v>78.88</v>
      </c>
      <c r="E7235" s="2">
        <v>78.56</v>
      </c>
      <c r="F7235" s="2">
        <v>73.41</v>
      </c>
      <c r="G7235" s="2">
        <v>78.91</v>
      </c>
    </row>
    <row r="7236" spans="1:7" x14ac:dyDescent="0.3">
      <c r="A7236" s="3">
        <f t="shared" si="131"/>
        <v>45313</v>
      </c>
      <c r="B7236" s="4" t="s">
        <v>20</v>
      </c>
      <c r="C7236" s="5"/>
      <c r="D7236" s="2">
        <v>77.760000000000005</v>
      </c>
      <c r="E7236" s="2">
        <v>80.06</v>
      </c>
      <c r="F7236" s="2">
        <v>75.19</v>
      </c>
      <c r="G7236" s="2">
        <v>77.760000000000005</v>
      </c>
    </row>
    <row r="7237" spans="1:7" x14ac:dyDescent="0.3">
      <c r="A7237" s="3">
        <f t="shared" si="131"/>
        <v>45314</v>
      </c>
      <c r="B7237" s="4" t="s">
        <v>21</v>
      </c>
      <c r="C7237" s="5"/>
      <c r="D7237" s="2">
        <v>79.89</v>
      </c>
      <c r="E7237" s="2">
        <v>79.55</v>
      </c>
      <c r="F7237" s="2">
        <v>74.37</v>
      </c>
      <c r="G7237" s="2">
        <v>79.89</v>
      </c>
    </row>
    <row r="7238" spans="1:7" x14ac:dyDescent="0.3">
      <c r="A7238" s="3">
        <f t="shared" si="131"/>
        <v>45315</v>
      </c>
      <c r="B7238" s="4" t="s">
        <v>22</v>
      </c>
      <c r="C7238" s="5"/>
      <c r="D7238" s="2">
        <v>79.569999999999993</v>
      </c>
      <c r="E7238" s="2">
        <v>80.040000000000006</v>
      </c>
      <c r="F7238" s="2">
        <v>75.09</v>
      </c>
      <c r="G7238" s="2">
        <v>79.67</v>
      </c>
    </row>
    <row r="7239" spans="1:7" x14ac:dyDescent="0.3">
      <c r="A7239" s="3">
        <f t="shared" si="131"/>
        <v>45316</v>
      </c>
      <c r="B7239" s="4" t="s">
        <v>23</v>
      </c>
      <c r="C7239" s="5"/>
      <c r="D7239" s="2">
        <v>80.31</v>
      </c>
      <c r="E7239" s="2">
        <v>82.43</v>
      </c>
      <c r="F7239" s="2">
        <v>77.36</v>
      </c>
      <c r="G7239" s="2">
        <v>80.33</v>
      </c>
    </row>
    <row r="7240" spans="1:7" x14ac:dyDescent="0.3">
      <c r="A7240" s="3">
        <f t="shared" si="131"/>
        <v>45317</v>
      </c>
      <c r="B7240" s="4" t="s">
        <v>24</v>
      </c>
      <c r="C7240" s="5"/>
      <c r="D7240" s="2">
        <v>81.67</v>
      </c>
      <c r="E7240" s="2">
        <v>83.55</v>
      </c>
      <c r="F7240" s="2">
        <v>78.010000000000005</v>
      </c>
      <c r="G7240" s="2">
        <v>81.680000000000007</v>
      </c>
    </row>
    <row r="7241" spans="1:7" x14ac:dyDescent="0.3">
      <c r="A7241" s="3">
        <f t="shared" si="131"/>
        <v>45320</v>
      </c>
      <c r="B7241" s="4" t="s">
        <v>25</v>
      </c>
      <c r="C7241" s="5"/>
      <c r="D7241" s="2">
        <v>83.31</v>
      </c>
      <c r="E7241" s="2">
        <v>82.4</v>
      </c>
      <c r="F7241" s="2">
        <v>76.78</v>
      </c>
      <c r="G7241" s="2">
        <v>83.31</v>
      </c>
    </row>
    <row r="7242" spans="1:7" x14ac:dyDescent="0.3">
      <c r="A7242" s="3">
        <f t="shared" si="131"/>
        <v>45321</v>
      </c>
      <c r="B7242" s="4" t="s">
        <v>26</v>
      </c>
      <c r="C7242" s="5"/>
      <c r="D7242" s="2">
        <v>81.900000000000006</v>
      </c>
      <c r="E7242" s="2">
        <v>82.87</v>
      </c>
      <c r="F7242" s="2">
        <v>77.819999999999993</v>
      </c>
      <c r="G7242" s="2">
        <v>81.900000000000006</v>
      </c>
    </row>
    <row r="7243" spans="1:7" x14ac:dyDescent="0.3">
      <c r="A7243" s="3">
        <f t="shared" si="131"/>
        <v>45322</v>
      </c>
      <c r="B7243" s="4" t="s">
        <v>27</v>
      </c>
      <c r="C7243" s="5"/>
      <c r="D7243" s="2">
        <v>82.41</v>
      </c>
      <c r="E7243" s="2">
        <v>81.709999999999994</v>
      </c>
      <c r="F7243" s="2">
        <v>75.849999999999994</v>
      </c>
      <c r="G7243" s="2">
        <v>82.41</v>
      </c>
    </row>
    <row r="7244" spans="1:7" x14ac:dyDescent="0.3">
      <c r="A7244" s="3">
        <f t="shared" si="131"/>
        <v>45323</v>
      </c>
      <c r="B7244" s="4" t="s">
        <v>28</v>
      </c>
      <c r="C7244" s="5"/>
      <c r="D7244" s="2">
        <v>80.31</v>
      </c>
      <c r="E7244" s="2">
        <v>78.7</v>
      </c>
      <c r="F7244" s="2">
        <v>73.819999999999993</v>
      </c>
      <c r="G7244" s="2">
        <v>80.31</v>
      </c>
    </row>
    <row r="7245" spans="1:7" x14ac:dyDescent="0.3">
      <c r="A7245" s="3">
        <f t="shared" si="131"/>
        <v>45324</v>
      </c>
      <c r="B7245" s="4" t="s">
        <v>29</v>
      </c>
      <c r="C7245" s="5"/>
      <c r="D7245" s="2">
        <v>78.92</v>
      </c>
      <c r="E7245" s="2">
        <v>77.33</v>
      </c>
      <c r="F7245" s="2">
        <v>72.28</v>
      </c>
      <c r="G7245" s="2">
        <v>79.05</v>
      </c>
    </row>
    <row r="7246" spans="1:7" x14ac:dyDescent="0.3">
      <c r="A7246" s="3">
        <f t="shared" si="131"/>
        <v>45327</v>
      </c>
      <c r="B7246" s="4" t="s">
        <v>30</v>
      </c>
      <c r="C7246" s="5"/>
      <c r="D7246" s="2">
        <v>77.400000000000006</v>
      </c>
      <c r="E7246" s="2">
        <v>77.989999999999995</v>
      </c>
      <c r="F7246" s="2">
        <v>72.78</v>
      </c>
      <c r="G7246" s="2">
        <v>77.489999999999995</v>
      </c>
    </row>
    <row r="7247" spans="1:7" x14ac:dyDescent="0.3">
      <c r="A7247" s="3">
        <f t="shared" si="131"/>
        <v>45328</v>
      </c>
      <c r="B7247" s="4" t="s">
        <v>31</v>
      </c>
      <c r="C7247" s="5"/>
      <c r="D7247" s="2">
        <v>77.98</v>
      </c>
      <c r="E7247" s="2">
        <v>78.59</v>
      </c>
      <c r="F7247" s="2">
        <v>73.31</v>
      </c>
      <c r="G7247" s="2">
        <v>77.98</v>
      </c>
    </row>
    <row r="7248" spans="1:7" x14ac:dyDescent="0.3">
      <c r="A7248" s="3">
        <f t="shared" si="131"/>
        <v>45329</v>
      </c>
      <c r="B7248" s="4" t="s">
        <v>32</v>
      </c>
      <c r="C7248" s="5"/>
      <c r="D7248" s="2">
        <v>78.510000000000005</v>
      </c>
      <c r="E7248" s="2">
        <v>79.209999999999994</v>
      </c>
      <c r="F7248" s="2">
        <v>73.86</v>
      </c>
      <c r="G7248" s="2">
        <v>78.510000000000005</v>
      </c>
    </row>
    <row r="7249" spans="1:7" x14ac:dyDescent="0.3">
      <c r="A7249" s="3">
        <f t="shared" si="131"/>
        <v>45330</v>
      </c>
      <c r="B7249" s="4" t="s">
        <v>33</v>
      </c>
      <c r="C7249" s="5"/>
      <c r="D7249" s="2">
        <v>79.319999999999993</v>
      </c>
      <c r="E7249" s="2">
        <v>81.63</v>
      </c>
      <c r="F7249" s="2">
        <v>76.22</v>
      </c>
      <c r="G7249" s="2">
        <v>79.319999999999993</v>
      </c>
    </row>
    <row r="7250" spans="1:7" x14ac:dyDescent="0.3">
      <c r="A7250" s="3">
        <f t="shared" si="131"/>
        <v>45331</v>
      </c>
      <c r="B7250" s="4" t="s">
        <v>34</v>
      </c>
      <c r="C7250" s="5"/>
      <c r="D7250" s="2">
        <v>81.02</v>
      </c>
      <c r="E7250" s="2">
        <v>82.19</v>
      </c>
      <c r="F7250" s="2">
        <v>76.84</v>
      </c>
      <c r="G7250" s="2">
        <v>81.02</v>
      </c>
    </row>
    <row r="7251" spans="1:7" x14ac:dyDescent="0.3">
      <c r="A7251" s="3">
        <f t="shared" si="131"/>
        <v>45334</v>
      </c>
      <c r="B7251" s="4" t="s">
        <v>35</v>
      </c>
      <c r="C7251" s="5"/>
      <c r="D7251" s="2" t="s">
        <v>323</v>
      </c>
      <c r="E7251" s="2">
        <v>82</v>
      </c>
      <c r="F7251" s="2">
        <v>76.92</v>
      </c>
      <c r="G7251" s="2" t="s">
        <v>323</v>
      </c>
    </row>
    <row r="7252" spans="1:7" x14ac:dyDescent="0.3">
      <c r="A7252" s="3">
        <f t="shared" si="131"/>
        <v>45335</v>
      </c>
      <c r="B7252" s="4" t="s">
        <v>36</v>
      </c>
      <c r="C7252" s="5"/>
      <c r="D7252" s="2">
        <v>81.900000000000006</v>
      </c>
      <c r="E7252" s="2">
        <v>82.77</v>
      </c>
      <c r="F7252" s="2">
        <v>77.87</v>
      </c>
      <c r="G7252" s="2">
        <v>81.900000000000006</v>
      </c>
    </row>
    <row r="7253" spans="1:7" x14ac:dyDescent="0.3">
      <c r="A7253" s="3">
        <f t="shared" si="131"/>
        <v>45336</v>
      </c>
      <c r="B7253" s="4" t="s">
        <v>37</v>
      </c>
      <c r="C7253" s="5"/>
      <c r="D7253" s="2">
        <v>82.45</v>
      </c>
      <c r="E7253" s="2">
        <v>81.599999999999994</v>
      </c>
      <c r="F7253" s="2">
        <v>76.64</v>
      </c>
      <c r="G7253" s="2">
        <v>82.45</v>
      </c>
    </row>
    <row r="7254" spans="1:7" x14ac:dyDescent="0.3">
      <c r="A7254" s="3">
        <f t="shared" si="131"/>
        <v>45337</v>
      </c>
      <c r="B7254" s="4" t="s">
        <v>38</v>
      </c>
      <c r="C7254" s="5"/>
      <c r="D7254" s="2">
        <v>80.569999999999993</v>
      </c>
      <c r="E7254" s="2">
        <v>82.86</v>
      </c>
      <c r="F7254" s="2">
        <v>78.03</v>
      </c>
      <c r="G7254" s="2">
        <v>80.569999999999993</v>
      </c>
    </row>
    <row r="7255" spans="1:7" x14ac:dyDescent="0.3">
      <c r="A7255" s="3">
        <f t="shared" si="131"/>
        <v>45338</v>
      </c>
      <c r="B7255" s="4" t="s">
        <v>39</v>
      </c>
      <c r="C7255" s="5"/>
      <c r="D7255" s="2">
        <v>82.07</v>
      </c>
      <c r="E7255" s="2">
        <v>83.47</v>
      </c>
      <c r="F7255" s="2">
        <v>79.19</v>
      </c>
      <c r="G7255" s="2">
        <v>82.08</v>
      </c>
    </row>
    <row r="7256" spans="1:7" x14ac:dyDescent="0.3">
      <c r="A7256" s="3">
        <f t="shared" si="131"/>
        <v>45341</v>
      </c>
      <c r="B7256" s="4" t="s">
        <v>40</v>
      </c>
      <c r="C7256" s="5"/>
      <c r="D7256" s="2">
        <v>82.26</v>
      </c>
      <c r="E7256" s="2">
        <v>83.56</v>
      </c>
      <c r="F7256" s="2" t="s">
        <v>323</v>
      </c>
      <c r="G7256" s="2">
        <v>82.26</v>
      </c>
    </row>
    <row r="7257" spans="1:7" x14ac:dyDescent="0.3">
      <c r="A7257" s="3">
        <f t="shared" si="131"/>
        <v>45342</v>
      </c>
      <c r="B7257" s="4" t="s">
        <v>41</v>
      </c>
      <c r="C7257" s="5"/>
      <c r="D7257" s="2">
        <v>82.76</v>
      </c>
      <c r="E7257" s="2">
        <v>82.34</v>
      </c>
      <c r="F7257" s="2">
        <v>78.180000000000007</v>
      </c>
      <c r="G7257" s="2">
        <v>82.76</v>
      </c>
    </row>
    <row r="7258" spans="1:7" x14ac:dyDescent="0.3">
      <c r="A7258" s="3">
        <f t="shared" si="131"/>
        <v>45343</v>
      </c>
      <c r="B7258" s="4" t="s">
        <v>42</v>
      </c>
      <c r="C7258" s="5"/>
      <c r="D7258" s="2">
        <v>81.44</v>
      </c>
      <c r="E7258" s="2">
        <v>83.03</v>
      </c>
      <c r="F7258" s="2">
        <v>77.91</v>
      </c>
      <c r="G7258" s="2">
        <v>81.44</v>
      </c>
    </row>
    <row r="7259" spans="1:7" x14ac:dyDescent="0.3">
      <c r="A7259" s="3">
        <f t="shared" si="131"/>
        <v>45344</v>
      </c>
      <c r="B7259" s="4" t="s">
        <v>43</v>
      </c>
      <c r="C7259" s="5"/>
      <c r="D7259" s="2">
        <v>82.61</v>
      </c>
      <c r="E7259" s="2">
        <v>83.67</v>
      </c>
      <c r="F7259" s="2">
        <v>78.61</v>
      </c>
      <c r="G7259" s="2">
        <v>82.61</v>
      </c>
    </row>
    <row r="7260" spans="1:7" x14ac:dyDescent="0.3">
      <c r="A7260" s="3">
        <f t="shared" si="131"/>
        <v>45345</v>
      </c>
      <c r="B7260" s="4" t="s">
        <v>44</v>
      </c>
      <c r="C7260" s="5"/>
      <c r="D7260" s="2">
        <v>82.02</v>
      </c>
      <c r="E7260" s="2">
        <v>81.62</v>
      </c>
      <c r="F7260" s="2">
        <v>76.489999999999995</v>
      </c>
      <c r="G7260" s="2">
        <v>82.02</v>
      </c>
    </row>
    <row r="7261" spans="1:7" x14ac:dyDescent="0.3">
      <c r="A7261" s="3">
        <f t="shared" si="131"/>
        <v>45348</v>
      </c>
      <c r="B7261" s="4" t="s">
        <v>45</v>
      </c>
      <c r="C7261" s="5"/>
      <c r="D7261" s="2">
        <v>80.42</v>
      </c>
      <c r="E7261" s="2">
        <v>82.53</v>
      </c>
      <c r="F7261" s="2">
        <v>77.58</v>
      </c>
      <c r="G7261" s="2">
        <v>80.42</v>
      </c>
    </row>
    <row r="7262" spans="1:7" x14ac:dyDescent="0.3">
      <c r="A7262" s="3">
        <f t="shared" si="131"/>
        <v>45349</v>
      </c>
      <c r="B7262" s="4" t="s">
        <v>46</v>
      </c>
      <c r="C7262" s="5"/>
      <c r="D7262" s="2">
        <v>82.06</v>
      </c>
      <c r="E7262" s="2">
        <v>83.65</v>
      </c>
      <c r="F7262" s="2">
        <v>78.87</v>
      </c>
      <c r="G7262" s="2">
        <v>82.06</v>
      </c>
    </row>
    <row r="7263" spans="1:7" x14ac:dyDescent="0.3">
      <c r="A7263" s="3">
        <f t="shared" si="131"/>
        <v>45350</v>
      </c>
      <c r="B7263" s="4" t="s">
        <v>47</v>
      </c>
      <c r="C7263" s="5"/>
      <c r="D7263" s="2">
        <v>81.84</v>
      </c>
      <c r="E7263" s="2">
        <v>83.68</v>
      </c>
      <c r="F7263" s="2">
        <v>78.540000000000006</v>
      </c>
      <c r="G7263" s="2">
        <v>81.84</v>
      </c>
    </row>
    <row r="7264" spans="1:7" x14ac:dyDescent="0.3">
      <c r="A7264" s="3">
        <f t="shared" si="131"/>
        <v>45351</v>
      </c>
      <c r="B7264" s="4" t="s">
        <v>48</v>
      </c>
      <c r="C7264" s="5"/>
      <c r="D7264" s="2">
        <v>81.78</v>
      </c>
      <c r="E7264" s="2">
        <v>83.62</v>
      </c>
      <c r="F7264" s="2">
        <v>78.260000000000005</v>
      </c>
      <c r="G7264" s="2">
        <v>81.78</v>
      </c>
    </row>
    <row r="7265" spans="1:7" x14ac:dyDescent="0.3">
      <c r="A7265" s="3">
        <f t="shared" si="131"/>
        <v>45352</v>
      </c>
      <c r="B7265" s="4" t="s">
        <v>49</v>
      </c>
      <c r="C7265" s="5"/>
      <c r="D7265" s="2">
        <v>81.55</v>
      </c>
      <c r="E7265" s="2">
        <v>83.55</v>
      </c>
      <c r="F7265" s="2">
        <v>79.97</v>
      </c>
      <c r="G7265" s="2">
        <v>81.569999999999993</v>
      </c>
    </row>
    <row r="7266" spans="1:7" x14ac:dyDescent="0.3">
      <c r="A7266" s="3">
        <f t="shared" si="131"/>
        <v>45355</v>
      </c>
      <c r="B7266" s="4" t="s">
        <v>50</v>
      </c>
      <c r="C7266" s="5"/>
      <c r="D7266" s="2">
        <v>83.1</v>
      </c>
      <c r="E7266" s="2">
        <v>82.8</v>
      </c>
      <c r="F7266" s="2">
        <v>78.739999999999995</v>
      </c>
      <c r="G7266" s="2">
        <v>83.13</v>
      </c>
    </row>
    <row r="7267" spans="1:7" x14ac:dyDescent="0.3">
      <c r="A7267" s="3">
        <f t="shared" si="131"/>
        <v>45356</v>
      </c>
      <c r="B7267" s="4" t="s">
        <v>51</v>
      </c>
      <c r="C7267" s="5"/>
      <c r="D7267" s="2">
        <v>81.790000000000006</v>
      </c>
      <c r="E7267" s="2">
        <v>82.04</v>
      </c>
      <c r="F7267" s="2">
        <v>78.150000000000006</v>
      </c>
      <c r="G7267" s="2">
        <v>81.89</v>
      </c>
    </row>
    <row r="7268" spans="1:7" x14ac:dyDescent="0.3">
      <c r="A7268" s="3">
        <f t="shared" si="131"/>
        <v>45357</v>
      </c>
      <c r="B7268" s="4" t="s">
        <v>52</v>
      </c>
      <c r="C7268" s="5"/>
      <c r="D7268" s="2">
        <v>82.02</v>
      </c>
      <c r="E7268" s="2">
        <v>82.96</v>
      </c>
      <c r="F7268" s="2">
        <v>79.13</v>
      </c>
      <c r="G7268" s="2">
        <v>82.13</v>
      </c>
    </row>
    <row r="7269" spans="1:7" x14ac:dyDescent="0.3">
      <c r="A7269" s="3">
        <f t="shared" si="131"/>
        <v>45358</v>
      </c>
      <c r="B7269" s="4" t="s">
        <v>53</v>
      </c>
      <c r="C7269" s="5"/>
      <c r="D7269" s="2">
        <v>82.36</v>
      </c>
      <c r="E7269" s="2">
        <v>82.96</v>
      </c>
      <c r="F7269" s="2">
        <v>78.930000000000007</v>
      </c>
      <c r="G7269" s="2">
        <v>82.38</v>
      </c>
    </row>
    <row r="7270" spans="1:7" x14ac:dyDescent="0.3">
      <c r="A7270" s="3">
        <f t="shared" si="131"/>
        <v>45359</v>
      </c>
      <c r="B7270" s="4" t="s">
        <v>54</v>
      </c>
      <c r="C7270" s="5"/>
      <c r="D7270" s="2">
        <v>83.35</v>
      </c>
      <c r="E7270" s="2">
        <v>82.08</v>
      </c>
      <c r="F7270" s="2">
        <v>78.010000000000005</v>
      </c>
      <c r="G7270" s="2">
        <v>83.35</v>
      </c>
    </row>
    <row r="7271" spans="1:7" x14ac:dyDescent="0.3">
      <c r="A7271" s="3">
        <f t="shared" si="131"/>
        <v>45362</v>
      </c>
      <c r="B7271" s="4" t="s">
        <v>55</v>
      </c>
      <c r="C7271" s="5"/>
      <c r="D7271" s="2">
        <v>82.1</v>
      </c>
      <c r="E7271" s="2">
        <v>82.21</v>
      </c>
      <c r="F7271" s="2">
        <v>77.930000000000007</v>
      </c>
      <c r="G7271" s="2">
        <v>82.14</v>
      </c>
    </row>
    <row r="7272" spans="1:7" x14ac:dyDescent="0.3">
      <c r="A7272" s="3">
        <f t="shared" si="131"/>
        <v>45363</v>
      </c>
      <c r="B7272" s="4" t="s">
        <v>56</v>
      </c>
      <c r="C7272" s="5"/>
      <c r="D7272" s="2">
        <v>82.84</v>
      </c>
      <c r="E7272" s="2">
        <v>81.92</v>
      </c>
      <c r="F7272" s="2">
        <v>77.56</v>
      </c>
      <c r="G7272" s="2">
        <v>82.84</v>
      </c>
    </row>
    <row r="7273" spans="1:7" x14ac:dyDescent="0.3">
      <c r="A7273" s="3">
        <f t="shared" si="131"/>
        <v>45364</v>
      </c>
      <c r="B7273" s="4" t="s">
        <v>57</v>
      </c>
      <c r="C7273" s="5"/>
      <c r="D7273" s="2">
        <v>82.22</v>
      </c>
      <c r="E7273" s="2">
        <v>84.03</v>
      </c>
      <c r="F7273" s="2">
        <v>79.72</v>
      </c>
      <c r="G7273" s="2">
        <v>82.33</v>
      </c>
    </row>
    <row r="7274" spans="1:7" x14ac:dyDescent="0.3">
      <c r="A7274" s="3">
        <f t="shared" si="131"/>
        <v>45365</v>
      </c>
      <c r="B7274" s="4" t="s">
        <v>58</v>
      </c>
      <c r="C7274" s="5"/>
      <c r="D7274" s="2">
        <v>84.09</v>
      </c>
      <c r="E7274" s="2">
        <v>85.42</v>
      </c>
      <c r="F7274" s="2">
        <v>81.260000000000005</v>
      </c>
      <c r="G7274" s="2">
        <v>84.2</v>
      </c>
    </row>
    <row r="7275" spans="1:7" x14ac:dyDescent="0.3">
      <c r="A7275" s="3">
        <f t="shared" si="131"/>
        <v>45366</v>
      </c>
      <c r="B7275" s="4" t="s">
        <v>59</v>
      </c>
      <c r="C7275" s="5"/>
      <c r="D7275" s="2">
        <v>84.81</v>
      </c>
      <c r="E7275" s="2">
        <v>85.34</v>
      </c>
      <c r="F7275" s="2">
        <v>81.040000000000006</v>
      </c>
      <c r="G7275" s="2">
        <v>84.8</v>
      </c>
    </row>
    <row r="7276" spans="1:7" x14ac:dyDescent="0.3">
      <c r="A7276" s="3">
        <f t="shared" si="131"/>
        <v>45369</v>
      </c>
      <c r="B7276" s="4" t="s">
        <v>60</v>
      </c>
      <c r="C7276" s="5"/>
      <c r="D7276" s="2">
        <v>85.65</v>
      </c>
      <c r="E7276" s="2">
        <v>86.89</v>
      </c>
      <c r="F7276" s="2">
        <v>82.72</v>
      </c>
      <c r="G7276" s="2">
        <v>85.65</v>
      </c>
    </row>
    <row r="7277" spans="1:7" x14ac:dyDescent="0.3">
      <c r="A7277" s="3">
        <f t="shared" si="131"/>
        <v>45370</v>
      </c>
      <c r="B7277" s="4" t="s">
        <v>61</v>
      </c>
      <c r="C7277" s="5"/>
      <c r="D7277" s="2">
        <v>86.43</v>
      </c>
      <c r="E7277" s="2">
        <v>87.38</v>
      </c>
      <c r="F7277" s="2">
        <v>83.47</v>
      </c>
      <c r="G7277" s="2">
        <v>86.43</v>
      </c>
    </row>
    <row r="7278" spans="1:7" x14ac:dyDescent="0.3">
      <c r="A7278" s="3">
        <f t="shared" si="131"/>
        <v>45371</v>
      </c>
      <c r="B7278" s="4" t="s">
        <v>62</v>
      </c>
      <c r="C7278" s="5"/>
      <c r="D7278" s="2">
        <v>86.51</v>
      </c>
      <c r="E7278" s="2">
        <v>85.95</v>
      </c>
      <c r="F7278" s="2">
        <v>81.680000000000007</v>
      </c>
      <c r="G7278" s="2">
        <v>86.51</v>
      </c>
    </row>
    <row r="7279" spans="1:7" x14ac:dyDescent="0.3">
      <c r="A7279" s="3">
        <f t="shared" si="131"/>
        <v>45372</v>
      </c>
      <c r="B7279" s="4" t="s">
        <v>63</v>
      </c>
      <c r="C7279" s="5"/>
      <c r="D7279" s="2">
        <v>86</v>
      </c>
      <c r="E7279" s="2">
        <v>85.78</v>
      </c>
      <c r="F7279" s="2">
        <v>81.069999999999993</v>
      </c>
      <c r="G7279" s="2">
        <v>86</v>
      </c>
    </row>
    <row r="7280" spans="1:7" x14ac:dyDescent="0.3">
      <c r="A7280" s="3">
        <f t="shared" si="131"/>
        <v>45373</v>
      </c>
      <c r="B7280" s="4" t="s">
        <v>64</v>
      </c>
      <c r="C7280" s="5"/>
      <c r="D7280" s="2">
        <v>85.49</v>
      </c>
      <c r="E7280" s="2">
        <v>85.43</v>
      </c>
      <c r="F7280" s="2">
        <v>80.63</v>
      </c>
      <c r="G7280" s="2">
        <v>85.84</v>
      </c>
    </row>
    <row r="7281" spans="1:7" x14ac:dyDescent="0.3">
      <c r="A7281" s="3">
        <f t="shared" si="131"/>
        <v>45376</v>
      </c>
      <c r="B7281" s="4" t="s">
        <v>65</v>
      </c>
      <c r="C7281" s="5"/>
      <c r="D7281" s="2">
        <v>85.5</v>
      </c>
      <c r="E7281" s="2">
        <v>86.75</v>
      </c>
      <c r="F7281" s="2">
        <v>81.95</v>
      </c>
      <c r="G7281" s="2">
        <v>85.84</v>
      </c>
    </row>
    <row r="7282" spans="1:7" x14ac:dyDescent="0.3">
      <c r="A7282" s="3">
        <f t="shared" si="131"/>
        <v>45377</v>
      </c>
      <c r="B7282" s="4" t="s">
        <v>66</v>
      </c>
      <c r="C7282" s="5"/>
      <c r="D7282" s="2">
        <v>86.18</v>
      </c>
      <c r="E7282" s="2">
        <v>86.25</v>
      </c>
      <c r="F7282" s="2">
        <v>81.62</v>
      </c>
      <c r="G7282" s="2">
        <v>86.22</v>
      </c>
    </row>
    <row r="7283" spans="1:7" x14ac:dyDescent="0.3">
      <c r="A7283" s="3">
        <f t="shared" si="131"/>
        <v>45378</v>
      </c>
      <c r="B7283" s="4" t="s">
        <v>67</v>
      </c>
      <c r="C7283" s="5"/>
      <c r="D7283" s="2">
        <v>85.22</v>
      </c>
      <c r="E7283" s="2">
        <v>86.09</v>
      </c>
      <c r="F7283" s="2">
        <v>81.349999999999994</v>
      </c>
      <c r="G7283" s="2">
        <v>85.22</v>
      </c>
    </row>
    <row r="7284" spans="1:7" x14ac:dyDescent="0.3">
      <c r="A7284" s="3">
        <f t="shared" si="131"/>
        <v>45379</v>
      </c>
      <c r="B7284" s="4" t="s">
        <v>68</v>
      </c>
      <c r="C7284" s="5"/>
      <c r="D7284" s="2">
        <v>86.31</v>
      </c>
      <c r="E7284" s="2">
        <v>87.48</v>
      </c>
      <c r="F7284" s="2">
        <v>83.17</v>
      </c>
      <c r="G7284" s="2">
        <v>86.31</v>
      </c>
    </row>
    <row r="7285" spans="1:7" x14ac:dyDescent="0.3">
      <c r="A7285" s="3">
        <f t="shared" si="131"/>
        <v>45383</v>
      </c>
      <c r="B7285" s="4" t="s">
        <v>70</v>
      </c>
      <c r="C7285" s="5"/>
      <c r="D7285" s="2">
        <v>87.65</v>
      </c>
      <c r="E7285" s="2">
        <v>87.42</v>
      </c>
      <c r="F7285" s="2">
        <v>83.71</v>
      </c>
      <c r="G7285" s="2">
        <v>87.77</v>
      </c>
    </row>
    <row r="7286" spans="1:7" x14ac:dyDescent="0.3">
      <c r="A7286" s="3">
        <f t="shared" si="131"/>
        <v>45384</v>
      </c>
      <c r="B7286" s="4" t="s">
        <v>71</v>
      </c>
      <c r="C7286" s="5"/>
      <c r="D7286" s="2">
        <v>89.04</v>
      </c>
      <c r="E7286" s="2">
        <v>88.92</v>
      </c>
      <c r="F7286" s="2">
        <v>85.15</v>
      </c>
      <c r="G7286" s="2">
        <v>89.04</v>
      </c>
    </row>
    <row r="7287" spans="1:7" x14ac:dyDescent="0.3">
      <c r="A7287" s="3">
        <f t="shared" ref="A7287:A7350" si="132">DATE(2024, LEFT(B7287, FIND("월", B7287)-1), MID(B7287, FIND("월", B7287)+2, FIND("일", B7287)-FIND("월", B7287)-2))</f>
        <v>45385</v>
      </c>
      <c r="B7287" s="4" t="s">
        <v>72</v>
      </c>
      <c r="C7287" s="5"/>
      <c r="D7287" s="2">
        <v>89.48</v>
      </c>
      <c r="E7287" s="2">
        <v>89.35</v>
      </c>
      <c r="F7287" s="2">
        <v>85.43</v>
      </c>
      <c r="G7287" s="2">
        <v>89.48</v>
      </c>
    </row>
    <row r="7288" spans="1:7" x14ac:dyDescent="0.3">
      <c r="A7288" s="3">
        <f t="shared" si="132"/>
        <v>45386</v>
      </c>
      <c r="B7288" s="4" t="s">
        <v>73</v>
      </c>
      <c r="C7288" s="5"/>
      <c r="D7288" s="2">
        <v>89.63</v>
      </c>
      <c r="E7288" s="2">
        <v>90.65</v>
      </c>
      <c r="F7288" s="2">
        <v>86.59</v>
      </c>
      <c r="G7288" s="2">
        <v>89.63</v>
      </c>
    </row>
    <row r="7289" spans="1:7" x14ac:dyDescent="0.3">
      <c r="A7289" s="3">
        <f t="shared" si="132"/>
        <v>45387</v>
      </c>
      <c r="B7289" s="4" t="s">
        <v>369</v>
      </c>
      <c r="C7289" s="5"/>
      <c r="D7289" s="2">
        <v>90.89</v>
      </c>
      <c r="E7289" s="2">
        <v>91.17</v>
      </c>
      <c r="F7289" s="2">
        <v>86.91</v>
      </c>
      <c r="G7289" s="2">
        <v>90.9</v>
      </c>
    </row>
    <row r="7290" spans="1:7" x14ac:dyDescent="0.3">
      <c r="A7290" s="3">
        <f t="shared" si="132"/>
        <v>45390</v>
      </c>
      <c r="B7290" s="4" t="s">
        <v>74</v>
      </c>
      <c r="C7290" s="5"/>
      <c r="D7290" s="2">
        <v>90.03</v>
      </c>
      <c r="E7290" s="2">
        <v>90.38</v>
      </c>
      <c r="F7290" s="2">
        <v>86.43</v>
      </c>
      <c r="G7290" s="2">
        <v>90.03</v>
      </c>
    </row>
    <row r="7291" spans="1:7" x14ac:dyDescent="0.3">
      <c r="A7291" s="3">
        <f t="shared" si="132"/>
        <v>45391</v>
      </c>
      <c r="B7291" s="4" t="s">
        <v>75</v>
      </c>
      <c r="C7291" s="5"/>
      <c r="D7291" s="2">
        <v>90.74</v>
      </c>
      <c r="E7291" s="2">
        <v>89.42</v>
      </c>
      <c r="F7291" s="2">
        <v>85.23</v>
      </c>
      <c r="G7291" s="2">
        <v>90.74</v>
      </c>
    </row>
    <row r="7292" spans="1:7" x14ac:dyDescent="0.3">
      <c r="A7292" s="3">
        <f t="shared" si="132"/>
        <v>45392</v>
      </c>
      <c r="B7292" s="4" t="s">
        <v>76</v>
      </c>
      <c r="C7292" s="5"/>
      <c r="D7292" s="2" t="s">
        <v>323</v>
      </c>
      <c r="E7292" s="2">
        <v>90.48</v>
      </c>
      <c r="F7292" s="2">
        <v>86.21</v>
      </c>
      <c r="G7292" s="2" t="s">
        <v>323</v>
      </c>
    </row>
    <row r="7293" spans="1:7" x14ac:dyDescent="0.3">
      <c r="A7293" s="3">
        <f t="shared" si="132"/>
        <v>45393</v>
      </c>
      <c r="B7293" s="4" t="s">
        <v>77</v>
      </c>
      <c r="C7293" s="5"/>
      <c r="D7293" s="2">
        <v>90.88</v>
      </c>
      <c r="E7293" s="2">
        <v>89.74</v>
      </c>
      <c r="F7293" s="2">
        <v>85.02</v>
      </c>
      <c r="G7293" s="2">
        <v>90.88</v>
      </c>
    </row>
    <row r="7294" spans="1:7" x14ac:dyDescent="0.3">
      <c r="A7294" s="3">
        <f t="shared" si="132"/>
        <v>45394</v>
      </c>
      <c r="B7294" s="4" t="s">
        <v>78</v>
      </c>
      <c r="C7294" s="5"/>
      <c r="D7294" s="2">
        <v>90.48</v>
      </c>
      <c r="E7294" s="2">
        <v>90.45</v>
      </c>
      <c r="F7294" s="2">
        <v>85.66</v>
      </c>
      <c r="G7294" s="2">
        <v>90.49</v>
      </c>
    </row>
    <row r="7295" spans="1:7" x14ac:dyDescent="0.3">
      <c r="A7295" s="3">
        <f t="shared" si="132"/>
        <v>45397</v>
      </c>
      <c r="B7295" s="4" t="s">
        <v>79</v>
      </c>
      <c r="C7295" s="5"/>
      <c r="D7295" s="2">
        <v>89.53</v>
      </c>
      <c r="E7295" s="2">
        <v>90.1</v>
      </c>
      <c r="F7295" s="2">
        <v>85.41</v>
      </c>
      <c r="G7295" s="2">
        <v>89.53</v>
      </c>
    </row>
    <row r="7296" spans="1:7" x14ac:dyDescent="0.3">
      <c r="A7296" s="3">
        <f t="shared" si="132"/>
        <v>45398</v>
      </c>
      <c r="B7296" s="4" t="s">
        <v>80</v>
      </c>
      <c r="C7296" s="5"/>
      <c r="D7296" s="2">
        <v>90.26</v>
      </c>
      <c r="E7296" s="2">
        <v>90.02</v>
      </c>
      <c r="F7296" s="2">
        <v>85.36</v>
      </c>
      <c r="G7296" s="2">
        <v>90.31</v>
      </c>
    </row>
    <row r="7297" spans="1:7" x14ac:dyDescent="0.3">
      <c r="A7297" s="3">
        <f t="shared" si="132"/>
        <v>45399</v>
      </c>
      <c r="B7297" s="4" t="s">
        <v>81</v>
      </c>
      <c r="C7297" s="5"/>
      <c r="D7297" s="2">
        <v>90.07</v>
      </c>
      <c r="E7297" s="2">
        <v>87.29</v>
      </c>
      <c r="F7297" s="2">
        <v>82.69</v>
      </c>
      <c r="G7297" s="2">
        <v>90.07</v>
      </c>
    </row>
    <row r="7298" spans="1:7" x14ac:dyDescent="0.3">
      <c r="A7298" s="3">
        <f t="shared" si="132"/>
        <v>45400</v>
      </c>
      <c r="B7298" s="4" t="s">
        <v>82</v>
      </c>
      <c r="C7298" s="5"/>
      <c r="D7298" s="2">
        <v>87.43</v>
      </c>
      <c r="E7298" s="2">
        <v>87.11</v>
      </c>
      <c r="F7298" s="2">
        <v>82.73</v>
      </c>
      <c r="G7298" s="2">
        <v>87.43</v>
      </c>
    </row>
    <row r="7299" spans="1:7" x14ac:dyDescent="0.3">
      <c r="A7299" s="3">
        <f t="shared" si="132"/>
        <v>45401</v>
      </c>
      <c r="B7299" s="4" t="s">
        <v>83</v>
      </c>
      <c r="C7299" s="5"/>
      <c r="D7299" s="2">
        <v>87.72</v>
      </c>
      <c r="E7299" s="2">
        <v>87.29</v>
      </c>
      <c r="F7299" s="2">
        <v>83.14</v>
      </c>
      <c r="G7299" s="2">
        <v>87.7</v>
      </c>
    </row>
    <row r="7300" spans="1:7" x14ac:dyDescent="0.3">
      <c r="A7300" s="3">
        <f t="shared" si="132"/>
        <v>45404</v>
      </c>
      <c r="B7300" s="4" t="s">
        <v>84</v>
      </c>
      <c r="C7300" s="5"/>
      <c r="D7300" s="2">
        <v>86.41</v>
      </c>
      <c r="E7300" s="2">
        <v>87</v>
      </c>
      <c r="F7300" s="2">
        <v>82.85</v>
      </c>
      <c r="G7300" s="2">
        <v>86.41</v>
      </c>
    </row>
    <row r="7301" spans="1:7" x14ac:dyDescent="0.3">
      <c r="A7301" s="3">
        <f t="shared" si="132"/>
        <v>45405</v>
      </c>
      <c r="B7301" s="4" t="s">
        <v>85</v>
      </c>
      <c r="C7301" s="5"/>
      <c r="D7301" s="2">
        <v>88.47</v>
      </c>
      <c r="E7301" s="2">
        <v>88.42</v>
      </c>
      <c r="F7301" s="2">
        <v>83.36</v>
      </c>
      <c r="G7301" s="2">
        <v>88.73</v>
      </c>
    </row>
    <row r="7302" spans="1:7" x14ac:dyDescent="0.3">
      <c r="A7302" s="3">
        <f t="shared" si="132"/>
        <v>45406</v>
      </c>
      <c r="B7302" s="4" t="s">
        <v>86</v>
      </c>
      <c r="C7302" s="5"/>
      <c r="D7302" s="2">
        <v>88.86</v>
      </c>
      <c r="E7302" s="2">
        <v>88.02</v>
      </c>
      <c r="F7302" s="2">
        <v>82.81</v>
      </c>
      <c r="G7302" s="2">
        <v>88.86</v>
      </c>
    </row>
    <row r="7303" spans="1:7" x14ac:dyDescent="0.3">
      <c r="A7303" s="3">
        <f t="shared" si="132"/>
        <v>45407</v>
      </c>
      <c r="B7303" s="4" t="s">
        <v>87</v>
      </c>
      <c r="C7303" s="5"/>
      <c r="D7303" s="2">
        <v>88.62</v>
      </c>
      <c r="E7303" s="2">
        <v>89.01</v>
      </c>
      <c r="F7303" s="2">
        <v>83.57</v>
      </c>
      <c r="G7303" s="2">
        <v>88.62</v>
      </c>
    </row>
    <row r="7304" spans="1:7" x14ac:dyDescent="0.3">
      <c r="A7304" s="3">
        <f t="shared" si="132"/>
        <v>45408</v>
      </c>
      <c r="B7304" s="4" t="s">
        <v>88</v>
      </c>
      <c r="C7304" s="5"/>
      <c r="D7304" s="2">
        <v>88.99</v>
      </c>
      <c r="E7304" s="2">
        <v>89.5</v>
      </c>
      <c r="F7304" s="2">
        <v>83.85</v>
      </c>
      <c r="G7304" s="2">
        <v>88.99</v>
      </c>
    </row>
    <row r="7305" spans="1:7" x14ac:dyDescent="0.3">
      <c r="A7305" s="3">
        <f t="shared" si="132"/>
        <v>45411</v>
      </c>
      <c r="B7305" s="4" t="s">
        <v>89</v>
      </c>
      <c r="C7305" s="5"/>
      <c r="D7305" s="2">
        <v>88.9</v>
      </c>
      <c r="E7305" s="2">
        <v>88.4</v>
      </c>
      <c r="F7305" s="2">
        <v>82.63</v>
      </c>
      <c r="G7305" s="2">
        <v>88.9</v>
      </c>
    </row>
    <row r="7306" spans="1:7" x14ac:dyDescent="0.3">
      <c r="A7306" s="3">
        <f t="shared" si="132"/>
        <v>45412</v>
      </c>
      <c r="B7306" s="4" t="s">
        <v>90</v>
      </c>
      <c r="C7306" s="5"/>
      <c r="D7306" s="2">
        <v>88.59</v>
      </c>
      <c r="E7306" s="2">
        <v>87.86</v>
      </c>
      <c r="F7306" s="2">
        <v>81.93</v>
      </c>
      <c r="G7306" s="2">
        <v>88.59</v>
      </c>
    </row>
    <row r="7307" spans="1:7" x14ac:dyDescent="0.3">
      <c r="A7307" s="3">
        <f t="shared" si="132"/>
        <v>45413</v>
      </c>
      <c r="B7307" s="4" t="s">
        <v>91</v>
      </c>
      <c r="C7307" s="5"/>
      <c r="D7307" s="2" t="s">
        <v>323</v>
      </c>
      <c r="E7307" s="2">
        <v>83.44</v>
      </c>
      <c r="F7307" s="2">
        <v>79</v>
      </c>
      <c r="G7307" s="2" t="s">
        <v>323</v>
      </c>
    </row>
    <row r="7308" spans="1:7" x14ac:dyDescent="0.3">
      <c r="A7308" s="3">
        <f t="shared" si="132"/>
        <v>45414</v>
      </c>
      <c r="B7308" s="4" t="s">
        <v>92</v>
      </c>
      <c r="C7308" s="5"/>
      <c r="D7308" s="2">
        <v>84.52</v>
      </c>
      <c r="E7308" s="2">
        <v>83.67</v>
      </c>
      <c r="F7308" s="2">
        <v>78.95</v>
      </c>
      <c r="G7308" s="2">
        <v>84.52</v>
      </c>
    </row>
    <row r="7309" spans="1:7" x14ac:dyDescent="0.3">
      <c r="A7309" s="3">
        <f t="shared" si="132"/>
        <v>45415</v>
      </c>
      <c r="B7309" s="4" t="s">
        <v>93</v>
      </c>
      <c r="C7309" s="5"/>
      <c r="D7309" s="2">
        <v>84.12</v>
      </c>
      <c r="E7309" s="2">
        <v>82.96</v>
      </c>
      <c r="F7309" s="2">
        <v>78.11</v>
      </c>
      <c r="G7309" s="2">
        <v>84.12</v>
      </c>
    </row>
    <row r="7310" spans="1:7" x14ac:dyDescent="0.3">
      <c r="A7310" s="3">
        <f t="shared" si="132"/>
        <v>45418</v>
      </c>
      <c r="B7310" s="4" t="s">
        <v>94</v>
      </c>
      <c r="C7310" s="5"/>
      <c r="D7310" s="2">
        <v>84.02</v>
      </c>
      <c r="E7310" s="2">
        <v>83.33</v>
      </c>
      <c r="F7310" s="2">
        <v>78.48</v>
      </c>
      <c r="G7310" s="2">
        <v>84.02</v>
      </c>
    </row>
    <row r="7311" spans="1:7" x14ac:dyDescent="0.3">
      <c r="A7311" s="3">
        <f t="shared" si="132"/>
        <v>45419</v>
      </c>
      <c r="B7311" s="4" t="s">
        <v>95</v>
      </c>
      <c r="C7311" s="5"/>
      <c r="D7311" s="2">
        <v>84.12</v>
      </c>
      <c r="E7311" s="2">
        <v>83.16</v>
      </c>
      <c r="F7311" s="2">
        <v>78.38</v>
      </c>
      <c r="G7311" s="2">
        <v>84.12</v>
      </c>
    </row>
    <row r="7312" spans="1:7" x14ac:dyDescent="0.3">
      <c r="A7312" s="3">
        <f t="shared" si="132"/>
        <v>45420</v>
      </c>
      <c r="B7312" s="4" t="s">
        <v>96</v>
      </c>
      <c r="C7312" s="5"/>
      <c r="D7312" s="2">
        <v>82.98</v>
      </c>
      <c r="E7312" s="2">
        <v>83.58</v>
      </c>
      <c r="F7312" s="2">
        <v>78.989999999999995</v>
      </c>
      <c r="G7312" s="2">
        <v>82.98</v>
      </c>
    </row>
    <row r="7313" spans="1:7" x14ac:dyDescent="0.3">
      <c r="A7313" s="3">
        <f t="shared" si="132"/>
        <v>45421</v>
      </c>
      <c r="B7313" s="4" t="s">
        <v>97</v>
      </c>
      <c r="C7313" s="5"/>
      <c r="D7313" s="2">
        <v>84.67</v>
      </c>
      <c r="E7313" s="2">
        <v>83.88</v>
      </c>
      <c r="F7313" s="2">
        <v>79.260000000000005</v>
      </c>
      <c r="G7313" s="2">
        <v>84.67</v>
      </c>
    </row>
    <row r="7314" spans="1:7" x14ac:dyDescent="0.3">
      <c r="A7314" s="3">
        <f t="shared" si="132"/>
        <v>45422</v>
      </c>
      <c r="B7314" s="4" t="s">
        <v>98</v>
      </c>
      <c r="C7314" s="5"/>
      <c r="D7314" s="2">
        <v>84.86</v>
      </c>
      <c r="E7314" s="2">
        <v>82.79</v>
      </c>
      <c r="F7314" s="2">
        <v>78.260000000000005</v>
      </c>
      <c r="G7314" s="2">
        <v>84.87</v>
      </c>
    </row>
    <row r="7315" spans="1:7" x14ac:dyDescent="0.3">
      <c r="A7315" s="3">
        <f t="shared" si="132"/>
        <v>45425</v>
      </c>
      <c r="B7315" s="4" t="s">
        <v>99</v>
      </c>
      <c r="C7315" s="5"/>
      <c r="D7315" s="2">
        <v>83.87</v>
      </c>
      <c r="E7315" s="2">
        <v>83.36</v>
      </c>
      <c r="F7315" s="2">
        <v>79.12</v>
      </c>
      <c r="G7315" s="2">
        <v>83.87</v>
      </c>
    </row>
    <row r="7316" spans="1:7" x14ac:dyDescent="0.3">
      <c r="A7316" s="3">
        <f t="shared" si="132"/>
        <v>45426</v>
      </c>
      <c r="B7316" s="4" t="s">
        <v>100</v>
      </c>
      <c r="C7316" s="5"/>
      <c r="D7316" s="2">
        <v>83.91</v>
      </c>
      <c r="E7316" s="2">
        <v>82.38</v>
      </c>
      <c r="F7316" s="2">
        <v>78.02</v>
      </c>
      <c r="G7316" s="2">
        <v>83.93</v>
      </c>
    </row>
    <row r="7317" spans="1:7" x14ac:dyDescent="0.3">
      <c r="A7317" s="3">
        <f t="shared" si="132"/>
        <v>45427</v>
      </c>
      <c r="B7317" s="4" t="s">
        <v>101</v>
      </c>
      <c r="C7317" s="5"/>
      <c r="D7317" s="2">
        <v>83.42</v>
      </c>
      <c r="E7317" s="2">
        <v>82.75</v>
      </c>
      <c r="F7317" s="2">
        <v>78.63</v>
      </c>
      <c r="G7317" s="2">
        <v>83.43</v>
      </c>
    </row>
    <row r="7318" spans="1:7" x14ac:dyDescent="0.3">
      <c r="A7318" s="3">
        <f t="shared" si="132"/>
        <v>45428</v>
      </c>
      <c r="B7318" s="4" t="s">
        <v>102</v>
      </c>
      <c r="C7318" s="5"/>
      <c r="D7318" s="2">
        <v>83.74</v>
      </c>
      <c r="E7318" s="2">
        <v>83.27</v>
      </c>
      <c r="F7318" s="2">
        <v>79.23</v>
      </c>
      <c r="G7318" s="2">
        <v>83.74</v>
      </c>
    </row>
    <row r="7319" spans="1:7" x14ac:dyDescent="0.3">
      <c r="A7319" s="3">
        <f t="shared" si="132"/>
        <v>45429</v>
      </c>
      <c r="B7319" s="4" t="s">
        <v>103</v>
      </c>
      <c r="C7319" s="5"/>
      <c r="D7319" s="2">
        <v>84.61</v>
      </c>
      <c r="E7319" s="2">
        <v>83.98</v>
      </c>
      <c r="F7319" s="2">
        <v>80.06</v>
      </c>
      <c r="G7319" s="2">
        <v>84.61</v>
      </c>
    </row>
    <row r="7320" spans="1:7" x14ac:dyDescent="0.3">
      <c r="A7320" s="3">
        <f t="shared" si="132"/>
        <v>45432</v>
      </c>
      <c r="B7320" s="4" t="s">
        <v>104</v>
      </c>
      <c r="C7320" s="5"/>
      <c r="D7320" s="2">
        <v>85.14</v>
      </c>
      <c r="E7320" s="2">
        <v>83.71</v>
      </c>
      <c r="F7320" s="2">
        <v>79.8</v>
      </c>
      <c r="G7320" s="2">
        <v>85.2</v>
      </c>
    </row>
    <row r="7321" spans="1:7" x14ac:dyDescent="0.3">
      <c r="A7321" s="3">
        <f t="shared" si="132"/>
        <v>45433</v>
      </c>
      <c r="B7321" s="4" t="s">
        <v>105</v>
      </c>
      <c r="C7321" s="5"/>
      <c r="D7321" s="2">
        <v>84.18</v>
      </c>
      <c r="E7321" s="2">
        <v>82.88</v>
      </c>
      <c r="F7321" s="2">
        <v>79.260000000000005</v>
      </c>
      <c r="G7321" s="2">
        <v>84.24</v>
      </c>
    </row>
    <row r="7322" spans="1:7" x14ac:dyDescent="0.3">
      <c r="A7322" s="3">
        <f t="shared" si="132"/>
        <v>45434</v>
      </c>
      <c r="B7322" s="4" t="s">
        <v>106</v>
      </c>
      <c r="C7322" s="5"/>
      <c r="D7322" s="2" t="s">
        <v>323</v>
      </c>
      <c r="E7322" s="2">
        <v>81.900000000000006</v>
      </c>
      <c r="F7322" s="2">
        <v>77.569999999999993</v>
      </c>
      <c r="G7322" s="2" t="s">
        <v>323</v>
      </c>
    </row>
    <row r="7323" spans="1:7" x14ac:dyDescent="0.3">
      <c r="A7323" s="3">
        <f t="shared" si="132"/>
        <v>45435</v>
      </c>
      <c r="B7323" s="4" t="s">
        <v>107</v>
      </c>
      <c r="C7323" s="5"/>
      <c r="D7323" s="2">
        <v>83.25</v>
      </c>
      <c r="E7323" s="2">
        <v>81.36</v>
      </c>
      <c r="F7323" s="2">
        <v>76.87</v>
      </c>
      <c r="G7323" s="2">
        <v>83.25</v>
      </c>
    </row>
    <row r="7324" spans="1:7" x14ac:dyDescent="0.3">
      <c r="A7324" s="3">
        <f t="shared" si="132"/>
        <v>45436</v>
      </c>
      <c r="B7324" s="4" t="s">
        <v>108</v>
      </c>
      <c r="C7324" s="5"/>
      <c r="D7324" s="2">
        <v>82.48</v>
      </c>
      <c r="E7324" s="2">
        <v>82.12</v>
      </c>
      <c r="F7324" s="2">
        <v>77.72</v>
      </c>
      <c r="G7324" s="2">
        <v>82.46</v>
      </c>
    </row>
    <row r="7325" spans="1:7" x14ac:dyDescent="0.3">
      <c r="A7325" s="3">
        <f t="shared" si="132"/>
        <v>45439</v>
      </c>
      <c r="B7325" s="4" t="s">
        <v>292</v>
      </c>
      <c r="C7325" s="5"/>
      <c r="D7325" s="2">
        <v>83.31</v>
      </c>
      <c r="E7325" s="2">
        <v>83.1</v>
      </c>
      <c r="F7325" s="2" t="s">
        <v>323</v>
      </c>
      <c r="G7325" s="2">
        <v>83.31</v>
      </c>
    </row>
    <row r="7326" spans="1:7" x14ac:dyDescent="0.3">
      <c r="A7326" s="3">
        <f t="shared" si="132"/>
        <v>45440</v>
      </c>
      <c r="B7326" s="4" t="s">
        <v>109</v>
      </c>
      <c r="C7326" s="5"/>
      <c r="D7326" s="2">
        <v>84.42</v>
      </c>
      <c r="E7326" s="2">
        <v>84.22</v>
      </c>
      <c r="F7326" s="2">
        <v>79.83</v>
      </c>
      <c r="G7326" s="2">
        <v>84.42</v>
      </c>
    </row>
    <row r="7327" spans="1:7" x14ac:dyDescent="0.3">
      <c r="A7327" s="3">
        <f t="shared" si="132"/>
        <v>45441</v>
      </c>
      <c r="B7327" s="4" t="s">
        <v>110</v>
      </c>
      <c r="C7327" s="5"/>
      <c r="D7327" s="2">
        <v>85.48</v>
      </c>
      <c r="E7327" s="2">
        <v>83.6</v>
      </c>
      <c r="F7327" s="2">
        <v>79.23</v>
      </c>
      <c r="G7327" s="2">
        <v>85.48</v>
      </c>
    </row>
    <row r="7328" spans="1:7" x14ac:dyDescent="0.3">
      <c r="A7328" s="3">
        <f t="shared" si="132"/>
        <v>45442</v>
      </c>
      <c r="B7328" s="4" t="s">
        <v>111</v>
      </c>
      <c r="C7328" s="5"/>
      <c r="D7328" s="2">
        <v>84.27</v>
      </c>
      <c r="E7328" s="2">
        <v>81.86</v>
      </c>
      <c r="F7328" s="2">
        <v>77.91</v>
      </c>
      <c r="G7328" s="2">
        <v>84.27</v>
      </c>
    </row>
    <row r="7329" spans="1:7" x14ac:dyDescent="0.3">
      <c r="A7329" s="3">
        <f t="shared" si="132"/>
        <v>45443</v>
      </c>
      <c r="B7329" s="4" t="s">
        <v>112</v>
      </c>
      <c r="C7329" s="5"/>
      <c r="D7329" s="2">
        <v>83.44</v>
      </c>
      <c r="E7329" s="2">
        <v>81.62</v>
      </c>
      <c r="F7329" s="2">
        <v>76.989999999999995</v>
      </c>
      <c r="G7329" s="2">
        <v>83.44</v>
      </c>
    </row>
    <row r="7330" spans="1:7" x14ac:dyDescent="0.3">
      <c r="A7330" s="3">
        <f t="shared" si="132"/>
        <v>45446</v>
      </c>
      <c r="B7330" s="4" t="s">
        <v>113</v>
      </c>
      <c r="C7330" s="5"/>
      <c r="D7330" s="2">
        <v>81.91</v>
      </c>
      <c r="E7330" s="2">
        <v>78.36</v>
      </c>
      <c r="F7330" s="2">
        <v>74.22</v>
      </c>
      <c r="G7330" s="2">
        <v>81.91</v>
      </c>
    </row>
    <row r="7331" spans="1:7" x14ac:dyDescent="0.3">
      <c r="A7331" s="3">
        <f t="shared" si="132"/>
        <v>45447</v>
      </c>
      <c r="B7331" s="4" t="s">
        <v>114</v>
      </c>
      <c r="C7331" s="5"/>
      <c r="D7331" s="2">
        <v>77.900000000000006</v>
      </c>
      <c r="E7331" s="2">
        <v>77.52</v>
      </c>
      <c r="F7331" s="2">
        <v>73.25</v>
      </c>
      <c r="G7331" s="2">
        <v>77.900000000000006</v>
      </c>
    </row>
    <row r="7332" spans="1:7" x14ac:dyDescent="0.3">
      <c r="A7332" s="3">
        <f t="shared" si="132"/>
        <v>45448</v>
      </c>
      <c r="B7332" s="4" t="s">
        <v>115</v>
      </c>
      <c r="C7332" s="5"/>
      <c r="D7332" s="2">
        <v>78.239999999999995</v>
      </c>
      <c r="E7332" s="2">
        <v>78.41</v>
      </c>
      <c r="F7332" s="2">
        <v>74.069999999999993</v>
      </c>
      <c r="G7332" s="2">
        <v>78.22</v>
      </c>
    </row>
    <row r="7333" spans="1:7" x14ac:dyDescent="0.3">
      <c r="A7333" s="3">
        <f t="shared" si="132"/>
        <v>45449</v>
      </c>
      <c r="B7333" s="4" t="s">
        <v>116</v>
      </c>
      <c r="C7333" s="5"/>
      <c r="D7333" s="2">
        <v>79.239999999999995</v>
      </c>
      <c r="E7333" s="2">
        <v>79.87</v>
      </c>
      <c r="F7333" s="2">
        <v>75.55</v>
      </c>
      <c r="G7333" s="2">
        <v>79.239999999999995</v>
      </c>
    </row>
    <row r="7334" spans="1:7" x14ac:dyDescent="0.3">
      <c r="A7334" s="3">
        <f t="shared" si="132"/>
        <v>45450</v>
      </c>
      <c r="B7334" s="4" t="s">
        <v>117</v>
      </c>
      <c r="C7334" s="5"/>
      <c r="D7334" s="2">
        <v>80.12</v>
      </c>
      <c r="E7334" s="2">
        <v>79.62</v>
      </c>
      <c r="F7334" s="2">
        <v>75.53</v>
      </c>
      <c r="G7334" s="2">
        <v>80.12</v>
      </c>
    </row>
    <row r="7335" spans="1:7" x14ac:dyDescent="0.3">
      <c r="A7335" s="3">
        <f t="shared" si="132"/>
        <v>45453</v>
      </c>
      <c r="B7335" s="4" t="s">
        <v>118</v>
      </c>
      <c r="C7335" s="5"/>
      <c r="D7335" s="2">
        <v>80.180000000000007</v>
      </c>
      <c r="E7335" s="2">
        <v>81.63</v>
      </c>
      <c r="F7335" s="2">
        <v>77.739999999999995</v>
      </c>
      <c r="G7335" s="2">
        <v>80.180000000000007</v>
      </c>
    </row>
    <row r="7336" spans="1:7" x14ac:dyDescent="0.3">
      <c r="A7336" s="3">
        <f t="shared" si="132"/>
        <v>45454</v>
      </c>
      <c r="B7336" s="4" t="s">
        <v>119</v>
      </c>
      <c r="C7336" s="5"/>
      <c r="D7336" s="2">
        <v>81.87</v>
      </c>
      <c r="E7336" s="2">
        <v>81.92</v>
      </c>
      <c r="F7336" s="2">
        <v>77.900000000000006</v>
      </c>
      <c r="G7336" s="2">
        <v>81.87</v>
      </c>
    </row>
    <row r="7337" spans="1:7" x14ac:dyDescent="0.3">
      <c r="A7337" s="3">
        <f t="shared" si="132"/>
        <v>45455</v>
      </c>
      <c r="B7337" s="4" t="s">
        <v>120</v>
      </c>
      <c r="C7337" s="5"/>
      <c r="D7337" s="2">
        <v>82.66</v>
      </c>
      <c r="E7337" s="2">
        <v>82.6</v>
      </c>
      <c r="F7337" s="2">
        <v>78.5</v>
      </c>
      <c r="G7337" s="2">
        <v>82.66</v>
      </c>
    </row>
    <row r="7338" spans="1:7" x14ac:dyDescent="0.3">
      <c r="A7338" s="3">
        <f t="shared" si="132"/>
        <v>45456</v>
      </c>
      <c r="B7338" s="4" t="s">
        <v>121</v>
      </c>
      <c r="C7338" s="5"/>
      <c r="D7338" s="2">
        <v>82.09</v>
      </c>
      <c r="E7338" s="2">
        <v>82.75</v>
      </c>
      <c r="F7338" s="2">
        <v>78.62</v>
      </c>
      <c r="G7338" s="2">
        <v>82.09</v>
      </c>
    </row>
    <row r="7339" spans="1:7" x14ac:dyDescent="0.3">
      <c r="A7339" s="3">
        <f t="shared" si="132"/>
        <v>45457</v>
      </c>
      <c r="B7339" s="4" t="s">
        <v>122</v>
      </c>
      <c r="C7339" s="5"/>
      <c r="D7339" s="2">
        <v>82.34</v>
      </c>
      <c r="E7339" s="2">
        <v>82.62</v>
      </c>
      <c r="F7339" s="2">
        <v>78.45</v>
      </c>
      <c r="G7339" s="2">
        <v>82.34</v>
      </c>
    </row>
    <row r="7340" spans="1:7" x14ac:dyDescent="0.3">
      <c r="A7340" s="3">
        <f t="shared" si="132"/>
        <v>45460</v>
      </c>
      <c r="B7340" s="4" t="s">
        <v>123</v>
      </c>
      <c r="C7340" s="5"/>
      <c r="D7340" s="2" t="s">
        <v>323</v>
      </c>
      <c r="E7340" s="2">
        <v>84.25</v>
      </c>
      <c r="F7340" s="2">
        <v>80.33</v>
      </c>
      <c r="G7340" s="2" t="s">
        <v>323</v>
      </c>
    </row>
    <row r="7341" spans="1:7" x14ac:dyDescent="0.3">
      <c r="A7341" s="3">
        <f t="shared" si="132"/>
        <v>45461</v>
      </c>
      <c r="B7341" s="4" t="s">
        <v>124</v>
      </c>
      <c r="C7341" s="5"/>
      <c r="D7341" s="2">
        <v>83.35</v>
      </c>
      <c r="E7341" s="2">
        <v>85.33</v>
      </c>
      <c r="F7341" s="2">
        <v>81.569999999999993</v>
      </c>
      <c r="G7341" s="2">
        <v>83.35</v>
      </c>
    </row>
    <row r="7342" spans="1:7" x14ac:dyDescent="0.3">
      <c r="A7342" s="3">
        <f t="shared" si="132"/>
        <v>45462</v>
      </c>
      <c r="B7342" s="4" t="s">
        <v>125</v>
      </c>
      <c r="C7342" s="5"/>
      <c r="D7342" s="2">
        <v>84.32</v>
      </c>
      <c r="E7342" s="2">
        <v>85.07</v>
      </c>
      <c r="F7342" s="2" t="s">
        <v>323</v>
      </c>
      <c r="G7342" s="2">
        <v>84.32</v>
      </c>
    </row>
    <row r="7343" spans="1:7" x14ac:dyDescent="0.3">
      <c r="A7343" s="3">
        <f t="shared" si="132"/>
        <v>45463</v>
      </c>
      <c r="B7343" s="4" t="s">
        <v>126</v>
      </c>
      <c r="C7343" s="5"/>
      <c r="D7343" s="2">
        <v>84.54</v>
      </c>
      <c r="E7343" s="2">
        <v>85.71</v>
      </c>
      <c r="F7343" s="2">
        <v>82.17</v>
      </c>
      <c r="G7343" s="2">
        <v>84.54</v>
      </c>
    </row>
    <row r="7344" spans="1:7" x14ac:dyDescent="0.3">
      <c r="A7344" s="3">
        <f t="shared" si="132"/>
        <v>45464</v>
      </c>
      <c r="B7344" s="4" t="s">
        <v>127</v>
      </c>
      <c r="C7344" s="5"/>
      <c r="D7344" s="2">
        <v>84.82</v>
      </c>
      <c r="E7344" s="2">
        <v>85.24</v>
      </c>
      <c r="F7344" s="2">
        <v>80.73</v>
      </c>
      <c r="G7344" s="2">
        <v>84.82</v>
      </c>
    </row>
    <row r="7345" spans="1:7" x14ac:dyDescent="0.3">
      <c r="A7345" s="3">
        <f t="shared" si="132"/>
        <v>45467</v>
      </c>
      <c r="B7345" s="4" t="s">
        <v>128</v>
      </c>
      <c r="C7345" s="5"/>
      <c r="D7345" s="2">
        <v>84.56</v>
      </c>
      <c r="E7345" s="2">
        <v>86.01</v>
      </c>
      <c r="F7345" s="2">
        <v>81.63</v>
      </c>
      <c r="G7345" s="2">
        <v>84.56</v>
      </c>
    </row>
    <row r="7346" spans="1:7" x14ac:dyDescent="0.3">
      <c r="A7346" s="3">
        <f t="shared" si="132"/>
        <v>45468</v>
      </c>
      <c r="B7346" s="4" t="s">
        <v>129</v>
      </c>
      <c r="C7346" s="5"/>
      <c r="D7346" s="2">
        <v>85.28</v>
      </c>
      <c r="E7346" s="2">
        <v>85.01</v>
      </c>
      <c r="F7346" s="2">
        <v>80.83</v>
      </c>
      <c r="G7346" s="2">
        <v>85.28</v>
      </c>
    </row>
    <row r="7347" spans="1:7" x14ac:dyDescent="0.3">
      <c r="A7347" s="3">
        <f t="shared" si="132"/>
        <v>45469</v>
      </c>
      <c r="B7347" s="4" t="s">
        <v>130</v>
      </c>
      <c r="C7347" s="5"/>
      <c r="D7347" s="2">
        <v>84.49</v>
      </c>
      <c r="E7347" s="2">
        <v>85.25</v>
      </c>
      <c r="F7347" s="2">
        <v>80.900000000000006</v>
      </c>
      <c r="G7347" s="2">
        <v>84.49</v>
      </c>
    </row>
    <row r="7348" spans="1:7" x14ac:dyDescent="0.3">
      <c r="A7348" s="3">
        <f t="shared" si="132"/>
        <v>45470</v>
      </c>
      <c r="B7348" s="4" t="s">
        <v>131</v>
      </c>
      <c r="C7348" s="5"/>
      <c r="D7348" s="2">
        <v>84.93</v>
      </c>
      <c r="E7348" s="2">
        <v>86.39</v>
      </c>
      <c r="F7348" s="2">
        <v>81.739999999999995</v>
      </c>
      <c r="G7348" s="2">
        <v>84.93</v>
      </c>
    </row>
    <row r="7349" spans="1:7" x14ac:dyDescent="0.3">
      <c r="A7349" s="3">
        <f t="shared" si="132"/>
        <v>45471</v>
      </c>
      <c r="B7349" s="4" t="s">
        <v>132</v>
      </c>
      <c r="C7349" s="5"/>
      <c r="D7349" s="2">
        <v>85.77</v>
      </c>
      <c r="E7349" s="2">
        <v>86.41</v>
      </c>
      <c r="F7349" s="2">
        <v>81.540000000000006</v>
      </c>
      <c r="G7349" s="2">
        <v>85.77</v>
      </c>
    </row>
    <row r="7350" spans="1:7" x14ac:dyDescent="0.3">
      <c r="A7350" s="3">
        <f t="shared" si="132"/>
        <v>45474</v>
      </c>
      <c r="B7350" s="4" t="s">
        <v>133</v>
      </c>
      <c r="C7350" s="5"/>
      <c r="D7350" s="2">
        <v>85.65</v>
      </c>
      <c r="E7350" s="2">
        <v>86.6</v>
      </c>
      <c r="F7350" s="2">
        <v>83.38</v>
      </c>
      <c r="G7350" s="2">
        <v>85.65</v>
      </c>
    </row>
    <row r="7351" spans="1:7" x14ac:dyDescent="0.3">
      <c r="A7351" s="3">
        <f t="shared" ref="A7351:A7414" si="133">DATE(2024, LEFT(B7351, FIND("월", B7351)-1), MID(B7351, FIND("월", B7351)+2, FIND("일", B7351)-FIND("월", B7351)-2))</f>
        <v>45475</v>
      </c>
      <c r="B7351" s="4" t="s">
        <v>134</v>
      </c>
      <c r="C7351" s="5"/>
      <c r="D7351" s="2">
        <v>87.08</v>
      </c>
      <c r="E7351" s="2">
        <v>86.24</v>
      </c>
      <c r="F7351" s="2">
        <v>82.81</v>
      </c>
      <c r="G7351" s="2">
        <v>87.08</v>
      </c>
    </row>
    <row r="7352" spans="1:7" x14ac:dyDescent="0.3">
      <c r="A7352" s="3">
        <f t="shared" si="133"/>
        <v>45476</v>
      </c>
      <c r="B7352" s="4" t="s">
        <v>135</v>
      </c>
      <c r="C7352" s="5"/>
      <c r="D7352" s="2">
        <v>86.6</v>
      </c>
      <c r="E7352" s="2">
        <v>87.34</v>
      </c>
      <c r="F7352" s="2">
        <v>83.88</v>
      </c>
      <c r="G7352" s="2">
        <v>86.6</v>
      </c>
    </row>
    <row r="7353" spans="1:7" x14ac:dyDescent="0.3">
      <c r="A7353" s="3">
        <f t="shared" si="133"/>
        <v>45477</v>
      </c>
      <c r="B7353" s="4" t="s">
        <v>136</v>
      </c>
      <c r="C7353" s="5"/>
      <c r="D7353" s="2">
        <v>86.79</v>
      </c>
      <c r="E7353" s="2">
        <v>87.43</v>
      </c>
      <c r="F7353" s="2" t="s">
        <v>323</v>
      </c>
      <c r="G7353" s="2">
        <v>86.79</v>
      </c>
    </row>
    <row r="7354" spans="1:7" x14ac:dyDescent="0.3">
      <c r="A7354" s="3">
        <f t="shared" si="133"/>
        <v>45478</v>
      </c>
      <c r="B7354" s="4" t="s">
        <v>137</v>
      </c>
      <c r="C7354" s="5"/>
      <c r="D7354" s="2">
        <v>87.64</v>
      </c>
      <c r="E7354" s="2">
        <v>86.54</v>
      </c>
      <c r="F7354" s="2">
        <v>83.16</v>
      </c>
      <c r="G7354" s="2">
        <v>87.64</v>
      </c>
    </row>
    <row r="7355" spans="1:7" x14ac:dyDescent="0.3">
      <c r="A7355" s="3">
        <f t="shared" si="133"/>
        <v>45481</v>
      </c>
      <c r="B7355" s="4" t="s">
        <v>138</v>
      </c>
      <c r="C7355" s="5"/>
      <c r="D7355" s="2">
        <v>86.2</v>
      </c>
      <c r="E7355" s="2">
        <v>85.75</v>
      </c>
      <c r="F7355" s="2">
        <v>82.33</v>
      </c>
      <c r="G7355" s="2">
        <v>86.2</v>
      </c>
    </row>
    <row r="7356" spans="1:7" x14ac:dyDescent="0.3">
      <c r="A7356" s="3">
        <f t="shared" si="133"/>
        <v>45482</v>
      </c>
      <c r="B7356" s="4" t="s">
        <v>139</v>
      </c>
      <c r="C7356" s="5"/>
      <c r="D7356" s="2">
        <v>85.64</v>
      </c>
      <c r="E7356" s="2">
        <v>84.66</v>
      </c>
      <c r="F7356" s="2">
        <v>81.41</v>
      </c>
      <c r="G7356" s="2">
        <v>85.64</v>
      </c>
    </row>
    <row r="7357" spans="1:7" x14ac:dyDescent="0.3">
      <c r="A7357" s="3">
        <f t="shared" si="133"/>
        <v>45483</v>
      </c>
      <c r="B7357" s="4" t="s">
        <v>140</v>
      </c>
      <c r="C7357" s="5"/>
      <c r="D7357" s="2">
        <v>84.59</v>
      </c>
      <c r="E7357" s="2">
        <v>85.08</v>
      </c>
      <c r="F7357" s="2">
        <v>82.1</v>
      </c>
      <c r="G7357" s="2">
        <v>84.6</v>
      </c>
    </row>
    <row r="7358" spans="1:7" x14ac:dyDescent="0.3">
      <c r="A7358" s="3">
        <f t="shared" si="133"/>
        <v>45484</v>
      </c>
      <c r="B7358" s="4" t="s">
        <v>141</v>
      </c>
      <c r="C7358" s="5"/>
      <c r="D7358" s="2">
        <v>85.45</v>
      </c>
      <c r="E7358" s="2">
        <v>85.4</v>
      </c>
      <c r="F7358" s="2">
        <v>82.62</v>
      </c>
      <c r="G7358" s="2">
        <v>85.45</v>
      </c>
    </row>
    <row r="7359" spans="1:7" x14ac:dyDescent="0.3">
      <c r="A7359" s="3">
        <f t="shared" si="133"/>
        <v>45485</v>
      </c>
      <c r="B7359" s="4" t="s">
        <v>142</v>
      </c>
      <c r="C7359" s="5"/>
      <c r="D7359" s="2">
        <v>85.65</v>
      </c>
      <c r="E7359" s="2">
        <v>85.03</v>
      </c>
      <c r="F7359" s="2">
        <v>82.21</v>
      </c>
      <c r="G7359" s="2">
        <v>85.65</v>
      </c>
    </row>
    <row r="7360" spans="1:7" x14ac:dyDescent="0.3">
      <c r="A7360" s="3">
        <f t="shared" si="133"/>
        <v>45488</v>
      </c>
      <c r="B7360" s="4" t="s">
        <v>143</v>
      </c>
      <c r="C7360" s="5"/>
      <c r="D7360" s="2">
        <v>84.69</v>
      </c>
      <c r="E7360" s="2">
        <v>84.85</v>
      </c>
      <c r="F7360" s="2">
        <v>81.91</v>
      </c>
      <c r="G7360" s="2">
        <v>84.69</v>
      </c>
    </row>
    <row r="7361" spans="1:7" x14ac:dyDescent="0.3">
      <c r="A7361" s="3">
        <f t="shared" si="133"/>
        <v>45489</v>
      </c>
      <c r="B7361" s="4" t="s">
        <v>144</v>
      </c>
      <c r="C7361" s="5"/>
      <c r="D7361" s="2">
        <v>83.83</v>
      </c>
      <c r="E7361" s="2">
        <v>83.73</v>
      </c>
      <c r="F7361" s="2">
        <v>80.760000000000005</v>
      </c>
      <c r="G7361" s="2">
        <v>83.83</v>
      </c>
    </row>
    <row r="7362" spans="1:7" x14ac:dyDescent="0.3">
      <c r="A7362" s="3">
        <f t="shared" si="133"/>
        <v>45490</v>
      </c>
      <c r="B7362" s="4" t="s">
        <v>145</v>
      </c>
      <c r="C7362" s="5"/>
      <c r="D7362" s="2">
        <v>83.68</v>
      </c>
      <c r="E7362" s="2">
        <v>85.08</v>
      </c>
      <c r="F7362" s="2">
        <v>82.85</v>
      </c>
      <c r="G7362" s="2">
        <v>83.68</v>
      </c>
    </row>
    <row r="7363" spans="1:7" x14ac:dyDescent="0.3">
      <c r="A7363" s="3">
        <f t="shared" si="133"/>
        <v>45491</v>
      </c>
      <c r="B7363" s="4" t="s">
        <v>146</v>
      </c>
      <c r="C7363" s="5"/>
      <c r="D7363" s="2">
        <v>84.78</v>
      </c>
      <c r="E7363" s="2">
        <v>85.11</v>
      </c>
      <c r="F7363" s="2">
        <v>82.82</v>
      </c>
      <c r="G7363" s="2">
        <v>84.78</v>
      </c>
    </row>
    <row r="7364" spans="1:7" x14ac:dyDescent="0.3">
      <c r="A7364" s="3">
        <f t="shared" si="133"/>
        <v>45492</v>
      </c>
      <c r="B7364" s="4" t="s">
        <v>147</v>
      </c>
      <c r="C7364" s="5"/>
      <c r="D7364" s="2">
        <v>84.49</v>
      </c>
      <c r="E7364" s="2">
        <v>82.63</v>
      </c>
      <c r="F7364" s="2">
        <v>80.13</v>
      </c>
      <c r="G7364" s="2">
        <v>84.47</v>
      </c>
    </row>
    <row r="7365" spans="1:7" x14ac:dyDescent="0.3">
      <c r="A7365" s="3">
        <f t="shared" si="133"/>
        <v>45495</v>
      </c>
      <c r="B7365" s="4" t="s">
        <v>148</v>
      </c>
      <c r="C7365" s="5"/>
      <c r="D7365" s="2">
        <v>82.37</v>
      </c>
      <c r="E7365" s="2">
        <v>82.4</v>
      </c>
      <c r="F7365" s="2">
        <v>79.78</v>
      </c>
      <c r="G7365" s="2">
        <v>82.37</v>
      </c>
    </row>
    <row r="7366" spans="1:7" x14ac:dyDescent="0.3">
      <c r="A7366" s="3">
        <f t="shared" si="133"/>
        <v>45496</v>
      </c>
      <c r="B7366" s="4" t="s">
        <v>149</v>
      </c>
      <c r="C7366" s="5"/>
      <c r="D7366" s="2">
        <v>81.93</v>
      </c>
      <c r="E7366" s="2">
        <v>81.010000000000005</v>
      </c>
      <c r="F7366" s="2">
        <v>76.959999999999994</v>
      </c>
      <c r="G7366" s="2">
        <v>81.93</v>
      </c>
    </row>
    <row r="7367" spans="1:7" x14ac:dyDescent="0.3">
      <c r="A7367" s="3">
        <f t="shared" si="133"/>
        <v>45497</v>
      </c>
      <c r="B7367" s="4" t="s">
        <v>150</v>
      </c>
      <c r="C7367" s="5"/>
      <c r="D7367" s="2">
        <v>80.66</v>
      </c>
      <c r="E7367" s="2">
        <v>81.709999999999994</v>
      </c>
      <c r="F7367" s="2">
        <v>77.59</v>
      </c>
      <c r="G7367" s="2">
        <v>80.66</v>
      </c>
    </row>
    <row r="7368" spans="1:7" x14ac:dyDescent="0.3">
      <c r="A7368" s="3">
        <f t="shared" si="133"/>
        <v>45498</v>
      </c>
      <c r="B7368" s="4" t="s">
        <v>151</v>
      </c>
      <c r="C7368" s="5"/>
      <c r="D7368" s="2">
        <v>80.69</v>
      </c>
      <c r="E7368" s="2">
        <v>82.37</v>
      </c>
      <c r="F7368" s="2">
        <v>78.28</v>
      </c>
      <c r="G7368" s="2">
        <v>80.69</v>
      </c>
    </row>
    <row r="7369" spans="1:7" x14ac:dyDescent="0.3">
      <c r="A7369" s="3">
        <f t="shared" si="133"/>
        <v>45499</v>
      </c>
      <c r="B7369" s="4" t="s">
        <v>152</v>
      </c>
      <c r="C7369" s="5"/>
      <c r="D7369" s="2">
        <v>81.349999999999994</v>
      </c>
      <c r="E7369" s="2">
        <v>81.13</v>
      </c>
      <c r="F7369" s="2">
        <v>77.16</v>
      </c>
      <c r="G7369" s="2">
        <v>81.39</v>
      </c>
    </row>
    <row r="7370" spans="1:7" x14ac:dyDescent="0.3">
      <c r="A7370" s="3">
        <f t="shared" si="133"/>
        <v>45502</v>
      </c>
      <c r="B7370" s="4" t="s">
        <v>153</v>
      </c>
      <c r="C7370" s="5"/>
      <c r="D7370" s="2">
        <v>79.81</v>
      </c>
      <c r="E7370" s="2">
        <v>79.78</v>
      </c>
      <c r="F7370" s="2">
        <v>75.81</v>
      </c>
      <c r="G7370" s="2">
        <v>79.790000000000006</v>
      </c>
    </row>
    <row r="7371" spans="1:7" x14ac:dyDescent="0.3">
      <c r="A7371" s="3">
        <f t="shared" si="133"/>
        <v>45503</v>
      </c>
      <c r="B7371" s="4" t="s">
        <v>154</v>
      </c>
      <c r="C7371" s="5"/>
      <c r="D7371" s="2">
        <v>78.959999999999994</v>
      </c>
      <c r="E7371" s="2">
        <v>78.63</v>
      </c>
      <c r="F7371" s="2">
        <v>74.73</v>
      </c>
      <c r="G7371" s="2">
        <v>78.959999999999994</v>
      </c>
    </row>
    <row r="7372" spans="1:7" x14ac:dyDescent="0.3">
      <c r="A7372" s="3">
        <f t="shared" si="133"/>
        <v>45504</v>
      </c>
      <c r="B7372" s="4" t="s">
        <v>155</v>
      </c>
      <c r="C7372" s="5"/>
      <c r="D7372" s="2">
        <v>79.569999999999993</v>
      </c>
      <c r="E7372" s="2">
        <v>80.72</v>
      </c>
      <c r="F7372" s="2">
        <v>77.91</v>
      </c>
      <c r="G7372" s="2">
        <v>79.569999999999993</v>
      </c>
    </row>
    <row r="7373" spans="1:7" x14ac:dyDescent="0.3">
      <c r="A7373" s="3">
        <f t="shared" si="133"/>
        <v>45505</v>
      </c>
      <c r="B7373" s="4" t="s">
        <v>156</v>
      </c>
      <c r="C7373" s="5"/>
      <c r="D7373" s="2">
        <v>80.53</v>
      </c>
      <c r="E7373" s="2">
        <v>79.52</v>
      </c>
      <c r="F7373" s="2">
        <v>76.31</v>
      </c>
      <c r="G7373" s="2">
        <v>80.53</v>
      </c>
    </row>
    <row r="7374" spans="1:7" x14ac:dyDescent="0.3">
      <c r="A7374" s="3">
        <f t="shared" si="133"/>
        <v>45506</v>
      </c>
      <c r="B7374" s="4" t="s">
        <v>157</v>
      </c>
      <c r="C7374" s="5"/>
      <c r="D7374" s="2">
        <v>79.2</v>
      </c>
      <c r="E7374" s="2">
        <v>76.81</v>
      </c>
      <c r="F7374" s="2">
        <v>73.52</v>
      </c>
      <c r="G7374" s="2">
        <v>79.2</v>
      </c>
    </row>
    <row r="7375" spans="1:7" x14ac:dyDescent="0.3">
      <c r="A7375" s="3">
        <f t="shared" si="133"/>
        <v>45509</v>
      </c>
      <c r="B7375" s="4" t="s">
        <v>158</v>
      </c>
      <c r="C7375" s="5"/>
      <c r="D7375" s="2">
        <v>74.5</v>
      </c>
      <c r="E7375" s="2">
        <v>76.3</v>
      </c>
      <c r="F7375" s="2">
        <v>72.94</v>
      </c>
      <c r="G7375" s="2">
        <v>74.5</v>
      </c>
    </row>
    <row r="7376" spans="1:7" x14ac:dyDescent="0.3">
      <c r="A7376" s="3">
        <f t="shared" si="133"/>
        <v>45510</v>
      </c>
      <c r="B7376" s="4" t="s">
        <v>159</v>
      </c>
      <c r="C7376" s="5"/>
      <c r="D7376" s="2">
        <v>75.06</v>
      </c>
      <c r="E7376" s="2">
        <v>76.48</v>
      </c>
      <c r="F7376" s="2">
        <v>73.2</v>
      </c>
      <c r="G7376" s="2">
        <v>75.06</v>
      </c>
    </row>
    <row r="7377" spans="1:7" x14ac:dyDescent="0.3">
      <c r="A7377" s="3">
        <f t="shared" si="133"/>
        <v>45511</v>
      </c>
      <c r="B7377" s="4" t="s">
        <v>160</v>
      </c>
      <c r="C7377" s="5"/>
      <c r="D7377" s="2">
        <v>75.48</v>
      </c>
      <c r="E7377" s="2">
        <v>78.33</v>
      </c>
      <c r="F7377" s="2">
        <v>75.23</v>
      </c>
      <c r="G7377" s="2">
        <v>75.48</v>
      </c>
    </row>
    <row r="7378" spans="1:7" x14ac:dyDescent="0.3">
      <c r="A7378" s="3">
        <f t="shared" si="133"/>
        <v>45512</v>
      </c>
      <c r="B7378" s="4" t="s">
        <v>161</v>
      </c>
      <c r="C7378" s="5"/>
      <c r="D7378" s="2">
        <v>77.12</v>
      </c>
      <c r="E7378" s="2">
        <v>79.16</v>
      </c>
      <c r="F7378" s="2">
        <v>76.19</v>
      </c>
      <c r="G7378" s="2">
        <v>77.12</v>
      </c>
    </row>
    <row r="7379" spans="1:7" x14ac:dyDescent="0.3">
      <c r="A7379" s="3">
        <f t="shared" si="133"/>
        <v>45513</v>
      </c>
      <c r="B7379" s="4" t="s">
        <v>162</v>
      </c>
      <c r="C7379" s="5"/>
      <c r="D7379" s="2" t="s">
        <v>323</v>
      </c>
      <c r="E7379" s="2">
        <v>79.66</v>
      </c>
      <c r="F7379" s="2">
        <v>76.84</v>
      </c>
      <c r="G7379" s="2" t="s">
        <v>323</v>
      </c>
    </row>
    <row r="7380" spans="1:7" x14ac:dyDescent="0.3">
      <c r="A7380" s="3">
        <f t="shared" si="133"/>
        <v>45516</v>
      </c>
      <c r="B7380" s="4" t="s">
        <v>163</v>
      </c>
      <c r="C7380" s="5"/>
      <c r="D7380" s="2">
        <v>78.66</v>
      </c>
      <c r="E7380" s="2">
        <v>82.3</v>
      </c>
      <c r="F7380" s="2">
        <v>80.06</v>
      </c>
      <c r="G7380" s="2">
        <v>78.66</v>
      </c>
    </row>
    <row r="7381" spans="1:7" x14ac:dyDescent="0.3">
      <c r="A7381" s="3">
        <f t="shared" si="133"/>
        <v>45517</v>
      </c>
      <c r="B7381" s="4" t="s">
        <v>164</v>
      </c>
      <c r="C7381" s="5"/>
      <c r="D7381" s="2">
        <v>80</v>
      </c>
      <c r="E7381" s="2">
        <v>80.69</v>
      </c>
      <c r="F7381" s="2">
        <v>78.349999999999994</v>
      </c>
      <c r="G7381" s="2">
        <v>80</v>
      </c>
    </row>
    <row r="7382" spans="1:7" x14ac:dyDescent="0.3">
      <c r="A7382" s="3">
        <f t="shared" si="133"/>
        <v>45518</v>
      </c>
      <c r="B7382" s="4" t="s">
        <v>165</v>
      </c>
      <c r="C7382" s="5"/>
      <c r="D7382" s="2">
        <v>79.23</v>
      </c>
      <c r="E7382" s="2">
        <v>79.760000000000005</v>
      </c>
      <c r="F7382" s="2">
        <v>76.98</v>
      </c>
      <c r="G7382" s="2">
        <v>79.3</v>
      </c>
    </row>
    <row r="7383" spans="1:7" x14ac:dyDescent="0.3">
      <c r="A7383" s="3">
        <f t="shared" si="133"/>
        <v>45519</v>
      </c>
      <c r="B7383" s="4" t="s">
        <v>166</v>
      </c>
      <c r="C7383" s="5"/>
      <c r="D7383" s="2">
        <v>78.69</v>
      </c>
      <c r="E7383" s="2">
        <v>81.040000000000006</v>
      </c>
      <c r="F7383" s="2">
        <v>78.16</v>
      </c>
      <c r="G7383" s="2">
        <v>78.69</v>
      </c>
    </row>
    <row r="7384" spans="1:7" x14ac:dyDescent="0.3">
      <c r="A7384" s="3">
        <f t="shared" si="133"/>
        <v>45520</v>
      </c>
      <c r="B7384" s="4" t="s">
        <v>167</v>
      </c>
      <c r="C7384" s="5"/>
      <c r="D7384" s="2">
        <v>79.06</v>
      </c>
      <c r="E7384" s="2">
        <v>79.680000000000007</v>
      </c>
      <c r="F7384" s="2">
        <v>76.650000000000006</v>
      </c>
      <c r="G7384" s="2">
        <v>79.06</v>
      </c>
    </row>
    <row r="7385" spans="1:7" x14ac:dyDescent="0.3">
      <c r="A7385" s="3">
        <f t="shared" si="133"/>
        <v>45523</v>
      </c>
      <c r="B7385" s="4" t="s">
        <v>168</v>
      </c>
      <c r="C7385" s="5"/>
      <c r="D7385" s="2">
        <v>77.8</v>
      </c>
      <c r="E7385" s="2">
        <v>77.66</v>
      </c>
      <c r="F7385" s="2">
        <v>74.37</v>
      </c>
      <c r="G7385" s="2">
        <v>77.8</v>
      </c>
    </row>
    <row r="7386" spans="1:7" x14ac:dyDescent="0.3">
      <c r="A7386" s="3">
        <f t="shared" si="133"/>
        <v>45524</v>
      </c>
      <c r="B7386" s="4" t="s">
        <v>169</v>
      </c>
      <c r="C7386" s="5"/>
      <c r="D7386" s="2">
        <v>75.67</v>
      </c>
      <c r="E7386" s="2">
        <v>77.2</v>
      </c>
      <c r="F7386" s="2">
        <v>74.040000000000006</v>
      </c>
      <c r="G7386" s="2">
        <v>75.7</v>
      </c>
    </row>
    <row r="7387" spans="1:7" x14ac:dyDescent="0.3">
      <c r="A7387" s="3">
        <f t="shared" si="133"/>
        <v>45525</v>
      </c>
      <c r="B7387" s="4" t="s">
        <v>170</v>
      </c>
      <c r="C7387" s="5"/>
      <c r="D7387" s="2">
        <v>76.16</v>
      </c>
      <c r="E7387" s="2">
        <v>76.05</v>
      </c>
      <c r="F7387" s="2">
        <v>71.930000000000007</v>
      </c>
      <c r="G7387" s="2">
        <v>76.2</v>
      </c>
    </row>
    <row r="7388" spans="1:7" x14ac:dyDescent="0.3">
      <c r="A7388" s="3">
        <f t="shared" si="133"/>
        <v>45526</v>
      </c>
      <c r="B7388" s="4" t="s">
        <v>171</v>
      </c>
      <c r="C7388" s="5"/>
      <c r="D7388" s="2">
        <v>75.14</v>
      </c>
      <c r="E7388" s="2">
        <v>77.22</v>
      </c>
      <c r="F7388" s="2">
        <v>73.010000000000005</v>
      </c>
      <c r="G7388" s="2">
        <v>75.180000000000007</v>
      </c>
    </row>
    <row r="7389" spans="1:7" x14ac:dyDescent="0.3">
      <c r="A7389" s="3">
        <f t="shared" si="133"/>
        <v>45527</v>
      </c>
      <c r="B7389" s="4" t="s">
        <v>172</v>
      </c>
      <c r="C7389" s="5"/>
      <c r="D7389" s="2">
        <v>76.7</v>
      </c>
      <c r="E7389" s="2">
        <v>79.02</v>
      </c>
      <c r="F7389" s="2">
        <v>74.83</v>
      </c>
      <c r="G7389" s="2">
        <v>76.709999999999994</v>
      </c>
    </row>
    <row r="7390" spans="1:7" x14ac:dyDescent="0.3">
      <c r="A7390" s="3">
        <f t="shared" si="133"/>
        <v>45530</v>
      </c>
      <c r="B7390" s="4" t="s">
        <v>173</v>
      </c>
      <c r="C7390" s="5"/>
      <c r="D7390" s="2">
        <v>78.540000000000006</v>
      </c>
      <c r="E7390" s="2">
        <v>81.430000000000007</v>
      </c>
      <c r="F7390" s="2">
        <v>77.42</v>
      </c>
      <c r="G7390" s="2">
        <v>78.709999999999994</v>
      </c>
    </row>
    <row r="7391" spans="1:7" x14ac:dyDescent="0.3">
      <c r="A7391" s="3">
        <f t="shared" si="133"/>
        <v>45531</v>
      </c>
      <c r="B7391" s="4" t="s">
        <v>174</v>
      </c>
      <c r="C7391" s="5"/>
      <c r="D7391" s="2">
        <v>79.2</v>
      </c>
      <c r="E7391" s="2">
        <v>79.55</v>
      </c>
      <c r="F7391" s="2">
        <v>75.53</v>
      </c>
      <c r="G7391" s="2">
        <v>79.349999999999994</v>
      </c>
    </row>
    <row r="7392" spans="1:7" x14ac:dyDescent="0.3">
      <c r="A7392" s="3">
        <f t="shared" si="133"/>
        <v>45532</v>
      </c>
      <c r="B7392" s="4" t="s">
        <v>175</v>
      </c>
      <c r="C7392" s="5"/>
      <c r="D7392" s="2">
        <v>77.69</v>
      </c>
      <c r="E7392" s="2">
        <v>78.650000000000006</v>
      </c>
      <c r="F7392" s="2">
        <v>74.52</v>
      </c>
      <c r="G7392" s="2">
        <v>77.739999999999995</v>
      </c>
    </row>
    <row r="7393" spans="1:7" x14ac:dyDescent="0.3">
      <c r="A7393" s="3">
        <f t="shared" si="133"/>
        <v>45533</v>
      </c>
      <c r="B7393" s="4" t="s">
        <v>176</v>
      </c>
      <c r="C7393" s="5"/>
      <c r="D7393" s="2">
        <v>76.67</v>
      </c>
      <c r="E7393" s="2">
        <v>79.94</v>
      </c>
      <c r="F7393" s="2">
        <v>75.91</v>
      </c>
      <c r="G7393" s="2">
        <v>76.72</v>
      </c>
    </row>
    <row r="7394" spans="1:7" x14ac:dyDescent="0.3">
      <c r="A7394" s="3">
        <f t="shared" si="133"/>
        <v>45534</v>
      </c>
      <c r="B7394" s="4" t="s">
        <v>177</v>
      </c>
      <c r="C7394" s="5"/>
      <c r="D7394" s="2">
        <v>78.42</v>
      </c>
      <c r="E7394" s="2">
        <v>78.8</v>
      </c>
      <c r="F7394" s="2">
        <v>73.55</v>
      </c>
      <c r="G7394" s="2">
        <v>78.42</v>
      </c>
    </row>
    <row r="7395" spans="1:7" x14ac:dyDescent="0.3">
      <c r="A7395" s="3">
        <f t="shared" si="133"/>
        <v>45537</v>
      </c>
      <c r="B7395" s="4" t="s">
        <v>178</v>
      </c>
      <c r="C7395" s="5"/>
      <c r="D7395" s="2">
        <v>76.48</v>
      </c>
      <c r="E7395" s="2">
        <v>77.52</v>
      </c>
      <c r="F7395" s="2" t="s">
        <v>323</v>
      </c>
      <c r="G7395" s="2">
        <v>76.48</v>
      </c>
    </row>
    <row r="7396" spans="1:7" x14ac:dyDescent="0.3">
      <c r="A7396" s="3">
        <f t="shared" si="133"/>
        <v>45538</v>
      </c>
      <c r="B7396" s="4" t="s">
        <v>179</v>
      </c>
      <c r="C7396" s="5"/>
      <c r="D7396" s="2">
        <v>76.62</v>
      </c>
      <c r="E7396" s="2">
        <v>73.75</v>
      </c>
      <c r="F7396" s="2">
        <v>70.34</v>
      </c>
      <c r="G7396" s="2">
        <v>76.650000000000006</v>
      </c>
    </row>
    <row r="7397" spans="1:7" x14ac:dyDescent="0.3">
      <c r="A7397" s="3">
        <f t="shared" si="133"/>
        <v>45539</v>
      </c>
      <c r="B7397" s="4" t="s">
        <v>180</v>
      </c>
      <c r="C7397" s="5"/>
      <c r="D7397" s="2">
        <v>73.400000000000006</v>
      </c>
      <c r="E7397" s="2">
        <v>72.7</v>
      </c>
      <c r="F7397" s="2">
        <v>69.2</v>
      </c>
      <c r="G7397" s="2">
        <v>73.400000000000006</v>
      </c>
    </row>
    <row r="7398" spans="1:7" x14ac:dyDescent="0.3">
      <c r="A7398" s="3">
        <f t="shared" si="133"/>
        <v>45540</v>
      </c>
      <c r="B7398" s="4" t="s">
        <v>181</v>
      </c>
      <c r="C7398" s="5"/>
      <c r="D7398" s="2">
        <v>73.41</v>
      </c>
      <c r="E7398" s="2">
        <v>72.69</v>
      </c>
      <c r="F7398" s="2">
        <v>69.150000000000006</v>
      </c>
      <c r="G7398" s="2">
        <v>73.430000000000007</v>
      </c>
    </row>
    <row r="7399" spans="1:7" x14ac:dyDescent="0.3">
      <c r="A7399" s="3">
        <f t="shared" si="133"/>
        <v>45541</v>
      </c>
      <c r="B7399" s="4" t="s">
        <v>182</v>
      </c>
      <c r="C7399" s="5"/>
      <c r="D7399" s="2">
        <v>73.430000000000007</v>
      </c>
      <c r="E7399" s="2">
        <v>71.06</v>
      </c>
      <c r="F7399" s="2">
        <v>67.67</v>
      </c>
      <c r="G7399" s="2">
        <v>73.47</v>
      </c>
    </row>
    <row r="7400" spans="1:7" x14ac:dyDescent="0.3">
      <c r="A7400" s="3">
        <f t="shared" si="133"/>
        <v>45544</v>
      </c>
      <c r="B7400" s="4" t="s">
        <v>183</v>
      </c>
      <c r="C7400" s="5"/>
      <c r="D7400" s="2">
        <v>72.27</v>
      </c>
      <c r="E7400" s="2">
        <v>71.84</v>
      </c>
      <c r="F7400" s="2">
        <v>68.709999999999994</v>
      </c>
      <c r="G7400" s="2">
        <v>72.319999999999993</v>
      </c>
    </row>
    <row r="7401" spans="1:7" x14ac:dyDescent="0.3">
      <c r="A7401" s="3">
        <f t="shared" si="133"/>
        <v>45545</v>
      </c>
      <c r="B7401" s="4" t="s">
        <v>184</v>
      </c>
      <c r="C7401" s="5"/>
      <c r="D7401" s="2">
        <v>71.87</v>
      </c>
      <c r="E7401" s="2">
        <v>69.19</v>
      </c>
      <c r="F7401" s="2">
        <v>65.75</v>
      </c>
      <c r="G7401" s="2">
        <v>71.87</v>
      </c>
    </row>
    <row r="7402" spans="1:7" x14ac:dyDescent="0.3">
      <c r="A7402" s="3">
        <f t="shared" si="133"/>
        <v>45546</v>
      </c>
      <c r="B7402" s="4" t="s">
        <v>185</v>
      </c>
      <c r="C7402" s="5"/>
      <c r="D7402" s="2">
        <v>70.959999999999994</v>
      </c>
      <c r="E7402" s="2">
        <v>70.61</v>
      </c>
      <c r="F7402" s="2">
        <v>67.31</v>
      </c>
      <c r="G7402" s="2">
        <v>71.02</v>
      </c>
    </row>
    <row r="7403" spans="1:7" x14ac:dyDescent="0.3">
      <c r="A7403" s="3">
        <f t="shared" si="133"/>
        <v>45547</v>
      </c>
      <c r="B7403" s="4" t="s">
        <v>186</v>
      </c>
      <c r="C7403" s="5"/>
      <c r="D7403" s="2">
        <v>71.88</v>
      </c>
      <c r="E7403" s="2">
        <v>71.97</v>
      </c>
      <c r="F7403" s="2">
        <v>68.97</v>
      </c>
      <c r="G7403" s="2">
        <v>71.900000000000006</v>
      </c>
    </row>
    <row r="7404" spans="1:7" x14ac:dyDescent="0.3">
      <c r="A7404" s="3">
        <f t="shared" si="133"/>
        <v>45548</v>
      </c>
      <c r="B7404" s="4" t="s">
        <v>187</v>
      </c>
      <c r="C7404" s="5"/>
      <c r="D7404" s="2">
        <v>72.8</v>
      </c>
      <c r="E7404" s="2">
        <v>71.61</v>
      </c>
      <c r="F7404" s="2">
        <v>68.650000000000006</v>
      </c>
      <c r="G7404" s="2">
        <v>72.84</v>
      </c>
    </row>
    <row r="7405" spans="1:7" x14ac:dyDescent="0.3">
      <c r="A7405" s="3">
        <f t="shared" si="133"/>
        <v>45551</v>
      </c>
      <c r="B7405" s="4" t="s">
        <v>188</v>
      </c>
      <c r="C7405" s="5"/>
      <c r="D7405" s="2">
        <v>72.47</v>
      </c>
      <c r="E7405" s="2">
        <v>72.75</v>
      </c>
      <c r="F7405" s="2">
        <v>70.09</v>
      </c>
      <c r="G7405" s="2">
        <v>72.5</v>
      </c>
    </row>
    <row r="7406" spans="1:7" x14ac:dyDescent="0.3">
      <c r="A7406" s="3">
        <f t="shared" si="133"/>
        <v>45552</v>
      </c>
      <c r="B7406" s="4" t="s">
        <v>189</v>
      </c>
      <c r="C7406" s="5"/>
      <c r="D7406" s="2">
        <v>73.33</v>
      </c>
      <c r="E7406" s="2">
        <v>73.7</v>
      </c>
      <c r="F7406" s="2">
        <v>71.19</v>
      </c>
      <c r="G7406" s="2">
        <v>73.31</v>
      </c>
    </row>
    <row r="7407" spans="1:7" x14ac:dyDescent="0.3">
      <c r="A7407" s="3">
        <f t="shared" si="133"/>
        <v>45553</v>
      </c>
      <c r="B7407" s="4" t="s">
        <v>190</v>
      </c>
      <c r="C7407" s="5"/>
      <c r="D7407" s="2">
        <v>73.47</v>
      </c>
      <c r="E7407" s="2">
        <v>73.650000000000006</v>
      </c>
      <c r="F7407" s="2">
        <v>70.91</v>
      </c>
      <c r="G7407" s="2">
        <v>73.47</v>
      </c>
    </row>
    <row r="7408" spans="1:7" x14ac:dyDescent="0.3">
      <c r="A7408" s="3">
        <f t="shared" si="133"/>
        <v>45554</v>
      </c>
      <c r="B7408" s="4" t="s">
        <v>191</v>
      </c>
      <c r="C7408" s="5"/>
      <c r="D7408" s="2">
        <v>74.849999999999994</v>
      </c>
      <c r="E7408" s="2">
        <v>74.88</v>
      </c>
      <c r="F7408" s="2">
        <v>71.95</v>
      </c>
      <c r="G7408" s="2">
        <v>74.86</v>
      </c>
    </row>
    <row r="7409" spans="1:7" x14ac:dyDescent="0.3">
      <c r="A7409" s="3">
        <f t="shared" si="133"/>
        <v>45555</v>
      </c>
      <c r="B7409" s="4" t="s">
        <v>192</v>
      </c>
      <c r="C7409" s="5"/>
      <c r="D7409" s="2">
        <v>74.22</v>
      </c>
      <c r="E7409" s="2">
        <v>74.489999999999995</v>
      </c>
      <c r="F7409" s="2">
        <v>71.92</v>
      </c>
      <c r="G7409" s="2">
        <v>74.22</v>
      </c>
    </row>
    <row r="7410" spans="1:7" x14ac:dyDescent="0.3">
      <c r="A7410" s="3">
        <f t="shared" si="133"/>
        <v>45558</v>
      </c>
      <c r="B7410" s="4" t="s">
        <v>193</v>
      </c>
      <c r="C7410" s="5"/>
      <c r="D7410" s="2">
        <v>74.28</v>
      </c>
      <c r="E7410" s="2">
        <v>73.900000000000006</v>
      </c>
      <c r="F7410" s="2">
        <v>70.37</v>
      </c>
      <c r="G7410" s="2">
        <v>74.28</v>
      </c>
    </row>
    <row r="7411" spans="1:7" x14ac:dyDescent="0.3">
      <c r="A7411" s="3">
        <f t="shared" si="133"/>
        <v>45559</v>
      </c>
      <c r="B7411" s="4" t="s">
        <v>194</v>
      </c>
      <c r="C7411" s="5"/>
      <c r="D7411" s="2">
        <v>74.87</v>
      </c>
      <c r="E7411" s="2">
        <v>75.17</v>
      </c>
      <c r="F7411" s="2">
        <v>71.56</v>
      </c>
      <c r="G7411" s="2">
        <v>74.87</v>
      </c>
    </row>
    <row r="7412" spans="1:7" x14ac:dyDescent="0.3">
      <c r="A7412" s="3">
        <f t="shared" si="133"/>
        <v>45560</v>
      </c>
      <c r="B7412" s="4" t="s">
        <v>195</v>
      </c>
      <c r="C7412" s="5"/>
      <c r="D7412" s="2">
        <v>74.97</v>
      </c>
      <c r="E7412" s="2">
        <v>73.459999999999994</v>
      </c>
      <c r="F7412" s="2">
        <v>69.69</v>
      </c>
      <c r="G7412" s="2">
        <v>74.97</v>
      </c>
    </row>
    <row r="7413" spans="1:7" x14ac:dyDescent="0.3">
      <c r="A7413" s="3">
        <f t="shared" si="133"/>
        <v>45561</v>
      </c>
      <c r="B7413" s="4" t="s">
        <v>196</v>
      </c>
      <c r="C7413" s="5"/>
      <c r="D7413" s="2">
        <v>72.31</v>
      </c>
      <c r="E7413" s="2">
        <v>71.599999999999994</v>
      </c>
      <c r="F7413" s="2">
        <v>67.67</v>
      </c>
      <c r="G7413" s="2">
        <v>72.31</v>
      </c>
    </row>
    <row r="7414" spans="1:7" x14ac:dyDescent="0.3">
      <c r="A7414" s="3">
        <f t="shared" si="133"/>
        <v>45562</v>
      </c>
      <c r="B7414" s="4" t="s">
        <v>197</v>
      </c>
      <c r="C7414" s="5"/>
      <c r="D7414" s="2">
        <v>72.73</v>
      </c>
      <c r="E7414" s="2">
        <v>71.98</v>
      </c>
      <c r="F7414" s="2">
        <v>68.180000000000007</v>
      </c>
      <c r="G7414" s="2">
        <v>72.73</v>
      </c>
    </row>
    <row r="7415" spans="1:7" x14ac:dyDescent="0.3">
      <c r="A7415" s="3">
        <f t="shared" ref="A7415:A7478" si="134">DATE(2024, LEFT(B7415, FIND("월", B7415)-1), MID(B7415, FIND("월", B7415)+2, FIND("일", B7415)-FIND("월", B7415)-2))</f>
        <v>45565</v>
      </c>
      <c r="B7415" s="4" t="s">
        <v>198</v>
      </c>
      <c r="C7415" s="5"/>
      <c r="D7415" s="2">
        <v>73.34</v>
      </c>
      <c r="E7415" s="2">
        <v>71.77</v>
      </c>
      <c r="F7415" s="2">
        <v>68.17</v>
      </c>
      <c r="G7415" s="2">
        <v>73.319999999999993</v>
      </c>
    </row>
    <row r="7416" spans="1:7" x14ac:dyDescent="0.3">
      <c r="A7416" s="3">
        <f t="shared" si="134"/>
        <v>45566</v>
      </c>
      <c r="B7416" s="4" t="s">
        <v>199</v>
      </c>
      <c r="C7416" s="5"/>
      <c r="D7416" s="2">
        <v>70.760000000000005</v>
      </c>
      <c r="E7416" s="2">
        <v>73.56</v>
      </c>
      <c r="F7416" s="2">
        <v>69.83</v>
      </c>
      <c r="G7416" s="2">
        <v>70.760000000000005</v>
      </c>
    </row>
    <row r="7417" spans="1:7" x14ac:dyDescent="0.3">
      <c r="A7417" s="3">
        <f t="shared" si="134"/>
        <v>45567</v>
      </c>
      <c r="B7417" s="4" t="s">
        <v>200</v>
      </c>
      <c r="C7417" s="5"/>
      <c r="D7417" s="2">
        <v>75.17</v>
      </c>
      <c r="E7417" s="2">
        <v>73.900000000000006</v>
      </c>
      <c r="F7417" s="2">
        <v>70.099999999999994</v>
      </c>
      <c r="G7417" s="2">
        <v>75.17</v>
      </c>
    </row>
    <row r="7418" spans="1:7" x14ac:dyDescent="0.3">
      <c r="A7418" s="3">
        <f t="shared" si="134"/>
        <v>45568</v>
      </c>
      <c r="B7418" s="4" t="s">
        <v>201</v>
      </c>
      <c r="C7418" s="5"/>
      <c r="D7418" s="2">
        <v>74.45</v>
      </c>
      <c r="E7418" s="2">
        <v>77.62</v>
      </c>
      <c r="F7418" s="2">
        <v>73.709999999999994</v>
      </c>
      <c r="G7418" s="2">
        <v>74.53</v>
      </c>
    </row>
    <row r="7419" spans="1:7" x14ac:dyDescent="0.3">
      <c r="A7419" s="3">
        <f t="shared" si="134"/>
        <v>45569</v>
      </c>
      <c r="B7419" s="4" t="s">
        <v>202</v>
      </c>
      <c r="C7419" s="5"/>
      <c r="D7419" s="2">
        <v>77.89</v>
      </c>
      <c r="E7419" s="2">
        <v>78.05</v>
      </c>
      <c r="F7419" s="2">
        <v>74.38</v>
      </c>
      <c r="G7419" s="2">
        <v>77.89</v>
      </c>
    </row>
    <row r="7420" spans="1:7" x14ac:dyDescent="0.3">
      <c r="A7420" s="3">
        <f t="shared" si="134"/>
        <v>45572</v>
      </c>
      <c r="B7420" s="4" t="s">
        <v>203</v>
      </c>
      <c r="C7420" s="5"/>
      <c r="D7420" s="2">
        <v>78.13</v>
      </c>
      <c r="E7420" s="2">
        <v>80.930000000000007</v>
      </c>
      <c r="F7420" s="2">
        <v>77.14</v>
      </c>
      <c r="G7420" s="2">
        <v>78.22</v>
      </c>
    </row>
    <row r="7421" spans="1:7" x14ac:dyDescent="0.3">
      <c r="A7421" s="3">
        <f t="shared" si="134"/>
        <v>45573</v>
      </c>
      <c r="B7421" s="4" t="s">
        <v>204</v>
      </c>
      <c r="C7421" s="5"/>
      <c r="D7421" s="2">
        <v>78.98</v>
      </c>
      <c r="E7421" s="2">
        <v>77.180000000000007</v>
      </c>
      <c r="F7421" s="2">
        <v>73.569999999999993</v>
      </c>
      <c r="G7421" s="2">
        <v>78.98</v>
      </c>
    </row>
    <row r="7422" spans="1:7" x14ac:dyDescent="0.3">
      <c r="A7422" s="3">
        <f t="shared" si="134"/>
        <v>45574</v>
      </c>
      <c r="B7422" s="4" t="s">
        <v>205</v>
      </c>
      <c r="C7422" s="5"/>
      <c r="D7422" s="2">
        <v>77.430000000000007</v>
      </c>
      <c r="E7422" s="2">
        <v>76.58</v>
      </c>
      <c r="F7422" s="2">
        <v>73.239999999999995</v>
      </c>
      <c r="G7422" s="2">
        <v>77.569999999999993</v>
      </c>
    </row>
    <row r="7423" spans="1:7" x14ac:dyDescent="0.3">
      <c r="A7423" s="3">
        <f t="shared" si="134"/>
        <v>45575</v>
      </c>
      <c r="B7423" s="4" t="s">
        <v>206</v>
      </c>
      <c r="C7423" s="5"/>
      <c r="D7423" s="2">
        <v>77.150000000000006</v>
      </c>
      <c r="E7423" s="2">
        <v>79.400000000000006</v>
      </c>
      <c r="F7423" s="2">
        <v>75.849999999999994</v>
      </c>
      <c r="G7423" s="2">
        <v>77.150000000000006</v>
      </c>
    </row>
    <row r="7424" spans="1:7" x14ac:dyDescent="0.3">
      <c r="A7424" s="3">
        <f t="shared" si="134"/>
        <v>45576</v>
      </c>
      <c r="B7424" s="4" t="s">
        <v>207</v>
      </c>
      <c r="C7424" s="5"/>
      <c r="D7424" s="2">
        <v>78.599999999999994</v>
      </c>
      <c r="E7424" s="2">
        <v>79.040000000000006</v>
      </c>
      <c r="F7424" s="2">
        <v>75.56</v>
      </c>
      <c r="G7424" s="2">
        <v>78.599999999999994</v>
      </c>
    </row>
    <row r="7425" spans="1:7" x14ac:dyDescent="0.3">
      <c r="A7425" s="3">
        <f t="shared" si="134"/>
        <v>45579</v>
      </c>
      <c r="B7425" s="4" t="s">
        <v>208</v>
      </c>
      <c r="C7425" s="5"/>
      <c r="D7425" s="2">
        <v>77.63</v>
      </c>
      <c r="E7425" s="2">
        <v>77.459999999999994</v>
      </c>
      <c r="F7425" s="2">
        <v>73.83</v>
      </c>
      <c r="G7425" s="2">
        <v>77.650000000000006</v>
      </c>
    </row>
    <row r="7426" spans="1:7" x14ac:dyDescent="0.3">
      <c r="A7426" s="3">
        <f t="shared" si="134"/>
        <v>45580</v>
      </c>
      <c r="B7426" s="4" t="s">
        <v>209</v>
      </c>
      <c r="C7426" s="5"/>
      <c r="D7426" s="2">
        <v>74.3</v>
      </c>
      <c r="E7426" s="2">
        <v>74.25</v>
      </c>
      <c r="F7426" s="2">
        <v>70.58</v>
      </c>
      <c r="G7426" s="2">
        <v>74.319999999999993</v>
      </c>
    </row>
    <row r="7427" spans="1:7" x14ac:dyDescent="0.3">
      <c r="A7427" s="3">
        <f t="shared" si="134"/>
        <v>45581</v>
      </c>
      <c r="B7427" s="4" t="s">
        <v>210</v>
      </c>
      <c r="C7427" s="5"/>
      <c r="D7427" s="2">
        <v>74</v>
      </c>
      <c r="E7427" s="2">
        <v>74.22</v>
      </c>
      <c r="F7427" s="2">
        <v>70.39</v>
      </c>
      <c r="G7427" s="2">
        <v>74.040000000000006</v>
      </c>
    </row>
    <row r="7428" spans="1:7" x14ac:dyDescent="0.3">
      <c r="A7428" s="3">
        <f t="shared" si="134"/>
        <v>45582</v>
      </c>
      <c r="B7428" s="4" t="s">
        <v>211</v>
      </c>
      <c r="C7428" s="5"/>
      <c r="D7428" s="2">
        <v>74.06</v>
      </c>
      <c r="E7428" s="2">
        <v>74.45</v>
      </c>
      <c r="F7428" s="2">
        <v>70.67</v>
      </c>
      <c r="G7428" s="2">
        <v>74.099999999999994</v>
      </c>
    </row>
    <row r="7429" spans="1:7" x14ac:dyDescent="0.3">
      <c r="A7429" s="3">
        <f t="shared" si="134"/>
        <v>45583</v>
      </c>
      <c r="B7429" s="4" t="s">
        <v>212</v>
      </c>
      <c r="C7429" s="5"/>
      <c r="D7429" s="2">
        <v>74.180000000000007</v>
      </c>
      <c r="E7429" s="2">
        <v>73.06</v>
      </c>
      <c r="F7429" s="2">
        <v>69.22</v>
      </c>
      <c r="G7429" s="2">
        <v>74.2</v>
      </c>
    </row>
    <row r="7430" spans="1:7" x14ac:dyDescent="0.3">
      <c r="A7430" s="3">
        <f t="shared" si="134"/>
        <v>45586</v>
      </c>
      <c r="B7430" s="4" t="s">
        <v>213</v>
      </c>
      <c r="C7430" s="5"/>
      <c r="D7430" s="2">
        <v>73.55</v>
      </c>
      <c r="E7430" s="2">
        <v>74.290000000000006</v>
      </c>
      <c r="F7430" s="2">
        <v>70.56</v>
      </c>
      <c r="G7430" s="2">
        <v>73.55</v>
      </c>
    </row>
    <row r="7431" spans="1:7" x14ac:dyDescent="0.3">
      <c r="A7431" s="3">
        <f t="shared" si="134"/>
        <v>45587</v>
      </c>
      <c r="B7431" s="4" t="s">
        <v>214</v>
      </c>
      <c r="C7431" s="5"/>
      <c r="D7431" s="2">
        <v>73.569999999999993</v>
      </c>
      <c r="E7431" s="2">
        <v>76.040000000000006</v>
      </c>
      <c r="F7431" s="2">
        <v>72.09</v>
      </c>
      <c r="G7431" s="2">
        <v>73.569999999999993</v>
      </c>
    </row>
    <row r="7432" spans="1:7" x14ac:dyDescent="0.3">
      <c r="A7432" s="3">
        <f t="shared" si="134"/>
        <v>45588</v>
      </c>
      <c r="B7432" s="4" t="s">
        <v>215</v>
      </c>
      <c r="C7432" s="5"/>
      <c r="D7432" s="2">
        <v>75.040000000000006</v>
      </c>
      <c r="E7432" s="2">
        <v>74.959999999999994</v>
      </c>
      <c r="F7432" s="2">
        <v>70.77</v>
      </c>
      <c r="G7432" s="2">
        <v>75.040000000000006</v>
      </c>
    </row>
    <row r="7433" spans="1:7" x14ac:dyDescent="0.3">
      <c r="A7433" s="3">
        <f t="shared" si="134"/>
        <v>45589</v>
      </c>
      <c r="B7433" s="4" t="s">
        <v>216</v>
      </c>
      <c r="C7433" s="5"/>
      <c r="D7433" s="2">
        <v>75.39</v>
      </c>
      <c r="E7433" s="2">
        <v>74.38</v>
      </c>
      <c r="F7433" s="2">
        <v>70.19</v>
      </c>
      <c r="G7433" s="2">
        <v>75.39</v>
      </c>
    </row>
    <row r="7434" spans="1:7" x14ac:dyDescent="0.3">
      <c r="A7434" s="3">
        <f t="shared" si="134"/>
        <v>45590</v>
      </c>
      <c r="B7434" s="4" t="s">
        <v>217</v>
      </c>
      <c r="C7434" s="5"/>
      <c r="D7434" s="2">
        <v>73.56</v>
      </c>
      <c r="E7434" s="2">
        <v>76.05</v>
      </c>
      <c r="F7434" s="2">
        <v>71.78</v>
      </c>
      <c r="G7434" s="2">
        <v>73.58</v>
      </c>
    </row>
    <row r="7435" spans="1:7" x14ac:dyDescent="0.3">
      <c r="A7435" s="3">
        <f t="shared" si="134"/>
        <v>45593</v>
      </c>
      <c r="B7435" s="4" t="s">
        <v>218</v>
      </c>
      <c r="C7435" s="5"/>
      <c r="D7435" s="2">
        <v>71.989999999999995</v>
      </c>
      <c r="E7435" s="2">
        <v>71.42</v>
      </c>
      <c r="F7435" s="2">
        <v>67.38</v>
      </c>
      <c r="G7435" s="2">
        <v>71.989999999999995</v>
      </c>
    </row>
    <row r="7436" spans="1:7" x14ac:dyDescent="0.3">
      <c r="A7436" s="3">
        <f t="shared" si="134"/>
        <v>45594</v>
      </c>
      <c r="B7436" s="4" t="s">
        <v>219</v>
      </c>
      <c r="C7436" s="5"/>
      <c r="D7436" s="2">
        <v>70.83</v>
      </c>
      <c r="E7436" s="2">
        <v>71.12</v>
      </c>
      <c r="F7436" s="2">
        <v>67.209999999999994</v>
      </c>
      <c r="G7436" s="2">
        <v>70.83</v>
      </c>
    </row>
    <row r="7437" spans="1:7" x14ac:dyDescent="0.3">
      <c r="A7437" s="3">
        <f t="shared" si="134"/>
        <v>45595</v>
      </c>
      <c r="B7437" s="4" t="s">
        <v>220</v>
      </c>
      <c r="C7437" s="5"/>
      <c r="D7437" s="2">
        <v>72.02</v>
      </c>
      <c r="E7437" s="2">
        <v>72.55</v>
      </c>
      <c r="F7437" s="2">
        <v>68.61</v>
      </c>
      <c r="G7437" s="2">
        <v>72.02</v>
      </c>
    </row>
    <row r="7438" spans="1:7" x14ac:dyDescent="0.3">
      <c r="A7438" s="3">
        <f t="shared" si="134"/>
        <v>45596</v>
      </c>
      <c r="B7438" s="4" t="s">
        <v>221</v>
      </c>
      <c r="C7438" s="5"/>
      <c r="D7438" s="2" t="s">
        <v>323</v>
      </c>
      <c r="E7438" s="2">
        <v>73.16</v>
      </c>
      <c r="F7438" s="2">
        <v>69.260000000000005</v>
      </c>
      <c r="G7438" s="2" t="s">
        <v>323</v>
      </c>
    </row>
    <row r="7439" spans="1:7" x14ac:dyDescent="0.3">
      <c r="A7439" s="3">
        <f t="shared" si="134"/>
        <v>45597</v>
      </c>
      <c r="B7439" s="4" t="s">
        <v>222</v>
      </c>
      <c r="C7439" s="5"/>
      <c r="D7439" s="2">
        <v>73.56</v>
      </c>
      <c r="E7439" s="2">
        <v>73.099999999999994</v>
      </c>
      <c r="F7439" s="2">
        <v>69.489999999999995</v>
      </c>
      <c r="G7439" s="2">
        <v>73.56</v>
      </c>
    </row>
    <row r="7440" spans="1:7" x14ac:dyDescent="0.3">
      <c r="A7440" s="3">
        <f t="shared" si="134"/>
        <v>45600</v>
      </c>
      <c r="B7440" s="4" t="s">
        <v>223</v>
      </c>
      <c r="C7440" s="5"/>
      <c r="D7440" s="2">
        <v>73.5</v>
      </c>
      <c r="E7440" s="2">
        <v>75.08</v>
      </c>
      <c r="F7440" s="2">
        <v>71.47</v>
      </c>
      <c r="G7440" s="2">
        <v>73.5</v>
      </c>
    </row>
    <row r="7441" spans="1:7" x14ac:dyDescent="0.3">
      <c r="A7441" s="3">
        <f t="shared" si="134"/>
        <v>45601</v>
      </c>
      <c r="B7441" s="4" t="s">
        <v>224</v>
      </c>
      <c r="C7441" s="5"/>
      <c r="D7441" s="2">
        <v>74.150000000000006</v>
      </c>
      <c r="E7441" s="2">
        <v>75.53</v>
      </c>
      <c r="F7441" s="2">
        <v>71.989999999999995</v>
      </c>
      <c r="G7441" s="2">
        <v>74.180000000000007</v>
      </c>
    </row>
    <row r="7442" spans="1:7" x14ac:dyDescent="0.3">
      <c r="A7442" s="3">
        <f t="shared" si="134"/>
        <v>45602</v>
      </c>
      <c r="B7442" s="4" t="s">
        <v>225</v>
      </c>
      <c r="C7442" s="5"/>
      <c r="D7442" s="2">
        <v>73.27</v>
      </c>
      <c r="E7442" s="2">
        <v>74.92</v>
      </c>
      <c r="F7442" s="2">
        <v>71.69</v>
      </c>
      <c r="G7442" s="2">
        <v>73.28</v>
      </c>
    </row>
    <row r="7443" spans="1:7" x14ac:dyDescent="0.3">
      <c r="A7443" s="3">
        <f t="shared" si="134"/>
        <v>45603</v>
      </c>
      <c r="B7443" s="4" t="s">
        <v>226</v>
      </c>
      <c r="C7443" s="5"/>
      <c r="D7443" s="2">
        <v>74.02</v>
      </c>
      <c r="E7443" s="2">
        <v>75.63</v>
      </c>
      <c r="F7443" s="2">
        <v>72.36</v>
      </c>
      <c r="G7443" s="2">
        <v>74.02</v>
      </c>
    </row>
    <row r="7444" spans="1:7" x14ac:dyDescent="0.3">
      <c r="A7444" s="3">
        <f t="shared" si="134"/>
        <v>45604</v>
      </c>
      <c r="B7444" s="4" t="s">
        <v>227</v>
      </c>
      <c r="C7444" s="5"/>
      <c r="D7444" s="2">
        <v>73.83</v>
      </c>
      <c r="E7444" s="2">
        <v>73.87</v>
      </c>
      <c r="F7444" s="2">
        <v>70.38</v>
      </c>
      <c r="G7444" s="2">
        <v>73.83</v>
      </c>
    </row>
    <row r="7445" spans="1:7" x14ac:dyDescent="0.3">
      <c r="A7445" s="3">
        <f t="shared" si="134"/>
        <v>45607</v>
      </c>
      <c r="B7445" s="4" t="s">
        <v>228</v>
      </c>
      <c r="C7445" s="5"/>
      <c r="D7445" s="2">
        <v>73.08</v>
      </c>
      <c r="E7445" s="2">
        <v>71.83</v>
      </c>
      <c r="F7445" s="2">
        <v>68.040000000000006</v>
      </c>
      <c r="G7445" s="2">
        <v>73.08</v>
      </c>
    </row>
    <row r="7446" spans="1:7" x14ac:dyDescent="0.3">
      <c r="A7446" s="3">
        <f t="shared" si="134"/>
        <v>45608</v>
      </c>
      <c r="B7446" s="4" t="s">
        <v>229</v>
      </c>
      <c r="C7446" s="5"/>
      <c r="D7446" s="2">
        <v>71.06</v>
      </c>
      <c r="E7446" s="2">
        <v>71.89</v>
      </c>
      <c r="F7446" s="2">
        <v>68.12</v>
      </c>
      <c r="G7446" s="2">
        <v>71.06</v>
      </c>
    </row>
    <row r="7447" spans="1:7" x14ac:dyDescent="0.3">
      <c r="A7447" s="3">
        <f t="shared" si="134"/>
        <v>45609</v>
      </c>
      <c r="B7447" s="4" t="s">
        <v>230</v>
      </c>
      <c r="C7447" s="5"/>
      <c r="D7447" s="2">
        <v>71.150000000000006</v>
      </c>
      <c r="E7447" s="2">
        <v>72.28</v>
      </c>
      <c r="F7447" s="2">
        <v>68.430000000000007</v>
      </c>
      <c r="G7447" s="2">
        <v>71.16</v>
      </c>
    </row>
    <row r="7448" spans="1:7" x14ac:dyDescent="0.3">
      <c r="A7448" s="3">
        <f t="shared" si="134"/>
        <v>45610</v>
      </c>
      <c r="B7448" s="4" t="s">
        <v>231</v>
      </c>
      <c r="C7448" s="5"/>
      <c r="D7448" s="2">
        <v>71.400000000000006</v>
      </c>
      <c r="E7448" s="2">
        <v>72.56</v>
      </c>
      <c r="F7448" s="2">
        <v>68.7</v>
      </c>
      <c r="G7448" s="2">
        <v>71.400000000000006</v>
      </c>
    </row>
    <row r="7449" spans="1:7" x14ac:dyDescent="0.3">
      <c r="A7449" s="3">
        <f t="shared" si="134"/>
        <v>45611</v>
      </c>
      <c r="B7449" s="4" t="s">
        <v>232</v>
      </c>
      <c r="C7449" s="5"/>
      <c r="D7449" s="2">
        <v>70.75</v>
      </c>
      <c r="E7449" s="2">
        <v>71.040000000000006</v>
      </c>
      <c r="F7449" s="2">
        <v>67.02</v>
      </c>
      <c r="G7449" s="2">
        <v>70.73</v>
      </c>
    </row>
    <row r="7450" spans="1:7" x14ac:dyDescent="0.3">
      <c r="A7450" s="3">
        <f t="shared" si="134"/>
        <v>45614</v>
      </c>
      <c r="B7450" s="4" t="s">
        <v>233</v>
      </c>
      <c r="C7450" s="5"/>
      <c r="D7450" s="2">
        <v>70.53</v>
      </c>
      <c r="E7450" s="2">
        <v>73.3</v>
      </c>
      <c r="F7450" s="2">
        <v>69.16</v>
      </c>
      <c r="G7450" s="2">
        <v>70.52</v>
      </c>
    </row>
    <row r="7451" spans="1:7" x14ac:dyDescent="0.3">
      <c r="A7451" s="3">
        <f t="shared" si="134"/>
        <v>45615</v>
      </c>
      <c r="B7451" s="4" t="s">
        <v>234</v>
      </c>
      <c r="C7451" s="5"/>
      <c r="D7451" s="2">
        <v>72.27</v>
      </c>
      <c r="E7451" s="2">
        <v>73.31</v>
      </c>
      <c r="F7451" s="2">
        <v>69.39</v>
      </c>
      <c r="G7451" s="2">
        <v>72.27</v>
      </c>
    </row>
    <row r="7452" spans="1:7" x14ac:dyDescent="0.3">
      <c r="A7452" s="3">
        <f t="shared" si="134"/>
        <v>45616</v>
      </c>
      <c r="B7452" s="4" t="s">
        <v>235</v>
      </c>
      <c r="C7452" s="5"/>
      <c r="D7452" s="2">
        <v>72.83</v>
      </c>
      <c r="E7452" s="2">
        <v>72.81</v>
      </c>
      <c r="F7452" s="2">
        <v>68.87</v>
      </c>
      <c r="G7452" s="2">
        <v>72.83</v>
      </c>
    </row>
    <row r="7453" spans="1:7" x14ac:dyDescent="0.3">
      <c r="A7453" s="3">
        <f t="shared" si="134"/>
        <v>45617</v>
      </c>
      <c r="B7453" s="4" t="s">
        <v>236</v>
      </c>
      <c r="C7453" s="5"/>
      <c r="D7453" s="2">
        <v>72.819999999999993</v>
      </c>
      <c r="E7453" s="2">
        <v>74.23</v>
      </c>
      <c r="F7453" s="2">
        <v>70.099999999999994</v>
      </c>
      <c r="G7453" s="2">
        <v>72.819999999999993</v>
      </c>
    </row>
    <row r="7454" spans="1:7" x14ac:dyDescent="0.3">
      <c r="A7454" s="3">
        <f t="shared" si="134"/>
        <v>45618</v>
      </c>
      <c r="B7454" s="4" t="s">
        <v>237</v>
      </c>
      <c r="C7454" s="5"/>
      <c r="D7454" s="2">
        <v>74.17</v>
      </c>
      <c r="E7454" s="2">
        <v>75.17</v>
      </c>
      <c r="F7454" s="2">
        <v>71.239999999999995</v>
      </c>
      <c r="G7454" s="2">
        <v>74.16</v>
      </c>
    </row>
    <row r="7455" spans="1:7" x14ac:dyDescent="0.3">
      <c r="A7455" s="3">
        <f t="shared" si="134"/>
        <v>45621</v>
      </c>
      <c r="B7455" s="4" t="s">
        <v>238</v>
      </c>
      <c r="C7455" s="5"/>
      <c r="D7455" s="2">
        <v>73.52</v>
      </c>
      <c r="E7455" s="2">
        <v>73.010000000000005</v>
      </c>
      <c r="F7455" s="2">
        <v>68.94</v>
      </c>
      <c r="G7455" s="2">
        <v>73.52</v>
      </c>
    </row>
    <row r="7456" spans="1:7" x14ac:dyDescent="0.3">
      <c r="A7456" s="3">
        <f t="shared" si="134"/>
        <v>45622</v>
      </c>
      <c r="B7456" s="4" t="s">
        <v>239</v>
      </c>
      <c r="C7456" s="5"/>
      <c r="D7456" s="2">
        <v>72.5</v>
      </c>
      <c r="E7456" s="2">
        <v>72.81</v>
      </c>
      <c r="F7456" s="2">
        <v>68.77</v>
      </c>
      <c r="G7456" s="2">
        <v>72.5</v>
      </c>
    </row>
    <row r="7457" spans="1:7" x14ac:dyDescent="0.3">
      <c r="A7457" s="3">
        <f t="shared" si="134"/>
        <v>45623</v>
      </c>
      <c r="B7457" s="4" t="s">
        <v>240</v>
      </c>
      <c r="C7457" s="5"/>
      <c r="D7457" s="2">
        <v>72.23</v>
      </c>
      <c r="E7457" s="2">
        <v>72.83</v>
      </c>
      <c r="F7457" s="2">
        <v>68.72</v>
      </c>
      <c r="G7457" s="2">
        <v>72.23</v>
      </c>
    </row>
    <row r="7458" spans="1:7" x14ac:dyDescent="0.3">
      <c r="A7458" s="3">
        <f t="shared" si="134"/>
        <v>45624</v>
      </c>
      <c r="B7458" s="4" t="s">
        <v>241</v>
      </c>
      <c r="C7458" s="5"/>
      <c r="D7458" s="2">
        <v>71.86</v>
      </c>
      <c r="E7458" s="2">
        <v>73.28</v>
      </c>
      <c r="F7458" s="2" t="s">
        <v>323</v>
      </c>
      <c r="G7458" s="2">
        <v>71.86</v>
      </c>
    </row>
    <row r="7459" spans="1:7" x14ac:dyDescent="0.3">
      <c r="A7459" s="3">
        <f t="shared" si="134"/>
        <v>45625</v>
      </c>
      <c r="B7459" s="4" t="s">
        <v>242</v>
      </c>
      <c r="C7459" s="5"/>
      <c r="D7459" s="2">
        <v>72.34</v>
      </c>
      <c r="E7459" s="2">
        <v>72.94</v>
      </c>
      <c r="F7459" s="2">
        <v>68</v>
      </c>
      <c r="G7459" s="2">
        <v>72.34</v>
      </c>
    </row>
    <row r="7460" spans="1:7" x14ac:dyDescent="0.3">
      <c r="A7460" s="3">
        <f t="shared" si="134"/>
        <v>45628</v>
      </c>
      <c r="B7460" s="4" t="s">
        <v>243</v>
      </c>
      <c r="C7460" s="5"/>
      <c r="D7460" s="2">
        <v>72.11</v>
      </c>
      <c r="E7460" s="2">
        <v>71.83</v>
      </c>
      <c r="F7460" s="2">
        <v>68.099999999999994</v>
      </c>
      <c r="G7460" s="2">
        <v>72.11</v>
      </c>
    </row>
    <row r="7461" spans="1:7" x14ac:dyDescent="0.3">
      <c r="A7461" s="3">
        <f t="shared" si="134"/>
        <v>45629</v>
      </c>
      <c r="B7461" s="4" t="s">
        <v>244</v>
      </c>
      <c r="C7461" s="5"/>
      <c r="D7461" s="2">
        <v>71.88</v>
      </c>
      <c r="E7461" s="2">
        <v>73.62</v>
      </c>
      <c r="F7461" s="2">
        <v>69.94</v>
      </c>
      <c r="G7461" s="2">
        <v>71.900000000000006</v>
      </c>
    </row>
    <row r="7462" spans="1:7" x14ac:dyDescent="0.3">
      <c r="A7462" s="3">
        <f t="shared" si="134"/>
        <v>45630</v>
      </c>
      <c r="B7462" s="4" t="s">
        <v>245</v>
      </c>
      <c r="C7462" s="5"/>
      <c r="D7462" s="2">
        <v>73.37</v>
      </c>
      <c r="E7462" s="2">
        <v>72.31</v>
      </c>
      <c r="F7462" s="2">
        <v>68.540000000000006</v>
      </c>
      <c r="G7462" s="2">
        <v>73.37</v>
      </c>
    </row>
    <row r="7463" spans="1:7" x14ac:dyDescent="0.3">
      <c r="A7463" s="3">
        <f t="shared" si="134"/>
        <v>45631</v>
      </c>
      <c r="B7463" s="4" t="s">
        <v>246</v>
      </c>
      <c r="C7463" s="5"/>
      <c r="D7463" s="2">
        <v>72.11</v>
      </c>
      <c r="E7463" s="2">
        <v>72.09</v>
      </c>
      <c r="F7463" s="2">
        <v>68.3</v>
      </c>
      <c r="G7463" s="2">
        <v>72.11</v>
      </c>
    </row>
    <row r="7464" spans="1:7" x14ac:dyDescent="0.3">
      <c r="A7464" s="3">
        <f t="shared" si="134"/>
        <v>45632</v>
      </c>
      <c r="B7464" s="4" t="s">
        <v>247</v>
      </c>
      <c r="C7464" s="5"/>
      <c r="D7464" s="2">
        <v>71.739999999999995</v>
      </c>
      <c r="E7464" s="2">
        <v>71.12</v>
      </c>
      <c r="F7464" s="2">
        <v>67.2</v>
      </c>
      <c r="G7464" s="2">
        <v>71.75</v>
      </c>
    </row>
    <row r="7465" spans="1:7" x14ac:dyDescent="0.3">
      <c r="A7465" s="3">
        <f t="shared" si="134"/>
        <v>45635</v>
      </c>
      <c r="B7465" s="4" t="s">
        <v>248</v>
      </c>
      <c r="C7465" s="5"/>
      <c r="D7465" s="2">
        <v>71.77</v>
      </c>
      <c r="E7465" s="2">
        <v>72.14</v>
      </c>
      <c r="F7465" s="2">
        <v>68.37</v>
      </c>
      <c r="G7465" s="2">
        <v>71.77</v>
      </c>
    </row>
    <row r="7466" spans="1:7" x14ac:dyDescent="0.3">
      <c r="A7466" s="3">
        <f t="shared" si="134"/>
        <v>45636</v>
      </c>
      <c r="B7466" s="4" t="s">
        <v>249</v>
      </c>
      <c r="C7466" s="5"/>
      <c r="D7466" s="2">
        <v>71.650000000000006</v>
      </c>
      <c r="E7466" s="2">
        <v>72.19</v>
      </c>
      <c r="F7466" s="2">
        <v>68.59</v>
      </c>
      <c r="G7466" s="2">
        <v>71.69</v>
      </c>
    </row>
    <row r="7467" spans="1:7" x14ac:dyDescent="0.3">
      <c r="A7467" s="3">
        <f t="shared" si="134"/>
        <v>45637</v>
      </c>
      <c r="B7467" s="4" t="s">
        <v>250</v>
      </c>
      <c r="C7467" s="5"/>
      <c r="D7467" s="2">
        <v>72.239999999999995</v>
      </c>
      <c r="E7467" s="2">
        <v>73.52</v>
      </c>
      <c r="F7467" s="2">
        <v>70.290000000000006</v>
      </c>
      <c r="G7467" s="2">
        <v>72.260000000000005</v>
      </c>
    </row>
    <row r="7468" spans="1:7" x14ac:dyDescent="0.3">
      <c r="A7468" s="3">
        <f t="shared" si="134"/>
        <v>45638</v>
      </c>
      <c r="B7468" s="4" t="s">
        <v>251</v>
      </c>
      <c r="C7468" s="5"/>
      <c r="D7468" s="2">
        <v>73.680000000000007</v>
      </c>
      <c r="E7468" s="2">
        <v>73.41</v>
      </c>
      <c r="F7468" s="2">
        <v>70.02</v>
      </c>
      <c r="G7468" s="2">
        <v>73.680000000000007</v>
      </c>
    </row>
    <row r="7469" spans="1:7" x14ac:dyDescent="0.3">
      <c r="A7469" s="3">
        <f t="shared" si="134"/>
        <v>45639</v>
      </c>
      <c r="B7469" s="4" t="s">
        <v>252</v>
      </c>
      <c r="C7469" s="5"/>
      <c r="D7469" s="2">
        <v>73.47</v>
      </c>
      <c r="E7469" s="2">
        <v>74.489999999999995</v>
      </c>
      <c r="F7469" s="2">
        <v>71.290000000000006</v>
      </c>
      <c r="G7469" s="2">
        <v>73.47</v>
      </c>
    </row>
    <row r="7470" spans="1:7" x14ac:dyDescent="0.3">
      <c r="A7470" s="3">
        <f t="shared" si="134"/>
        <v>45642</v>
      </c>
      <c r="B7470" s="4" t="s">
        <v>253</v>
      </c>
      <c r="C7470" s="5"/>
      <c r="D7470" s="2">
        <v>74.14</v>
      </c>
      <c r="E7470" s="2">
        <v>73.91</v>
      </c>
      <c r="F7470" s="2">
        <v>70.709999999999994</v>
      </c>
      <c r="G7470" s="2">
        <v>74.14</v>
      </c>
    </row>
    <row r="7471" spans="1:7" x14ac:dyDescent="0.3">
      <c r="A7471" s="3">
        <f t="shared" si="134"/>
        <v>45643</v>
      </c>
      <c r="B7471" s="4" t="s">
        <v>254</v>
      </c>
      <c r="C7471" s="5"/>
      <c r="D7471" s="2">
        <v>73.540000000000006</v>
      </c>
      <c r="E7471" s="2">
        <v>73.19</v>
      </c>
      <c r="F7471" s="2">
        <v>70.08</v>
      </c>
      <c r="G7471" s="2">
        <v>73.540000000000006</v>
      </c>
    </row>
    <row r="7472" spans="1:7" x14ac:dyDescent="0.3">
      <c r="A7472" s="3">
        <f t="shared" si="134"/>
        <v>45644</v>
      </c>
      <c r="B7472" s="4" t="s">
        <v>255</v>
      </c>
      <c r="C7472" s="5"/>
      <c r="D7472" s="2">
        <v>73.59</v>
      </c>
      <c r="E7472" s="2">
        <v>73.39</v>
      </c>
      <c r="F7472" s="2">
        <v>70.58</v>
      </c>
      <c r="G7472" s="2">
        <v>73.59</v>
      </c>
    </row>
    <row r="7473" spans="1:7" x14ac:dyDescent="0.3">
      <c r="A7473" s="3">
        <f t="shared" si="134"/>
        <v>45645</v>
      </c>
      <c r="B7473" s="4" t="s">
        <v>256</v>
      </c>
      <c r="C7473" s="5"/>
      <c r="D7473" s="2">
        <v>72.84</v>
      </c>
      <c r="E7473" s="2">
        <v>72.88</v>
      </c>
      <c r="F7473" s="2">
        <v>69.91</v>
      </c>
      <c r="G7473" s="2">
        <v>72.84</v>
      </c>
    </row>
    <row r="7474" spans="1:7" x14ac:dyDescent="0.3">
      <c r="A7474" s="3">
        <f t="shared" si="134"/>
        <v>45646</v>
      </c>
      <c r="B7474" s="4" t="s">
        <v>257</v>
      </c>
      <c r="C7474" s="5"/>
      <c r="D7474" s="2">
        <v>72.64</v>
      </c>
      <c r="E7474" s="2">
        <v>72.94</v>
      </c>
      <c r="F7474" s="2">
        <v>69.459999999999994</v>
      </c>
      <c r="G7474" s="2">
        <v>72.64</v>
      </c>
    </row>
    <row r="7475" spans="1:7" x14ac:dyDescent="0.3">
      <c r="A7475" s="3">
        <f t="shared" si="134"/>
        <v>45649</v>
      </c>
      <c r="B7475" s="4" t="s">
        <v>258</v>
      </c>
      <c r="C7475" s="5"/>
      <c r="D7475" s="2">
        <v>73.33</v>
      </c>
      <c r="E7475" s="2">
        <v>72.63</v>
      </c>
      <c r="F7475" s="2">
        <v>69.239999999999995</v>
      </c>
      <c r="G7475" s="2">
        <v>73.33</v>
      </c>
    </row>
    <row r="7476" spans="1:7" x14ac:dyDescent="0.3">
      <c r="A7476" s="3">
        <f t="shared" si="134"/>
        <v>45650</v>
      </c>
      <c r="B7476" s="4" t="s">
        <v>259</v>
      </c>
      <c r="C7476" s="5"/>
      <c r="D7476" s="2">
        <v>73.260000000000005</v>
      </c>
      <c r="E7476" s="2">
        <v>73.58</v>
      </c>
      <c r="F7476" s="2">
        <v>70.099999999999994</v>
      </c>
      <c r="G7476" s="2">
        <v>73.27</v>
      </c>
    </row>
    <row r="7477" spans="1:7" x14ac:dyDescent="0.3">
      <c r="A7477" s="3">
        <f t="shared" si="134"/>
        <v>45652</v>
      </c>
      <c r="B7477" s="4" t="s">
        <v>260</v>
      </c>
      <c r="C7477" s="5"/>
      <c r="D7477" s="2">
        <v>74.56</v>
      </c>
      <c r="E7477" s="2">
        <v>73.260000000000005</v>
      </c>
      <c r="F7477" s="2">
        <v>69.62</v>
      </c>
      <c r="G7477" s="2">
        <v>74.75</v>
      </c>
    </row>
    <row r="7478" spans="1:7" x14ac:dyDescent="0.3">
      <c r="A7478" s="3">
        <f t="shared" si="134"/>
        <v>45653</v>
      </c>
      <c r="B7478" s="4" t="s">
        <v>261</v>
      </c>
      <c r="C7478" s="5"/>
      <c r="D7478" s="2">
        <v>74.650000000000006</v>
      </c>
      <c r="E7478" s="2">
        <v>74.17</v>
      </c>
      <c r="F7478" s="2">
        <v>70.599999999999994</v>
      </c>
      <c r="G7478" s="2">
        <v>74.67</v>
      </c>
    </row>
    <row r="7479" spans="1:7" x14ac:dyDescent="0.3">
      <c r="A7479" s="3">
        <f t="shared" ref="A7479:A7480" si="135">DATE(2024, LEFT(B7479, FIND("월", B7479)-1), MID(B7479, FIND("월", B7479)+2, FIND("일", B7479)-FIND("월", B7479)-2))</f>
        <v>45656</v>
      </c>
      <c r="B7479" s="4" t="s">
        <v>262</v>
      </c>
      <c r="C7479" s="5"/>
      <c r="D7479" s="2">
        <v>75.319999999999993</v>
      </c>
      <c r="E7479" s="2">
        <v>74.39</v>
      </c>
      <c r="F7479" s="2">
        <v>70.989999999999995</v>
      </c>
      <c r="G7479" s="2">
        <v>75.319999999999993</v>
      </c>
    </row>
    <row r="7480" spans="1:7" x14ac:dyDescent="0.3">
      <c r="A7480" s="3">
        <f t="shared" si="135"/>
        <v>45657</v>
      </c>
      <c r="B7480" s="4" t="s">
        <v>263</v>
      </c>
      <c r="C7480" s="5"/>
      <c r="D7480" s="2">
        <v>75.94</v>
      </c>
      <c r="E7480" s="2">
        <v>74.64</v>
      </c>
      <c r="F7480" s="2">
        <v>71.72</v>
      </c>
      <c r="G7480" s="2">
        <v>75.94</v>
      </c>
    </row>
    <row r="7481" spans="1:7" x14ac:dyDescent="0.3">
      <c r="A7481" s="3">
        <f>DATE(2025, LEFT(B7481, FIND("월", B7481)-1), MID(B7481, FIND("월", B7481)+2, FIND("일", B7481)-FIND("월", B7481)-2))</f>
        <v>45659</v>
      </c>
      <c r="B7481" s="4" t="s">
        <v>6</v>
      </c>
      <c r="C7481" s="5"/>
      <c r="D7481" s="2">
        <v>75.180000000000007</v>
      </c>
      <c r="E7481" s="2">
        <v>75.930000000000007</v>
      </c>
      <c r="F7481" s="2">
        <v>73.13</v>
      </c>
      <c r="G7481" s="2">
        <v>75.180000000000007</v>
      </c>
    </row>
    <row r="7482" spans="1:7" x14ac:dyDescent="0.3">
      <c r="A7482" s="3">
        <f t="shared" ref="A7482:A7527" si="136">DATE(2025, LEFT(B7482, FIND("월", B7482)-1), MID(B7482, FIND("월", B7482)+2, FIND("일", B7482)-FIND("월", B7482)-2))</f>
        <v>45660</v>
      </c>
      <c r="B7482" s="4" t="s">
        <v>7</v>
      </c>
      <c r="C7482" s="5"/>
      <c r="D7482" s="2">
        <v>76.540000000000006</v>
      </c>
      <c r="E7482" s="2">
        <v>76.510000000000005</v>
      </c>
      <c r="F7482" s="2">
        <v>73.959999999999994</v>
      </c>
      <c r="G7482" s="2">
        <v>76.540000000000006</v>
      </c>
    </row>
    <row r="7483" spans="1:7" x14ac:dyDescent="0.3">
      <c r="A7483" s="3">
        <f t="shared" si="136"/>
        <v>45663</v>
      </c>
      <c r="B7483" s="4" t="s">
        <v>264</v>
      </c>
      <c r="C7483" s="5"/>
      <c r="D7483" s="2">
        <v>76.55</v>
      </c>
      <c r="E7483" s="2">
        <v>76.3</v>
      </c>
      <c r="F7483" s="2">
        <v>73.56</v>
      </c>
      <c r="G7483" s="2">
        <v>76.56</v>
      </c>
    </row>
    <row r="7484" spans="1:7" x14ac:dyDescent="0.3">
      <c r="A7484" s="3">
        <f t="shared" si="136"/>
        <v>45664</v>
      </c>
      <c r="B7484" s="4" t="s">
        <v>265</v>
      </c>
      <c r="C7484" s="5"/>
      <c r="D7484" s="2">
        <v>76.3</v>
      </c>
      <c r="E7484" s="2">
        <v>77.05</v>
      </c>
      <c r="F7484" s="2">
        <v>74.25</v>
      </c>
      <c r="G7484" s="2">
        <v>76.3</v>
      </c>
    </row>
    <row r="7485" spans="1:7" x14ac:dyDescent="0.3">
      <c r="A7485" s="3">
        <f t="shared" si="136"/>
        <v>45665</v>
      </c>
      <c r="B7485" s="4" t="s">
        <v>10</v>
      </c>
      <c r="C7485" s="5"/>
      <c r="D7485" s="2">
        <v>77.680000000000007</v>
      </c>
      <c r="E7485" s="2">
        <v>76.16</v>
      </c>
      <c r="F7485" s="2">
        <v>73.319999999999993</v>
      </c>
      <c r="G7485" s="2">
        <v>77.73</v>
      </c>
    </row>
    <row r="7486" spans="1:7" x14ac:dyDescent="0.3">
      <c r="A7486" s="3">
        <f t="shared" si="136"/>
        <v>45666</v>
      </c>
      <c r="B7486" s="4" t="s">
        <v>11</v>
      </c>
      <c r="C7486" s="5"/>
      <c r="D7486" s="2">
        <v>76.430000000000007</v>
      </c>
      <c r="E7486" s="2">
        <v>76.92</v>
      </c>
      <c r="F7486" s="2">
        <v>73.92</v>
      </c>
      <c r="G7486" s="2">
        <v>76.44</v>
      </c>
    </row>
    <row r="7487" spans="1:7" x14ac:dyDescent="0.3">
      <c r="A7487" s="3">
        <f t="shared" si="136"/>
        <v>45667</v>
      </c>
      <c r="B7487" s="4" t="s">
        <v>12</v>
      </c>
      <c r="C7487" s="5"/>
      <c r="D7487" s="2">
        <v>77.930000000000007</v>
      </c>
      <c r="E7487" s="2">
        <v>79.760000000000005</v>
      </c>
      <c r="F7487" s="2">
        <v>76.569999999999993</v>
      </c>
      <c r="G7487" s="2">
        <v>77.930000000000007</v>
      </c>
    </row>
    <row r="7488" spans="1:7" x14ac:dyDescent="0.3">
      <c r="A7488" s="3">
        <f t="shared" si="136"/>
        <v>45670</v>
      </c>
      <c r="B7488" s="4" t="s">
        <v>266</v>
      </c>
      <c r="C7488" s="5"/>
      <c r="D7488" s="2">
        <v>82.41</v>
      </c>
      <c r="E7488" s="2">
        <v>81.010000000000005</v>
      </c>
      <c r="F7488" s="2">
        <v>78.819999999999993</v>
      </c>
      <c r="G7488" s="2">
        <v>82.48</v>
      </c>
    </row>
    <row r="7489" spans="1:7" x14ac:dyDescent="0.3">
      <c r="A7489" s="3">
        <f t="shared" si="136"/>
        <v>45671</v>
      </c>
      <c r="B7489" s="4" t="s">
        <v>267</v>
      </c>
      <c r="C7489" s="5"/>
      <c r="D7489" s="2">
        <v>82.23</v>
      </c>
      <c r="E7489" s="2">
        <v>79.92</v>
      </c>
      <c r="F7489" s="2">
        <v>77.5</v>
      </c>
      <c r="G7489" s="2">
        <v>82.23</v>
      </c>
    </row>
    <row r="7490" spans="1:7" x14ac:dyDescent="0.3">
      <c r="A7490" s="3">
        <f t="shared" si="136"/>
        <v>45672</v>
      </c>
      <c r="B7490" s="4" t="s">
        <v>15</v>
      </c>
      <c r="C7490" s="5"/>
      <c r="D7490" s="2">
        <v>82.24</v>
      </c>
      <c r="E7490" s="2">
        <v>82.03</v>
      </c>
      <c r="F7490" s="2">
        <v>80.040000000000006</v>
      </c>
      <c r="G7490" s="2">
        <v>82.25</v>
      </c>
    </row>
    <row r="7491" spans="1:7" x14ac:dyDescent="0.3">
      <c r="A7491" s="3">
        <f t="shared" si="136"/>
        <v>45673</v>
      </c>
      <c r="B7491" s="4" t="s">
        <v>16</v>
      </c>
      <c r="C7491" s="5"/>
      <c r="D7491" s="2">
        <v>84.54</v>
      </c>
      <c r="E7491" s="2">
        <v>81.290000000000006</v>
      </c>
      <c r="F7491" s="2">
        <v>78.680000000000007</v>
      </c>
      <c r="G7491" s="2">
        <v>84.54</v>
      </c>
    </row>
    <row r="7492" spans="1:7" x14ac:dyDescent="0.3">
      <c r="A7492" s="3">
        <f t="shared" si="136"/>
        <v>45674</v>
      </c>
      <c r="B7492" s="4" t="s">
        <v>17</v>
      </c>
      <c r="C7492" s="5"/>
      <c r="D7492" s="2">
        <v>84.61</v>
      </c>
      <c r="E7492" s="2">
        <v>80.790000000000006</v>
      </c>
      <c r="F7492" s="2">
        <v>77.88</v>
      </c>
      <c r="G7492" s="2">
        <v>84.61</v>
      </c>
    </row>
    <row r="7493" spans="1:7" x14ac:dyDescent="0.3">
      <c r="A7493" s="3">
        <f t="shared" si="136"/>
        <v>45677</v>
      </c>
      <c r="B7493" s="4" t="s">
        <v>268</v>
      </c>
      <c r="C7493" s="5"/>
      <c r="D7493" s="2">
        <v>83.53</v>
      </c>
      <c r="E7493" s="2">
        <v>80.150000000000006</v>
      </c>
      <c r="F7493" s="2" t="s">
        <v>323</v>
      </c>
      <c r="G7493" s="2">
        <v>83.66</v>
      </c>
    </row>
    <row r="7494" spans="1:7" x14ac:dyDescent="0.3">
      <c r="A7494" s="3">
        <f t="shared" si="136"/>
        <v>45678</v>
      </c>
      <c r="B7494" s="4" t="s">
        <v>269</v>
      </c>
      <c r="C7494" s="5"/>
      <c r="D7494" s="2">
        <v>83.09</v>
      </c>
      <c r="E7494" s="2">
        <v>79.290000000000006</v>
      </c>
      <c r="F7494" s="2">
        <v>75.89</v>
      </c>
      <c r="G7494" s="2">
        <v>83.09</v>
      </c>
    </row>
    <row r="7495" spans="1:7" x14ac:dyDescent="0.3">
      <c r="A7495" s="3">
        <f t="shared" si="136"/>
        <v>45679</v>
      </c>
      <c r="B7495" s="4" t="s">
        <v>20</v>
      </c>
      <c r="C7495" s="5"/>
      <c r="D7495" s="2">
        <v>82.21</v>
      </c>
      <c r="E7495" s="2">
        <v>79</v>
      </c>
      <c r="F7495" s="2">
        <v>75.44</v>
      </c>
      <c r="G7495" s="2">
        <v>82.21</v>
      </c>
    </row>
    <row r="7496" spans="1:7" x14ac:dyDescent="0.3">
      <c r="A7496" s="3">
        <f t="shared" si="136"/>
        <v>45680</v>
      </c>
      <c r="B7496" s="4" t="s">
        <v>21</v>
      </c>
      <c r="C7496" s="5"/>
      <c r="D7496" s="2">
        <v>82.11</v>
      </c>
      <c r="E7496" s="2">
        <v>78.290000000000006</v>
      </c>
      <c r="F7496" s="2">
        <v>74.62</v>
      </c>
      <c r="G7496" s="2">
        <v>82.11</v>
      </c>
    </row>
    <row r="7497" spans="1:7" x14ac:dyDescent="0.3">
      <c r="A7497" s="3">
        <f t="shared" si="136"/>
        <v>45681</v>
      </c>
      <c r="B7497" s="4" t="s">
        <v>22</v>
      </c>
      <c r="C7497" s="5"/>
      <c r="D7497" s="2">
        <v>81.819999999999993</v>
      </c>
      <c r="E7497" s="2">
        <v>78.5</v>
      </c>
      <c r="F7497" s="2">
        <v>74.66</v>
      </c>
      <c r="G7497" s="2">
        <v>81.83</v>
      </c>
    </row>
    <row r="7498" spans="1:7" x14ac:dyDescent="0.3">
      <c r="A7498" s="3">
        <f t="shared" si="136"/>
        <v>45684</v>
      </c>
      <c r="B7498" s="4" t="s">
        <v>270</v>
      </c>
      <c r="C7498" s="5"/>
      <c r="D7498" s="2">
        <v>81.59</v>
      </c>
      <c r="E7498" s="2">
        <v>77.08</v>
      </c>
      <c r="F7498" s="2">
        <v>73.17</v>
      </c>
      <c r="G7498" s="2">
        <v>81.59</v>
      </c>
    </row>
    <row r="7499" spans="1:7" x14ac:dyDescent="0.3">
      <c r="A7499" s="3">
        <f t="shared" si="136"/>
        <v>45685</v>
      </c>
      <c r="B7499" s="4" t="s">
        <v>271</v>
      </c>
      <c r="C7499" s="5"/>
      <c r="D7499" s="2">
        <v>81.28</v>
      </c>
      <c r="E7499" s="2">
        <v>77.489999999999995</v>
      </c>
      <c r="F7499" s="2">
        <v>73.77</v>
      </c>
      <c r="G7499" s="2">
        <v>81.260000000000005</v>
      </c>
    </row>
    <row r="7500" spans="1:7" x14ac:dyDescent="0.3">
      <c r="A7500" s="3">
        <f t="shared" si="136"/>
        <v>45686</v>
      </c>
      <c r="B7500" s="4" t="s">
        <v>25</v>
      </c>
      <c r="C7500" s="5"/>
      <c r="D7500" s="2" t="s">
        <v>323</v>
      </c>
      <c r="E7500" s="2">
        <v>76.58</v>
      </c>
      <c r="F7500" s="2">
        <v>72.62</v>
      </c>
      <c r="G7500" s="2" t="s">
        <v>323</v>
      </c>
    </row>
    <row r="7501" spans="1:7" x14ac:dyDescent="0.3">
      <c r="A7501" s="3">
        <f t="shared" si="136"/>
        <v>45687</v>
      </c>
      <c r="B7501" s="4" t="s">
        <v>26</v>
      </c>
      <c r="C7501" s="5"/>
      <c r="D7501" s="2" t="s">
        <v>323</v>
      </c>
      <c r="E7501" s="2">
        <v>76.87</v>
      </c>
      <c r="F7501" s="2">
        <v>72.73</v>
      </c>
      <c r="G7501" s="2" t="s">
        <v>323</v>
      </c>
    </row>
    <row r="7502" spans="1:7" x14ac:dyDescent="0.3">
      <c r="A7502" s="3">
        <f t="shared" si="136"/>
        <v>45688</v>
      </c>
      <c r="B7502" s="4" t="s">
        <v>27</v>
      </c>
      <c r="C7502" s="5"/>
      <c r="D7502" s="2">
        <v>79.900000000000006</v>
      </c>
      <c r="E7502" s="2">
        <v>76.760000000000005</v>
      </c>
      <c r="F7502" s="2">
        <v>72.53</v>
      </c>
      <c r="G7502" s="2">
        <v>79.91</v>
      </c>
    </row>
    <row r="7503" spans="1:7" x14ac:dyDescent="0.3">
      <c r="A7503" s="3">
        <f t="shared" si="136"/>
        <v>45691</v>
      </c>
      <c r="B7503" s="4" t="s">
        <v>272</v>
      </c>
      <c r="C7503" s="5"/>
      <c r="D7503" s="2">
        <v>79.040000000000006</v>
      </c>
      <c r="E7503" s="2">
        <v>75.959999999999994</v>
      </c>
      <c r="F7503" s="2">
        <v>73.16</v>
      </c>
      <c r="G7503" s="2">
        <v>79.040000000000006</v>
      </c>
    </row>
    <row r="7504" spans="1:7" x14ac:dyDescent="0.3">
      <c r="A7504" s="3">
        <f t="shared" si="136"/>
        <v>45692</v>
      </c>
      <c r="B7504" s="4" t="s">
        <v>273</v>
      </c>
      <c r="C7504" s="5"/>
      <c r="D7504" s="2">
        <v>77.45</v>
      </c>
      <c r="E7504" s="2">
        <v>76.2</v>
      </c>
      <c r="F7504" s="2">
        <v>72.7</v>
      </c>
      <c r="G7504" s="2">
        <v>77.55</v>
      </c>
    </row>
    <row r="7505" spans="1:7" x14ac:dyDescent="0.3">
      <c r="A7505" s="3">
        <f t="shared" si="136"/>
        <v>45693</v>
      </c>
      <c r="B7505" s="4" t="s">
        <v>30</v>
      </c>
      <c r="C7505" s="5"/>
      <c r="D7505" s="2">
        <v>78.39</v>
      </c>
      <c r="E7505" s="2">
        <v>74.61</v>
      </c>
      <c r="F7505" s="2">
        <v>71.03</v>
      </c>
      <c r="G7505" s="2">
        <v>78.39</v>
      </c>
    </row>
    <row r="7506" spans="1:7" x14ac:dyDescent="0.3">
      <c r="A7506" s="3">
        <f t="shared" si="136"/>
        <v>45694</v>
      </c>
      <c r="B7506" s="4" t="s">
        <v>31</v>
      </c>
      <c r="C7506" s="5"/>
      <c r="D7506" s="2">
        <v>77.45</v>
      </c>
      <c r="E7506" s="2">
        <v>74.290000000000006</v>
      </c>
      <c r="F7506" s="2">
        <v>70.61</v>
      </c>
      <c r="G7506" s="2">
        <v>77.45</v>
      </c>
    </row>
    <row r="7507" spans="1:7" x14ac:dyDescent="0.3">
      <c r="A7507" s="3">
        <f t="shared" si="136"/>
        <v>45695</v>
      </c>
      <c r="B7507" s="4" t="s">
        <v>32</v>
      </c>
      <c r="C7507" s="5"/>
      <c r="D7507" s="2">
        <v>77.78</v>
      </c>
      <c r="E7507" s="2">
        <v>74.66</v>
      </c>
      <c r="F7507" s="2">
        <v>71</v>
      </c>
      <c r="G7507" s="2">
        <v>77.8</v>
      </c>
    </row>
    <row r="7508" spans="1:7" x14ac:dyDescent="0.3">
      <c r="A7508" s="3">
        <f t="shared" si="136"/>
        <v>45698</v>
      </c>
      <c r="B7508" s="4" t="s">
        <v>274</v>
      </c>
      <c r="C7508" s="5"/>
      <c r="D7508" s="2">
        <v>77.959999999999994</v>
      </c>
      <c r="E7508" s="2">
        <v>75.87</v>
      </c>
      <c r="F7508" s="2">
        <v>72.319999999999993</v>
      </c>
      <c r="G7508" s="2">
        <v>77.959999999999994</v>
      </c>
    </row>
    <row r="7509" spans="1:7" x14ac:dyDescent="0.3">
      <c r="A7509" s="3">
        <f t="shared" si="136"/>
        <v>45699</v>
      </c>
      <c r="B7509" s="4" t="s">
        <v>275</v>
      </c>
      <c r="C7509" s="5"/>
      <c r="D7509" s="2">
        <v>79.3</v>
      </c>
      <c r="E7509" s="2">
        <v>77</v>
      </c>
      <c r="F7509" s="2">
        <v>73.319999999999993</v>
      </c>
      <c r="G7509" s="2">
        <v>79.3</v>
      </c>
    </row>
    <row r="7510" spans="1:7" x14ac:dyDescent="0.3">
      <c r="A7510" s="3">
        <f t="shared" si="136"/>
        <v>45700</v>
      </c>
      <c r="B7510" s="4" t="s">
        <v>35</v>
      </c>
      <c r="C7510" s="5"/>
      <c r="D7510" s="2">
        <v>79.02</v>
      </c>
      <c r="E7510" s="2">
        <v>75.180000000000007</v>
      </c>
      <c r="F7510" s="2">
        <v>71.37</v>
      </c>
      <c r="G7510" s="2">
        <v>79.02</v>
      </c>
    </row>
    <row r="7511" spans="1:7" x14ac:dyDescent="0.3">
      <c r="A7511" s="3">
        <f t="shared" si="136"/>
        <v>45701</v>
      </c>
      <c r="B7511" s="4" t="s">
        <v>36</v>
      </c>
      <c r="C7511" s="5"/>
      <c r="D7511" s="2">
        <v>76.98</v>
      </c>
      <c r="E7511" s="2">
        <v>75.02</v>
      </c>
      <c r="F7511" s="2">
        <v>71.290000000000006</v>
      </c>
      <c r="G7511" s="2">
        <v>76.98</v>
      </c>
    </row>
    <row r="7512" spans="1:7" x14ac:dyDescent="0.3">
      <c r="A7512" s="3">
        <f t="shared" si="136"/>
        <v>45702</v>
      </c>
      <c r="B7512" s="4" t="s">
        <v>37</v>
      </c>
      <c r="C7512" s="5"/>
      <c r="D7512" s="2">
        <v>77.78</v>
      </c>
      <c r="E7512" s="2">
        <v>74.739999999999995</v>
      </c>
      <c r="F7512" s="2">
        <v>70.739999999999995</v>
      </c>
      <c r="G7512" s="2">
        <v>77.760000000000005</v>
      </c>
    </row>
    <row r="7513" spans="1:7" x14ac:dyDescent="0.3">
      <c r="A7513" s="3">
        <f t="shared" si="136"/>
        <v>45705</v>
      </c>
      <c r="B7513" s="4" t="s">
        <v>276</v>
      </c>
      <c r="C7513" s="5"/>
      <c r="D7513" s="2">
        <v>77.56</v>
      </c>
      <c r="E7513" s="2">
        <v>75.22</v>
      </c>
      <c r="F7513" s="2" t="s">
        <v>323</v>
      </c>
      <c r="G7513" s="2">
        <v>77.56</v>
      </c>
    </row>
    <row r="7514" spans="1:7" x14ac:dyDescent="0.3">
      <c r="A7514" s="3">
        <f t="shared" si="136"/>
        <v>45706</v>
      </c>
      <c r="B7514" s="4" t="s">
        <v>277</v>
      </c>
      <c r="C7514" s="5"/>
      <c r="D7514" s="2">
        <v>77.88</v>
      </c>
      <c r="E7514" s="2">
        <v>75.84</v>
      </c>
      <c r="F7514" s="2">
        <v>71.849999999999994</v>
      </c>
      <c r="G7514" s="2">
        <v>77.930000000000007</v>
      </c>
    </row>
    <row r="7515" spans="1:7" x14ac:dyDescent="0.3">
      <c r="A7515" s="3">
        <f t="shared" si="136"/>
        <v>45707</v>
      </c>
      <c r="B7515" s="4" t="s">
        <v>40</v>
      </c>
      <c r="C7515" s="5"/>
      <c r="D7515" s="2">
        <v>79.41</v>
      </c>
      <c r="E7515" s="2">
        <v>76.040000000000006</v>
      </c>
      <c r="F7515" s="2">
        <v>72.25</v>
      </c>
      <c r="G7515" s="2">
        <v>79.41</v>
      </c>
    </row>
    <row r="7516" spans="1:7" x14ac:dyDescent="0.3">
      <c r="A7516" s="3">
        <f t="shared" si="136"/>
        <v>45708</v>
      </c>
      <c r="B7516" s="4" t="s">
        <v>41</v>
      </c>
      <c r="C7516" s="5"/>
      <c r="D7516" s="2">
        <v>78.930000000000007</v>
      </c>
      <c r="E7516" s="2">
        <v>76.48</v>
      </c>
      <c r="F7516" s="2">
        <v>72.569999999999993</v>
      </c>
      <c r="G7516" s="2">
        <v>78.94</v>
      </c>
    </row>
    <row r="7517" spans="1:7" x14ac:dyDescent="0.3">
      <c r="A7517" s="3">
        <f t="shared" si="136"/>
        <v>45709</v>
      </c>
      <c r="B7517" s="4" t="s">
        <v>42</v>
      </c>
      <c r="C7517" s="5"/>
      <c r="D7517" s="2">
        <v>78.83</v>
      </c>
      <c r="E7517" s="2">
        <v>74.430000000000007</v>
      </c>
      <c r="F7517" s="2">
        <v>70.400000000000006</v>
      </c>
      <c r="G7517" s="2">
        <v>78.83</v>
      </c>
    </row>
    <row r="7518" spans="1:7" x14ac:dyDescent="0.3">
      <c r="A7518" s="3">
        <f t="shared" si="136"/>
        <v>45712</v>
      </c>
      <c r="B7518" s="4" t="s">
        <v>278</v>
      </c>
      <c r="C7518" s="5"/>
      <c r="D7518" s="2">
        <v>77.02</v>
      </c>
      <c r="E7518" s="2">
        <v>74.78</v>
      </c>
      <c r="F7518" s="2">
        <v>70.7</v>
      </c>
      <c r="G7518" s="2">
        <v>77.02</v>
      </c>
    </row>
    <row r="7519" spans="1:7" x14ac:dyDescent="0.3">
      <c r="A7519" s="3">
        <f t="shared" si="136"/>
        <v>45713</v>
      </c>
      <c r="B7519" s="4" t="s">
        <v>279</v>
      </c>
      <c r="C7519" s="5"/>
      <c r="D7519" s="2">
        <v>77.81</v>
      </c>
      <c r="E7519" s="2">
        <v>73.02</v>
      </c>
      <c r="F7519" s="2">
        <v>68.930000000000007</v>
      </c>
      <c r="G7519" s="2">
        <v>77.819999999999993</v>
      </c>
    </row>
    <row r="7520" spans="1:7" x14ac:dyDescent="0.3">
      <c r="A7520" s="3">
        <f t="shared" si="136"/>
        <v>45714</v>
      </c>
      <c r="B7520" s="4" t="s">
        <v>45</v>
      </c>
      <c r="C7520" s="5"/>
      <c r="D7520" s="2">
        <v>76.27</v>
      </c>
      <c r="E7520" s="2">
        <v>72.53</v>
      </c>
      <c r="F7520" s="2">
        <v>68.62</v>
      </c>
      <c r="G7520" s="2">
        <v>76.27</v>
      </c>
    </row>
    <row r="7521" spans="1:7" x14ac:dyDescent="0.3">
      <c r="A7521" s="3">
        <f t="shared" si="136"/>
        <v>45715</v>
      </c>
      <c r="B7521" s="4" t="s">
        <v>46</v>
      </c>
      <c r="C7521" s="5"/>
      <c r="D7521" s="2">
        <v>76.010000000000005</v>
      </c>
      <c r="E7521" s="2">
        <v>74.040000000000006</v>
      </c>
      <c r="F7521" s="2">
        <v>70.349999999999994</v>
      </c>
      <c r="G7521" s="2">
        <v>76.010000000000005</v>
      </c>
    </row>
    <row r="7522" spans="1:7" x14ac:dyDescent="0.3">
      <c r="A7522" s="3">
        <f t="shared" si="136"/>
        <v>45716</v>
      </c>
      <c r="B7522" s="4" t="s">
        <v>47</v>
      </c>
      <c r="C7522" s="5"/>
      <c r="D7522" s="2">
        <v>77.52</v>
      </c>
      <c r="E7522" s="2">
        <v>73.180000000000007</v>
      </c>
      <c r="F7522" s="2">
        <v>69.760000000000005</v>
      </c>
      <c r="G7522" s="2">
        <v>77.52</v>
      </c>
    </row>
    <row r="7523" spans="1:7" x14ac:dyDescent="0.3">
      <c r="A7523" s="3">
        <f t="shared" si="136"/>
        <v>45719</v>
      </c>
      <c r="B7523" s="4" t="s">
        <v>280</v>
      </c>
      <c r="C7523" s="5"/>
      <c r="D7523" s="2">
        <v>73.23</v>
      </c>
      <c r="E7523" s="2">
        <v>71.62</v>
      </c>
      <c r="F7523" s="2">
        <v>68.37</v>
      </c>
      <c r="G7523" s="2">
        <v>73.31</v>
      </c>
    </row>
    <row r="7524" spans="1:7" x14ac:dyDescent="0.3">
      <c r="A7524" s="3">
        <f t="shared" si="136"/>
        <v>45720</v>
      </c>
      <c r="B7524" s="4" t="s">
        <v>50</v>
      </c>
      <c r="C7524" s="5"/>
      <c r="D7524" s="2">
        <v>70.44</v>
      </c>
      <c r="E7524" s="2">
        <v>71.040000000000006</v>
      </c>
      <c r="F7524" s="2">
        <v>68.260000000000005</v>
      </c>
      <c r="G7524" s="2">
        <v>70.44</v>
      </c>
    </row>
    <row r="7525" spans="1:7" x14ac:dyDescent="0.3">
      <c r="A7525" s="3">
        <f t="shared" si="136"/>
        <v>45721</v>
      </c>
      <c r="B7525" s="4" t="s">
        <v>51</v>
      </c>
      <c r="C7525" s="5"/>
      <c r="D7525" s="2">
        <v>71.41</v>
      </c>
      <c r="E7525" s="2">
        <v>69.3</v>
      </c>
      <c r="F7525" s="2">
        <v>66.31</v>
      </c>
      <c r="G7525" s="2">
        <v>71.47</v>
      </c>
    </row>
    <row r="7526" spans="1:7" x14ac:dyDescent="0.3">
      <c r="A7526" s="3">
        <f t="shared" si="136"/>
        <v>45722</v>
      </c>
      <c r="B7526" s="4" t="s">
        <v>52</v>
      </c>
      <c r="C7526" s="5"/>
      <c r="D7526" s="2">
        <v>70.23</v>
      </c>
      <c r="E7526" s="2">
        <v>69.459999999999994</v>
      </c>
      <c r="F7526" s="2">
        <v>66.36</v>
      </c>
      <c r="G7526" s="2">
        <v>70.25</v>
      </c>
    </row>
    <row r="7527" spans="1:7" x14ac:dyDescent="0.3">
      <c r="A7527" s="3">
        <f t="shared" si="136"/>
        <v>45723</v>
      </c>
      <c r="B7527" s="4" t="s">
        <v>53</v>
      </c>
      <c r="C7527" s="5"/>
      <c r="D7527" s="2">
        <v>70.84</v>
      </c>
      <c r="E7527" s="2">
        <v>70.36</v>
      </c>
      <c r="F7527" s="2">
        <v>67.040000000000006</v>
      </c>
      <c r="G7527" s="2">
        <v>70.84</v>
      </c>
    </row>
  </sheetData>
  <mergeCells count="7526">
    <mergeCell ref="B1:K1"/>
    <mergeCell ref="B2:H2"/>
    <mergeCell ref="B4:C4"/>
    <mergeCell ref="B5:C5"/>
    <mergeCell ref="B6:C6"/>
    <mergeCell ref="B1074:C1074"/>
    <mergeCell ref="B1075:C1075"/>
    <mergeCell ref="B1076:C1076"/>
    <mergeCell ref="B1056:C1056"/>
    <mergeCell ref="B1057:C1057"/>
    <mergeCell ref="B1058:C1058"/>
    <mergeCell ref="B1047:C1047"/>
    <mergeCell ref="B1048:C1048"/>
    <mergeCell ref="B1049:C1049"/>
    <mergeCell ref="B1050:C1050"/>
    <mergeCell ref="B1051:C1051"/>
    <mergeCell ref="B1052:C1052"/>
    <mergeCell ref="B1041:C1041"/>
    <mergeCell ref="B1042:C1042"/>
    <mergeCell ref="B1043:C1043"/>
    <mergeCell ref="B1044:C1044"/>
    <mergeCell ref="B1045:C1045"/>
    <mergeCell ref="B1046:C1046"/>
    <mergeCell ref="B7:C7"/>
    <mergeCell ref="B8:C8"/>
    <mergeCell ref="B9:C9"/>
    <mergeCell ref="B10:C10"/>
    <mergeCell ref="B11:C11"/>
    <mergeCell ref="B12:C12"/>
    <mergeCell ref="B1071:C1071"/>
    <mergeCell ref="B1072:C1072"/>
    <mergeCell ref="B1073:C1073"/>
    <mergeCell ref="B1065:C1065"/>
    <mergeCell ref="B1066:C1066"/>
    <mergeCell ref="B1067:C1067"/>
    <mergeCell ref="B1068:C1068"/>
    <mergeCell ref="B1069:C1069"/>
    <mergeCell ref="B1070:C1070"/>
    <mergeCell ref="B1059:C1059"/>
    <mergeCell ref="B1060:C1060"/>
    <mergeCell ref="B1061:C1061"/>
    <mergeCell ref="B1062:C1062"/>
    <mergeCell ref="B1063:C1063"/>
    <mergeCell ref="B1064:C1064"/>
    <mergeCell ref="B1053:C1053"/>
    <mergeCell ref="B1054:C1054"/>
    <mergeCell ref="B1055:C1055"/>
    <mergeCell ref="B13:C13"/>
    <mergeCell ref="B14:C14"/>
    <mergeCell ref="B15:C15"/>
    <mergeCell ref="B16:C16"/>
    <mergeCell ref="B17:C17"/>
    <mergeCell ref="B18:C18"/>
    <mergeCell ref="B1110:C1110"/>
    <mergeCell ref="B1111:C1111"/>
    <mergeCell ref="B1112:C1112"/>
    <mergeCell ref="B1092:C1092"/>
    <mergeCell ref="B1093:C1093"/>
    <mergeCell ref="B1094:C1094"/>
    <mergeCell ref="B1083:C1083"/>
    <mergeCell ref="B1084:C1084"/>
    <mergeCell ref="B1085:C1085"/>
    <mergeCell ref="B1086:C1086"/>
    <mergeCell ref="B1087:C1087"/>
    <mergeCell ref="B1088:C1088"/>
    <mergeCell ref="B1077:C1077"/>
    <mergeCell ref="B1078:C1078"/>
    <mergeCell ref="B1079:C1079"/>
    <mergeCell ref="B1080:C1080"/>
    <mergeCell ref="B1081:C1081"/>
    <mergeCell ref="B1082:C1082"/>
    <mergeCell ref="B19:C19"/>
    <mergeCell ref="B20:C20"/>
    <mergeCell ref="B21:C21"/>
    <mergeCell ref="B22:C22"/>
    <mergeCell ref="B23:C23"/>
    <mergeCell ref="B24:C24"/>
    <mergeCell ref="B1107:C1107"/>
    <mergeCell ref="B1108:C1108"/>
    <mergeCell ref="B1109:C1109"/>
    <mergeCell ref="B1101:C1101"/>
    <mergeCell ref="B1102:C1102"/>
    <mergeCell ref="B1103:C1103"/>
    <mergeCell ref="B1104:C1104"/>
    <mergeCell ref="B1105:C1105"/>
    <mergeCell ref="B1106:C1106"/>
    <mergeCell ref="B1095:C1095"/>
    <mergeCell ref="B1096:C1096"/>
    <mergeCell ref="B1097:C1097"/>
    <mergeCell ref="B1098:C1098"/>
    <mergeCell ref="B1099:C1099"/>
    <mergeCell ref="B1100:C1100"/>
    <mergeCell ref="B1089:C1089"/>
    <mergeCell ref="B1090:C1090"/>
    <mergeCell ref="B1091:C1091"/>
    <mergeCell ref="B25:C25"/>
    <mergeCell ref="B26:C26"/>
    <mergeCell ref="B27:C27"/>
    <mergeCell ref="B28:C28"/>
    <mergeCell ref="B29:C29"/>
    <mergeCell ref="B30:C30"/>
    <mergeCell ref="B1146:C1146"/>
    <mergeCell ref="B1147:C1147"/>
    <mergeCell ref="B1148:C1148"/>
    <mergeCell ref="B1128:C1128"/>
    <mergeCell ref="B1129:C1129"/>
    <mergeCell ref="B1130:C1130"/>
    <mergeCell ref="B1119:C1119"/>
    <mergeCell ref="B1120:C1120"/>
    <mergeCell ref="B1121:C1121"/>
    <mergeCell ref="B1122:C1122"/>
    <mergeCell ref="B1123:C1123"/>
    <mergeCell ref="B1124:C1124"/>
    <mergeCell ref="B1113:C1113"/>
    <mergeCell ref="B1114:C1114"/>
    <mergeCell ref="B1115:C1115"/>
    <mergeCell ref="B1116:C1116"/>
    <mergeCell ref="B1117:C1117"/>
    <mergeCell ref="B1118:C1118"/>
    <mergeCell ref="B31:C31"/>
    <mergeCell ref="B32:C32"/>
    <mergeCell ref="B33:C33"/>
    <mergeCell ref="B34:C34"/>
    <mergeCell ref="B35:C35"/>
    <mergeCell ref="B36:C36"/>
    <mergeCell ref="B1143:C1143"/>
    <mergeCell ref="B1144:C1144"/>
    <mergeCell ref="B1145:C1145"/>
    <mergeCell ref="B1137:C1137"/>
    <mergeCell ref="B1138:C1138"/>
    <mergeCell ref="B1139:C1139"/>
    <mergeCell ref="B1140:C1140"/>
    <mergeCell ref="B1141:C1141"/>
    <mergeCell ref="B1142:C1142"/>
    <mergeCell ref="B1131:C1131"/>
    <mergeCell ref="B1132:C1132"/>
    <mergeCell ref="B1133:C1133"/>
    <mergeCell ref="B1134:C1134"/>
    <mergeCell ref="B1135:C1135"/>
    <mergeCell ref="B1136:C1136"/>
    <mergeCell ref="B1125:C1125"/>
    <mergeCell ref="B1126:C1126"/>
    <mergeCell ref="B1127:C1127"/>
    <mergeCell ref="B37:C37"/>
    <mergeCell ref="B38:C38"/>
    <mergeCell ref="B39:C39"/>
    <mergeCell ref="B40:C40"/>
    <mergeCell ref="B41:C41"/>
    <mergeCell ref="B42:C42"/>
    <mergeCell ref="B1182:C1182"/>
    <mergeCell ref="B1183:C1183"/>
    <mergeCell ref="B1184:C1184"/>
    <mergeCell ref="B1164:C1164"/>
    <mergeCell ref="B1165:C1165"/>
    <mergeCell ref="B1166:C1166"/>
    <mergeCell ref="B1155:C1155"/>
    <mergeCell ref="B1156:C1156"/>
    <mergeCell ref="B1157:C1157"/>
    <mergeCell ref="B1158:C1158"/>
    <mergeCell ref="B1159:C1159"/>
    <mergeCell ref="B1160:C1160"/>
    <mergeCell ref="B1149:C1149"/>
    <mergeCell ref="B1150:C1150"/>
    <mergeCell ref="B1151:C1151"/>
    <mergeCell ref="B1152:C1152"/>
    <mergeCell ref="B1153:C1153"/>
    <mergeCell ref="B1154:C1154"/>
    <mergeCell ref="B43:C43"/>
    <mergeCell ref="B44:C44"/>
    <mergeCell ref="B45:C45"/>
    <mergeCell ref="B46:C46"/>
    <mergeCell ref="B47:C47"/>
    <mergeCell ref="B48:C48"/>
    <mergeCell ref="B1179:C1179"/>
    <mergeCell ref="B1180:C1180"/>
    <mergeCell ref="B1181:C1181"/>
    <mergeCell ref="B1173:C1173"/>
    <mergeCell ref="B1174:C1174"/>
    <mergeCell ref="B1175:C1175"/>
    <mergeCell ref="B1176:C1176"/>
    <mergeCell ref="B1177:C1177"/>
    <mergeCell ref="B1178:C1178"/>
    <mergeCell ref="B1167:C1167"/>
    <mergeCell ref="B1168:C1168"/>
    <mergeCell ref="B1169:C1169"/>
    <mergeCell ref="B1170:C1170"/>
    <mergeCell ref="B1171:C1171"/>
    <mergeCell ref="B1172:C1172"/>
    <mergeCell ref="B1161:C1161"/>
    <mergeCell ref="B1162:C1162"/>
    <mergeCell ref="B1163:C1163"/>
    <mergeCell ref="B49:C49"/>
    <mergeCell ref="B50:C50"/>
    <mergeCell ref="B51:C51"/>
    <mergeCell ref="B52:C52"/>
    <mergeCell ref="B53:C53"/>
    <mergeCell ref="B54:C54"/>
    <mergeCell ref="B1218:C1218"/>
    <mergeCell ref="B1219:C1219"/>
    <mergeCell ref="B1220:C1220"/>
    <mergeCell ref="B1200:C1200"/>
    <mergeCell ref="B1201:C1201"/>
    <mergeCell ref="B1202:C1202"/>
    <mergeCell ref="B1191:C1191"/>
    <mergeCell ref="B1192:C1192"/>
    <mergeCell ref="B1193:C1193"/>
    <mergeCell ref="B1194:C1194"/>
    <mergeCell ref="B1195:C1195"/>
    <mergeCell ref="B1196:C1196"/>
    <mergeCell ref="B1185:C1185"/>
    <mergeCell ref="B1186:C1186"/>
    <mergeCell ref="B1187:C1187"/>
    <mergeCell ref="B1188:C1188"/>
    <mergeCell ref="B1189:C1189"/>
    <mergeCell ref="B1190:C1190"/>
    <mergeCell ref="B55:C55"/>
    <mergeCell ref="B56:C56"/>
    <mergeCell ref="B57:C57"/>
    <mergeCell ref="B58:C58"/>
    <mergeCell ref="B59:C59"/>
    <mergeCell ref="B60:C60"/>
    <mergeCell ref="B1215:C1215"/>
    <mergeCell ref="B1216:C1216"/>
    <mergeCell ref="B1217:C1217"/>
    <mergeCell ref="B1209:C1209"/>
    <mergeCell ref="B1210:C1210"/>
    <mergeCell ref="B1211:C1211"/>
    <mergeCell ref="B1212:C1212"/>
    <mergeCell ref="B1213:C1213"/>
    <mergeCell ref="B1214:C1214"/>
    <mergeCell ref="B1203:C1203"/>
    <mergeCell ref="B1204:C1204"/>
    <mergeCell ref="B1205:C1205"/>
    <mergeCell ref="B1206:C1206"/>
    <mergeCell ref="B1207:C1207"/>
    <mergeCell ref="B1208:C1208"/>
    <mergeCell ref="B1197:C1197"/>
    <mergeCell ref="B1198:C1198"/>
    <mergeCell ref="B1199:C1199"/>
    <mergeCell ref="B61:C61"/>
    <mergeCell ref="B62:C62"/>
    <mergeCell ref="B63:C63"/>
    <mergeCell ref="B64:C64"/>
    <mergeCell ref="B65:C65"/>
    <mergeCell ref="B66:C66"/>
    <mergeCell ref="B1254:C1254"/>
    <mergeCell ref="B1255:C1255"/>
    <mergeCell ref="B1256:C1256"/>
    <mergeCell ref="B1236:C1236"/>
    <mergeCell ref="B1237:C1237"/>
    <mergeCell ref="B1238:C1238"/>
    <mergeCell ref="B1227:C1227"/>
    <mergeCell ref="B1228:C1228"/>
    <mergeCell ref="B1229:C1229"/>
    <mergeCell ref="B1230:C1230"/>
    <mergeCell ref="B1231:C1231"/>
    <mergeCell ref="B1232:C1232"/>
    <mergeCell ref="B1221:C1221"/>
    <mergeCell ref="B1222:C1222"/>
    <mergeCell ref="B1223:C1223"/>
    <mergeCell ref="B1224:C1224"/>
    <mergeCell ref="B1225:C1225"/>
    <mergeCell ref="B1226:C1226"/>
    <mergeCell ref="B67:C67"/>
    <mergeCell ref="B68:C68"/>
    <mergeCell ref="B69:C69"/>
    <mergeCell ref="B70:C70"/>
    <mergeCell ref="B71:C71"/>
    <mergeCell ref="B72:C72"/>
    <mergeCell ref="B1251:C1251"/>
    <mergeCell ref="B1252:C1252"/>
    <mergeCell ref="B1253:C1253"/>
    <mergeCell ref="B1245:C1245"/>
    <mergeCell ref="B1246:C1246"/>
    <mergeCell ref="B1247:C1247"/>
    <mergeCell ref="B1248:C1248"/>
    <mergeCell ref="B1249:C1249"/>
    <mergeCell ref="B1250:C1250"/>
    <mergeCell ref="B1239:C1239"/>
    <mergeCell ref="B1240:C1240"/>
    <mergeCell ref="B1241:C1241"/>
    <mergeCell ref="B1242:C1242"/>
    <mergeCell ref="B1243:C1243"/>
    <mergeCell ref="B1244:C1244"/>
    <mergeCell ref="B1233:C1233"/>
    <mergeCell ref="B1234:C1234"/>
    <mergeCell ref="B1235:C1235"/>
    <mergeCell ref="B73:C73"/>
    <mergeCell ref="B74:C74"/>
    <mergeCell ref="B75:C75"/>
    <mergeCell ref="B76:C76"/>
    <mergeCell ref="B77:C77"/>
    <mergeCell ref="B78:C78"/>
    <mergeCell ref="B1290:C1290"/>
    <mergeCell ref="B1291:C1291"/>
    <mergeCell ref="B1292:C1292"/>
    <mergeCell ref="B1272:C1272"/>
    <mergeCell ref="B1273:C1273"/>
    <mergeCell ref="B1274:C1274"/>
    <mergeCell ref="B1263:C1263"/>
    <mergeCell ref="B1264:C1264"/>
    <mergeCell ref="B1265:C1265"/>
    <mergeCell ref="B1266:C1266"/>
    <mergeCell ref="B1267:C1267"/>
    <mergeCell ref="B1268:C1268"/>
    <mergeCell ref="B1257:C1257"/>
    <mergeCell ref="B1258:C1258"/>
    <mergeCell ref="B1259:C1259"/>
    <mergeCell ref="B1260:C1260"/>
    <mergeCell ref="B1261:C1261"/>
    <mergeCell ref="B1262:C1262"/>
    <mergeCell ref="B79:C79"/>
    <mergeCell ref="B80:C80"/>
    <mergeCell ref="B81:C81"/>
    <mergeCell ref="B82:C82"/>
    <mergeCell ref="B83:C83"/>
    <mergeCell ref="B84:C84"/>
    <mergeCell ref="B1287:C1287"/>
    <mergeCell ref="B1288:C1288"/>
    <mergeCell ref="B1289:C1289"/>
    <mergeCell ref="B1281:C1281"/>
    <mergeCell ref="B1282:C1282"/>
    <mergeCell ref="B1283:C1283"/>
    <mergeCell ref="B1284:C1284"/>
    <mergeCell ref="B1285:C1285"/>
    <mergeCell ref="B1286:C1286"/>
    <mergeCell ref="B1275:C1275"/>
    <mergeCell ref="B1276:C1276"/>
    <mergeCell ref="B1277:C1277"/>
    <mergeCell ref="B1278:C1278"/>
    <mergeCell ref="B1279:C1279"/>
    <mergeCell ref="B1280:C1280"/>
    <mergeCell ref="B1269:C1269"/>
    <mergeCell ref="B1270:C1270"/>
    <mergeCell ref="B1271:C1271"/>
    <mergeCell ref="B85:C85"/>
    <mergeCell ref="B86:C86"/>
    <mergeCell ref="B87:C87"/>
    <mergeCell ref="B88:C88"/>
    <mergeCell ref="B89:C89"/>
    <mergeCell ref="B90:C90"/>
    <mergeCell ref="B1326:C1326"/>
    <mergeCell ref="B1327:C1327"/>
    <mergeCell ref="B1328:C1328"/>
    <mergeCell ref="B1308:C1308"/>
    <mergeCell ref="B1309:C1309"/>
    <mergeCell ref="B1310:C1310"/>
    <mergeCell ref="B1299:C1299"/>
    <mergeCell ref="B1300:C1300"/>
    <mergeCell ref="B1301:C1301"/>
    <mergeCell ref="B1302:C1302"/>
    <mergeCell ref="B1303:C1303"/>
    <mergeCell ref="B1304:C1304"/>
    <mergeCell ref="B1293:C1293"/>
    <mergeCell ref="B1294:C1294"/>
    <mergeCell ref="B1295:C1295"/>
    <mergeCell ref="B1296:C1296"/>
    <mergeCell ref="B1297:C1297"/>
    <mergeCell ref="B1298:C1298"/>
    <mergeCell ref="B91:C91"/>
    <mergeCell ref="B92:C92"/>
    <mergeCell ref="B93:C93"/>
    <mergeCell ref="B94:C94"/>
    <mergeCell ref="B95:C95"/>
    <mergeCell ref="B96:C96"/>
    <mergeCell ref="B1323:C1323"/>
    <mergeCell ref="B1324:C1324"/>
    <mergeCell ref="B1325:C1325"/>
    <mergeCell ref="B1317:C1317"/>
    <mergeCell ref="B1318:C1318"/>
    <mergeCell ref="B1319:C1319"/>
    <mergeCell ref="B1320:C1320"/>
    <mergeCell ref="B1321:C1321"/>
    <mergeCell ref="B1322:C1322"/>
    <mergeCell ref="B1311:C1311"/>
    <mergeCell ref="B1312:C1312"/>
    <mergeCell ref="B1313:C1313"/>
    <mergeCell ref="B1314:C1314"/>
    <mergeCell ref="B1315:C1315"/>
    <mergeCell ref="B1316:C1316"/>
    <mergeCell ref="B1305:C1305"/>
    <mergeCell ref="B1306:C1306"/>
    <mergeCell ref="B1307:C1307"/>
    <mergeCell ref="B97:C97"/>
    <mergeCell ref="B98:C98"/>
    <mergeCell ref="B99:C99"/>
    <mergeCell ref="B100:C100"/>
    <mergeCell ref="B101:C101"/>
    <mergeCell ref="B102:C102"/>
    <mergeCell ref="B1362:C1362"/>
    <mergeCell ref="B1363:C1363"/>
    <mergeCell ref="B1364:C1364"/>
    <mergeCell ref="B1344:C1344"/>
    <mergeCell ref="B1345:C1345"/>
    <mergeCell ref="B1346:C1346"/>
    <mergeCell ref="B1335:C1335"/>
    <mergeCell ref="B1336:C1336"/>
    <mergeCell ref="B1337:C1337"/>
    <mergeCell ref="B1338:C1338"/>
    <mergeCell ref="B1339:C1339"/>
    <mergeCell ref="B1340:C1340"/>
    <mergeCell ref="B1329:C1329"/>
    <mergeCell ref="B1330:C1330"/>
    <mergeCell ref="B1331:C1331"/>
    <mergeCell ref="B1332:C1332"/>
    <mergeCell ref="B1333:C1333"/>
    <mergeCell ref="B1334:C1334"/>
    <mergeCell ref="B103:C103"/>
    <mergeCell ref="B104:C104"/>
    <mergeCell ref="B105:C105"/>
    <mergeCell ref="B106:C106"/>
    <mergeCell ref="B107:C107"/>
    <mergeCell ref="B108:C108"/>
    <mergeCell ref="B1359:C1359"/>
    <mergeCell ref="B1360:C1360"/>
    <mergeCell ref="B1361:C1361"/>
    <mergeCell ref="B1353:C1353"/>
    <mergeCell ref="B1354:C1354"/>
    <mergeCell ref="B1355:C1355"/>
    <mergeCell ref="B1356:C1356"/>
    <mergeCell ref="B1357:C1357"/>
    <mergeCell ref="B1358:C1358"/>
    <mergeCell ref="B1347:C1347"/>
    <mergeCell ref="B1348:C1348"/>
    <mergeCell ref="B1349:C1349"/>
    <mergeCell ref="B1350:C1350"/>
    <mergeCell ref="B1351:C1351"/>
    <mergeCell ref="B1352:C1352"/>
    <mergeCell ref="B1341:C1341"/>
    <mergeCell ref="B1342:C1342"/>
    <mergeCell ref="B1343:C1343"/>
    <mergeCell ref="B109:C109"/>
    <mergeCell ref="B110:C110"/>
    <mergeCell ref="B111:C111"/>
    <mergeCell ref="B112:C112"/>
    <mergeCell ref="B113:C113"/>
    <mergeCell ref="B114:C114"/>
    <mergeCell ref="B1398:C1398"/>
    <mergeCell ref="B1399:C1399"/>
    <mergeCell ref="B1400:C1400"/>
    <mergeCell ref="B1380:C1380"/>
    <mergeCell ref="B1381:C1381"/>
    <mergeCell ref="B1382:C1382"/>
    <mergeCell ref="B1371:C1371"/>
    <mergeCell ref="B1372:C1372"/>
    <mergeCell ref="B1373:C1373"/>
    <mergeCell ref="B1374:C1374"/>
    <mergeCell ref="B1375:C1375"/>
    <mergeCell ref="B1376:C1376"/>
    <mergeCell ref="B1365:C1365"/>
    <mergeCell ref="B1366:C1366"/>
    <mergeCell ref="B1367:C1367"/>
    <mergeCell ref="B1368:C1368"/>
    <mergeCell ref="B1369:C1369"/>
    <mergeCell ref="B1370:C1370"/>
    <mergeCell ref="B115:C115"/>
    <mergeCell ref="B116:C116"/>
    <mergeCell ref="B117:C117"/>
    <mergeCell ref="B118:C118"/>
    <mergeCell ref="B119:C119"/>
    <mergeCell ref="B120:C120"/>
    <mergeCell ref="B1395:C1395"/>
    <mergeCell ref="B1396:C1396"/>
    <mergeCell ref="B1397:C1397"/>
    <mergeCell ref="B1389:C1389"/>
    <mergeCell ref="B1390:C1390"/>
    <mergeCell ref="B1391:C1391"/>
    <mergeCell ref="B1392:C1392"/>
    <mergeCell ref="B1393:C1393"/>
    <mergeCell ref="B1394:C1394"/>
    <mergeCell ref="B1383:C1383"/>
    <mergeCell ref="B1384:C1384"/>
    <mergeCell ref="B1385:C1385"/>
    <mergeCell ref="B1386:C1386"/>
    <mergeCell ref="B1387:C1387"/>
    <mergeCell ref="B1388:C1388"/>
    <mergeCell ref="B1377:C1377"/>
    <mergeCell ref="B1378:C1378"/>
    <mergeCell ref="B1379:C1379"/>
    <mergeCell ref="B121:C121"/>
    <mergeCell ref="B122:C122"/>
    <mergeCell ref="B123:C123"/>
    <mergeCell ref="B124:C124"/>
    <mergeCell ref="B125:C125"/>
    <mergeCell ref="B126:C126"/>
    <mergeCell ref="B1434:C1434"/>
    <mergeCell ref="B1435:C1435"/>
    <mergeCell ref="B1436:C1436"/>
    <mergeCell ref="B1416:C1416"/>
    <mergeCell ref="B1417:C1417"/>
    <mergeCell ref="B1418:C1418"/>
    <mergeCell ref="B1407:C1407"/>
    <mergeCell ref="B1408:C1408"/>
    <mergeCell ref="B1409:C1409"/>
    <mergeCell ref="B1410:C1410"/>
    <mergeCell ref="B1411:C1411"/>
    <mergeCell ref="B1412:C1412"/>
    <mergeCell ref="B1401:C1401"/>
    <mergeCell ref="B1402:C1402"/>
    <mergeCell ref="B1403:C1403"/>
    <mergeCell ref="B1404:C1404"/>
    <mergeCell ref="B1405:C1405"/>
    <mergeCell ref="B1406:C1406"/>
    <mergeCell ref="B127:C127"/>
    <mergeCell ref="B128:C128"/>
    <mergeCell ref="B129:C129"/>
    <mergeCell ref="B130:C130"/>
    <mergeCell ref="B131:C131"/>
    <mergeCell ref="B132:C132"/>
    <mergeCell ref="B1431:C1431"/>
    <mergeCell ref="B1432:C1432"/>
    <mergeCell ref="B1433:C1433"/>
    <mergeCell ref="B1425:C1425"/>
    <mergeCell ref="B1426:C1426"/>
    <mergeCell ref="B1427:C1427"/>
    <mergeCell ref="B1428:C1428"/>
    <mergeCell ref="B1429:C1429"/>
    <mergeCell ref="B1430:C1430"/>
    <mergeCell ref="B1419:C1419"/>
    <mergeCell ref="B1420:C1420"/>
    <mergeCell ref="B1421:C1421"/>
    <mergeCell ref="B1422:C1422"/>
    <mergeCell ref="B1423:C1423"/>
    <mergeCell ref="B1424:C1424"/>
    <mergeCell ref="B1413:C1413"/>
    <mergeCell ref="B1414:C1414"/>
    <mergeCell ref="B1415:C1415"/>
    <mergeCell ref="B133:C133"/>
    <mergeCell ref="B134:C134"/>
    <mergeCell ref="B135:C135"/>
    <mergeCell ref="B136:C136"/>
    <mergeCell ref="B137:C137"/>
    <mergeCell ref="B138:C138"/>
    <mergeCell ref="B1470:C1470"/>
    <mergeCell ref="B1471:C1471"/>
    <mergeCell ref="B1472:C1472"/>
    <mergeCell ref="B1452:C1452"/>
    <mergeCell ref="B1453:C1453"/>
    <mergeCell ref="B1454:C1454"/>
    <mergeCell ref="B1443:C1443"/>
    <mergeCell ref="B1444:C1444"/>
    <mergeCell ref="B1445:C1445"/>
    <mergeCell ref="B1446:C1446"/>
    <mergeCell ref="B1447:C1447"/>
    <mergeCell ref="B1448:C1448"/>
    <mergeCell ref="B1437:C1437"/>
    <mergeCell ref="B1438:C1438"/>
    <mergeCell ref="B1439:C1439"/>
    <mergeCell ref="B1440:C1440"/>
    <mergeCell ref="B1441:C1441"/>
    <mergeCell ref="B1442:C1442"/>
    <mergeCell ref="B139:C139"/>
    <mergeCell ref="B140:C140"/>
    <mergeCell ref="B141:C141"/>
    <mergeCell ref="B142:C142"/>
    <mergeCell ref="B143:C143"/>
    <mergeCell ref="B144:C144"/>
    <mergeCell ref="B1467:C1467"/>
    <mergeCell ref="B1468:C1468"/>
    <mergeCell ref="B1469:C1469"/>
    <mergeCell ref="B1461:C1461"/>
    <mergeCell ref="B1462:C1462"/>
    <mergeCell ref="B1463:C1463"/>
    <mergeCell ref="B1464:C1464"/>
    <mergeCell ref="B1465:C1465"/>
    <mergeCell ref="B1466:C1466"/>
    <mergeCell ref="B1455:C1455"/>
    <mergeCell ref="B1456:C1456"/>
    <mergeCell ref="B1457:C1457"/>
    <mergeCell ref="B1458:C1458"/>
    <mergeCell ref="B1459:C1459"/>
    <mergeCell ref="B1460:C1460"/>
    <mergeCell ref="B1449:C1449"/>
    <mergeCell ref="B1450:C1450"/>
    <mergeCell ref="B1451:C1451"/>
    <mergeCell ref="B145:C145"/>
    <mergeCell ref="B146:C146"/>
    <mergeCell ref="B147:C147"/>
    <mergeCell ref="B148:C148"/>
    <mergeCell ref="B149:C149"/>
    <mergeCell ref="B150:C150"/>
    <mergeCell ref="B1506:C1506"/>
    <mergeCell ref="B1507:C1507"/>
    <mergeCell ref="B1508:C1508"/>
    <mergeCell ref="B1488:C1488"/>
    <mergeCell ref="B1489:C1489"/>
    <mergeCell ref="B1490:C1490"/>
    <mergeCell ref="B1479:C1479"/>
    <mergeCell ref="B1480:C1480"/>
    <mergeCell ref="B1481:C1481"/>
    <mergeCell ref="B1482:C1482"/>
    <mergeCell ref="B1483:C1483"/>
    <mergeCell ref="B1484:C1484"/>
    <mergeCell ref="B1473:C1473"/>
    <mergeCell ref="B1474:C1474"/>
    <mergeCell ref="B1475:C1475"/>
    <mergeCell ref="B1476:C1476"/>
    <mergeCell ref="B1477:C1477"/>
    <mergeCell ref="B1478:C1478"/>
    <mergeCell ref="B151:C151"/>
    <mergeCell ref="B152:C152"/>
    <mergeCell ref="B153:C153"/>
    <mergeCell ref="B154:C154"/>
    <mergeCell ref="B155:C155"/>
    <mergeCell ref="B156:C156"/>
    <mergeCell ref="B1503:C1503"/>
    <mergeCell ref="B1504:C1504"/>
    <mergeCell ref="B1505:C1505"/>
    <mergeCell ref="B1497:C1497"/>
    <mergeCell ref="B1498:C1498"/>
    <mergeCell ref="B1499:C1499"/>
    <mergeCell ref="B1500:C1500"/>
    <mergeCell ref="B1501:C1501"/>
    <mergeCell ref="B1502:C1502"/>
    <mergeCell ref="B1491:C1491"/>
    <mergeCell ref="B1492:C1492"/>
    <mergeCell ref="B1493:C1493"/>
    <mergeCell ref="B1494:C1494"/>
    <mergeCell ref="B1495:C1495"/>
    <mergeCell ref="B1496:C1496"/>
    <mergeCell ref="B1485:C1485"/>
    <mergeCell ref="B1486:C1486"/>
    <mergeCell ref="B1487:C1487"/>
    <mergeCell ref="B157:C157"/>
    <mergeCell ref="B158:C158"/>
    <mergeCell ref="B159:C159"/>
    <mergeCell ref="B160:C160"/>
    <mergeCell ref="B161:C161"/>
    <mergeCell ref="B162:C162"/>
    <mergeCell ref="B1542:C1542"/>
    <mergeCell ref="B1543:C1543"/>
    <mergeCell ref="B1544:C1544"/>
    <mergeCell ref="B1524:C1524"/>
    <mergeCell ref="B1525:C1525"/>
    <mergeCell ref="B1526:C1526"/>
    <mergeCell ref="B1515:C1515"/>
    <mergeCell ref="B1516:C1516"/>
    <mergeCell ref="B1517:C1517"/>
    <mergeCell ref="B1518:C1518"/>
    <mergeCell ref="B1519:C1519"/>
    <mergeCell ref="B1520:C1520"/>
    <mergeCell ref="B1509:C1509"/>
    <mergeCell ref="B1510:C1510"/>
    <mergeCell ref="B1511:C1511"/>
    <mergeCell ref="B1512:C1512"/>
    <mergeCell ref="B1513:C1513"/>
    <mergeCell ref="B1514:C1514"/>
    <mergeCell ref="B1038:C1038"/>
    <mergeCell ref="B1039:C1039"/>
    <mergeCell ref="B1040:C1040"/>
    <mergeCell ref="B163:C163"/>
    <mergeCell ref="B164:C164"/>
    <mergeCell ref="B165:C165"/>
    <mergeCell ref="B166:C166"/>
    <mergeCell ref="B167:C167"/>
    <mergeCell ref="B168:C168"/>
    <mergeCell ref="B1539:C1539"/>
    <mergeCell ref="B1540:C1540"/>
    <mergeCell ref="B1541:C1541"/>
    <mergeCell ref="B1533:C1533"/>
    <mergeCell ref="B1534:C1534"/>
    <mergeCell ref="B1535:C1535"/>
    <mergeCell ref="B1536:C1536"/>
    <mergeCell ref="B1537:C1537"/>
    <mergeCell ref="B1538:C1538"/>
    <mergeCell ref="B1527:C1527"/>
    <mergeCell ref="B1528:C1528"/>
    <mergeCell ref="B1529:C1529"/>
    <mergeCell ref="B1530:C1530"/>
    <mergeCell ref="B1531:C1531"/>
    <mergeCell ref="B1532:C1532"/>
    <mergeCell ref="B1521:C1521"/>
    <mergeCell ref="B1522:C1522"/>
    <mergeCell ref="B1523:C1523"/>
    <mergeCell ref="B175:C175"/>
    <mergeCell ref="B176:C176"/>
    <mergeCell ref="B177:C177"/>
    <mergeCell ref="B178:C178"/>
    <mergeCell ref="B179:C179"/>
    <mergeCell ref="B180:C180"/>
    <mergeCell ref="B1035:C1035"/>
    <mergeCell ref="B1036:C1036"/>
    <mergeCell ref="B1037:C1037"/>
    <mergeCell ref="B1032:C1032"/>
    <mergeCell ref="B1033:C1033"/>
    <mergeCell ref="B1034:C1034"/>
    <mergeCell ref="B169:C169"/>
    <mergeCell ref="B170:C170"/>
    <mergeCell ref="B171:C171"/>
    <mergeCell ref="B172:C172"/>
    <mergeCell ref="B173:C173"/>
    <mergeCell ref="B174:C17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49:C349"/>
    <mergeCell ref="B350:C350"/>
    <mergeCell ref="B351:C351"/>
    <mergeCell ref="B352:C352"/>
    <mergeCell ref="B353:C353"/>
    <mergeCell ref="B354:C354"/>
    <mergeCell ref="B532:C532"/>
    <mergeCell ref="B521:C521"/>
    <mergeCell ref="B522:C522"/>
    <mergeCell ref="B523:C523"/>
    <mergeCell ref="B524:C524"/>
    <mergeCell ref="B525:C525"/>
    <mergeCell ref="B526:C526"/>
    <mergeCell ref="B518:C518"/>
    <mergeCell ref="B519:C519"/>
    <mergeCell ref="B520:C520"/>
    <mergeCell ref="B343:C343"/>
    <mergeCell ref="B344:C344"/>
    <mergeCell ref="B345:C345"/>
    <mergeCell ref="B346:C346"/>
    <mergeCell ref="B347:C347"/>
    <mergeCell ref="B348:C348"/>
    <mergeCell ref="B355:C355"/>
    <mergeCell ref="B356:C356"/>
    <mergeCell ref="B357:C357"/>
    <mergeCell ref="B358:C358"/>
    <mergeCell ref="B359:C359"/>
    <mergeCell ref="B360:C360"/>
    <mergeCell ref="B550:C550"/>
    <mergeCell ref="B539:C539"/>
    <mergeCell ref="B540:C540"/>
    <mergeCell ref="B541:C541"/>
    <mergeCell ref="B542:C542"/>
    <mergeCell ref="B543:C543"/>
    <mergeCell ref="B544:C544"/>
    <mergeCell ref="B533:C533"/>
    <mergeCell ref="B534:C534"/>
    <mergeCell ref="B535:C535"/>
    <mergeCell ref="B536:C536"/>
    <mergeCell ref="B537:C537"/>
    <mergeCell ref="B538:C538"/>
    <mergeCell ref="B527:C527"/>
    <mergeCell ref="B528:C528"/>
    <mergeCell ref="B529:C529"/>
    <mergeCell ref="B530:C530"/>
    <mergeCell ref="B531:C531"/>
    <mergeCell ref="B361:C361"/>
    <mergeCell ref="B362:C362"/>
    <mergeCell ref="B363:C363"/>
    <mergeCell ref="B364:C364"/>
    <mergeCell ref="B365:C365"/>
    <mergeCell ref="B366:C366"/>
    <mergeCell ref="B568:C568"/>
    <mergeCell ref="B557:C557"/>
    <mergeCell ref="B558:C558"/>
    <mergeCell ref="B559:C559"/>
    <mergeCell ref="B560:C560"/>
    <mergeCell ref="B561:C561"/>
    <mergeCell ref="B562:C562"/>
    <mergeCell ref="B551:C551"/>
    <mergeCell ref="B552:C552"/>
    <mergeCell ref="B553:C553"/>
    <mergeCell ref="B554:C554"/>
    <mergeCell ref="B555:C555"/>
    <mergeCell ref="B556:C556"/>
    <mergeCell ref="B545:C545"/>
    <mergeCell ref="B546:C546"/>
    <mergeCell ref="B547:C547"/>
    <mergeCell ref="B548:C548"/>
    <mergeCell ref="B549:C549"/>
    <mergeCell ref="B367:C367"/>
    <mergeCell ref="B368:C368"/>
    <mergeCell ref="B369:C369"/>
    <mergeCell ref="B370:C370"/>
    <mergeCell ref="B371:C371"/>
    <mergeCell ref="B372:C372"/>
    <mergeCell ref="B586:C586"/>
    <mergeCell ref="B575:C575"/>
    <mergeCell ref="B576:C576"/>
    <mergeCell ref="B577:C577"/>
    <mergeCell ref="B578:C578"/>
    <mergeCell ref="B579:C579"/>
    <mergeCell ref="B580:C580"/>
    <mergeCell ref="B569:C569"/>
    <mergeCell ref="B570:C570"/>
    <mergeCell ref="B571:C571"/>
    <mergeCell ref="B572:C572"/>
    <mergeCell ref="B573:C573"/>
    <mergeCell ref="B574:C574"/>
    <mergeCell ref="B563:C563"/>
    <mergeCell ref="B564:C564"/>
    <mergeCell ref="B565:C565"/>
    <mergeCell ref="B566:C566"/>
    <mergeCell ref="B567:C567"/>
    <mergeCell ref="B373:C373"/>
    <mergeCell ref="B374:C374"/>
    <mergeCell ref="B375:C375"/>
    <mergeCell ref="B376:C376"/>
    <mergeCell ref="B377:C377"/>
    <mergeCell ref="B378:C378"/>
    <mergeCell ref="B604:C604"/>
    <mergeCell ref="B593:C593"/>
    <mergeCell ref="B594:C594"/>
    <mergeCell ref="B595:C595"/>
    <mergeCell ref="B596:C596"/>
    <mergeCell ref="B597:C597"/>
    <mergeCell ref="B598:C598"/>
    <mergeCell ref="B587:C587"/>
    <mergeCell ref="B588:C588"/>
    <mergeCell ref="B589:C589"/>
    <mergeCell ref="B590:C590"/>
    <mergeCell ref="B591:C591"/>
    <mergeCell ref="B592:C592"/>
    <mergeCell ref="B581:C581"/>
    <mergeCell ref="B582:C582"/>
    <mergeCell ref="B583:C583"/>
    <mergeCell ref="B584:C584"/>
    <mergeCell ref="B585:C585"/>
    <mergeCell ref="B379:C379"/>
    <mergeCell ref="B380:C380"/>
    <mergeCell ref="B381:C381"/>
    <mergeCell ref="B382:C382"/>
    <mergeCell ref="B383:C383"/>
    <mergeCell ref="B384:C384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385:C385"/>
    <mergeCell ref="B386:C386"/>
    <mergeCell ref="B387:C387"/>
    <mergeCell ref="B388:C388"/>
    <mergeCell ref="B389:C389"/>
    <mergeCell ref="B390:C390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391:C391"/>
    <mergeCell ref="B392:C392"/>
    <mergeCell ref="B393:C393"/>
    <mergeCell ref="B394:C394"/>
    <mergeCell ref="B395:C395"/>
    <mergeCell ref="B396:C396"/>
    <mergeCell ref="B658:C658"/>
    <mergeCell ref="B647:C647"/>
    <mergeCell ref="B648:C648"/>
    <mergeCell ref="B649:C649"/>
    <mergeCell ref="B650:C650"/>
    <mergeCell ref="B651:C651"/>
    <mergeCell ref="B652:C652"/>
    <mergeCell ref="B641:C641"/>
    <mergeCell ref="B642:C642"/>
    <mergeCell ref="B643:C643"/>
    <mergeCell ref="B644:C644"/>
    <mergeCell ref="B645:C645"/>
    <mergeCell ref="B646:C646"/>
    <mergeCell ref="B635:C635"/>
    <mergeCell ref="B636:C636"/>
    <mergeCell ref="B637:C637"/>
    <mergeCell ref="B638:C638"/>
    <mergeCell ref="B639:C639"/>
    <mergeCell ref="B397:C397"/>
    <mergeCell ref="B398:C398"/>
    <mergeCell ref="B399:C399"/>
    <mergeCell ref="B400:C400"/>
    <mergeCell ref="B401:C401"/>
    <mergeCell ref="B402:C402"/>
    <mergeCell ref="B676:C676"/>
    <mergeCell ref="B665:C665"/>
    <mergeCell ref="B666:C666"/>
    <mergeCell ref="B667:C667"/>
    <mergeCell ref="B668:C668"/>
    <mergeCell ref="B669:C669"/>
    <mergeCell ref="B670:C670"/>
    <mergeCell ref="B659:C659"/>
    <mergeCell ref="B660:C660"/>
    <mergeCell ref="B661:C661"/>
    <mergeCell ref="B662:C662"/>
    <mergeCell ref="B663:C663"/>
    <mergeCell ref="B664:C664"/>
    <mergeCell ref="B653:C653"/>
    <mergeCell ref="B654:C654"/>
    <mergeCell ref="B655:C655"/>
    <mergeCell ref="B656:C656"/>
    <mergeCell ref="B657:C657"/>
    <mergeCell ref="B403:C403"/>
    <mergeCell ref="B404:C404"/>
    <mergeCell ref="B405:C405"/>
    <mergeCell ref="B406:C406"/>
    <mergeCell ref="B407:C407"/>
    <mergeCell ref="B408:C408"/>
    <mergeCell ref="B694:C694"/>
    <mergeCell ref="B683:C683"/>
    <mergeCell ref="B684:C684"/>
    <mergeCell ref="B685:C685"/>
    <mergeCell ref="B686:C686"/>
    <mergeCell ref="B687:C687"/>
    <mergeCell ref="B688:C688"/>
    <mergeCell ref="B677:C677"/>
    <mergeCell ref="B678:C678"/>
    <mergeCell ref="B679:C679"/>
    <mergeCell ref="B680:C680"/>
    <mergeCell ref="B681:C681"/>
    <mergeCell ref="B682:C682"/>
    <mergeCell ref="B671:C671"/>
    <mergeCell ref="B672:C672"/>
    <mergeCell ref="B673:C673"/>
    <mergeCell ref="B674:C674"/>
    <mergeCell ref="B675:C675"/>
    <mergeCell ref="B409:C409"/>
    <mergeCell ref="B410:C410"/>
    <mergeCell ref="B411:C411"/>
    <mergeCell ref="B412:C412"/>
    <mergeCell ref="B413:C413"/>
    <mergeCell ref="B414:C414"/>
    <mergeCell ref="B712:C712"/>
    <mergeCell ref="B701:C701"/>
    <mergeCell ref="B702:C702"/>
    <mergeCell ref="B703:C703"/>
    <mergeCell ref="B704:C704"/>
    <mergeCell ref="B705:C705"/>
    <mergeCell ref="B706:C706"/>
    <mergeCell ref="B695:C695"/>
    <mergeCell ref="B696:C696"/>
    <mergeCell ref="B697:C697"/>
    <mergeCell ref="B698:C698"/>
    <mergeCell ref="B699:C699"/>
    <mergeCell ref="B700:C700"/>
    <mergeCell ref="B689:C689"/>
    <mergeCell ref="B690:C690"/>
    <mergeCell ref="B691:C691"/>
    <mergeCell ref="B692:C692"/>
    <mergeCell ref="B693:C693"/>
    <mergeCell ref="B415:C415"/>
    <mergeCell ref="B416:C416"/>
    <mergeCell ref="B417:C417"/>
    <mergeCell ref="B418:C418"/>
    <mergeCell ref="B419:C419"/>
    <mergeCell ref="B420:C420"/>
    <mergeCell ref="B730:C730"/>
    <mergeCell ref="B719:C719"/>
    <mergeCell ref="B720:C720"/>
    <mergeCell ref="B721:C721"/>
    <mergeCell ref="B722:C722"/>
    <mergeCell ref="B723:C723"/>
    <mergeCell ref="B724:C724"/>
    <mergeCell ref="B713:C713"/>
    <mergeCell ref="B714:C714"/>
    <mergeCell ref="B715:C715"/>
    <mergeCell ref="B716:C716"/>
    <mergeCell ref="B717:C717"/>
    <mergeCell ref="B718:C718"/>
    <mergeCell ref="B707:C707"/>
    <mergeCell ref="B708:C708"/>
    <mergeCell ref="B709:C709"/>
    <mergeCell ref="B710:C710"/>
    <mergeCell ref="B711:C711"/>
    <mergeCell ref="B421:C421"/>
    <mergeCell ref="B422:C422"/>
    <mergeCell ref="B423:C423"/>
    <mergeCell ref="B424:C424"/>
    <mergeCell ref="B425:C425"/>
    <mergeCell ref="B426:C426"/>
    <mergeCell ref="B748:C748"/>
    <mergeCell ref="B737:C737"/>
    <mergeCell ref="B738:C738"/>
    <mergeCell ref="B739:C739"/>
    <mergeCell ref="B740:C740"/>
    <mergeCell ref="B741:C741"/>
    <mergeCell ref="B742:C742"/>
    <mergeCell ref="B731:C731"/>
    <mergeCell ref="B732:C732"/>
    <mergeCell ref="B733:C733"/>
    <mergeCell ref="B734:C734"/>
    <mergeCell ref="B735:C735"/>
    <mergeCell ref="B736:C736"/>
    <mergeCell ref="B725:C725"/>
    <mergeCell ref="B726:C726"/>
    <mergeCell ref="B727:C727"/>
    <mergeCell ref="B728:C728"/>
    <mergeCell ref="B729:C729"/>
    <mergeCell ref="B427:C427"/>
    <mergeCell ref="B428:C428"/>
    <mergeCell ref="B429:C429"/>
    <mergeCell ref="B430:C430"/>
    <mergeCell ref="B431:C431"/>
    <mergeCell ref="B432:C432"/>
    <mergeCell ref="B766:C766"/>
    <mergeCell ref="B755:C755"/>
    <mergeCell ref="B756:C756"/>
    <mergeCell ref="B757:C757"/>
    <mergeCell ref="B758:C758"/>
    <mergeCell ref="B759:C759"/>
    <mergeCell ref="B760:C760"/>
    <mergeCell ref="B749:C749"/>
    <mergeCell ref="B750:C750"/>
    <mergeCell ref="B751:C751"/>
    <mergeCell ref="B752:C752"/>
    <mergeCell ref="B753:C753"/>
    <mergeCell ref="B754:C754"/>
    <mergeCell ref="B743:C743"/>
    <mergeCell ref="B744:C744"/>
    <mergeCell ref="B745:C745"/>
    <mergeCell ref="B746:C746"/>
    <mergeCell ref="B747:C747"/>
    <mergeCell ref="B433:C433"/>
    <mergeCell ref="B434:C434"/>
    <mergeCell ref="B435:C435"/>
    <mergeCell ref="B436:C436"/>
    <mergeCell ref="B437:C437"/>
    <mergeCell ref="B438:C438"/>
    <mergeCell ref="B784:C784"/>
    <mergeCell ref="B773:C773"/>
    <mergeCell ref="B774:C774"/>
    <mergeCell ref="B775:C775"/>
    <mergeCell ref="B776:C776"/>
    <mergeCell ref="B777:C777"/>
    <mergeCell ref="B778:C778"/>
    <mergeCell ref="B767:C767"/>
    <mergeCell ref="B768:C768"/>
    <mergeCell ref="B769:C769"/>
    <mergeCell ref="B770:C770"/>
    <mergeCell ref="B771:C771"/>
    <mergeCell ref="B772:C772"/>
    <mergeCell ref="B761:C761"/>
    <mergeCell ref="B762:C762"/>
    <mergeCell ref="B763:C763"/>
    <mergeCell ref="B764:C764"/>
    <mergeCell ref="B765:C765"/>
    <mergeCell ref="B439:C439"/>
    <mergeCell ref="B440:C440"/>
    <mergeCell ref="B441:C441"/>
    <mergeCell ref="B442:C442"/>
    <mergeCell ref="B443:C443"/>
    <mergeCell ref="B444:C444"/>
    <mergeCell ref="B802:C802"/>
    <mergeCell ref="B791:C791"/>
    <mergeCell ref="B792:C792"/>
    <mergeCell ref="B793:C793"/>
    <mergeCell ref="B794:C794"/>
    <mergeCell ref="B795:C795"/>
    <mergeCell ref="B796:C796"/>
    <mergeCell ref="B785:C785"/>
    <mergeCell ref="B786:C786"/>
    <mergeCell ref="B787:C787"/>
    <mergeCell ref="B788:C788"/>
    <mergeCell ref="B789:C789"/>
    <mergeCell ref="B790:C790"/>
    <mergeCell ref="B779:C779"/>
    <mergeCell ref="B780:C780"/>
    <mergeCell ref="B781:C781"/>
    <mergeCell ref="B782:C782"/>
    <mergeCell ref="B783:C783"/>
    <mergeCell ref="B445:C445"/>
    <mergeCell ref="B446:C446"/>
    <mergeCell ref="B447:C447"/>
    <mergeCell ref="B448:C448"/>
    <mergeCell ref="B449:C449"/>
    <mergeCell ref="B450:C450"/>
    <mergeCell ref="B820:C820"/>
    <mergeCell ref="B809:C809"/>
    <mergeCell ref="B810:C810"/>
    <mergeCell ref="B811:C811"/>
    <mergeCell ref="B812:C812"/>
    <mergeCell ref="B813:C813"/>
    <mergeCell ref="B814:C814"/>
    <mergeCell ref="B803:C803"/>
    <mergeCell ref="B804:C804"/>
    <mergeCell ref="B805:C805"/>
    <mergeCell ref="B806:C806"/>
    <mergeCell ref="B807:C807"/>
    <mergeCell ref="B808:C808"/>
    <mergeCell ref="B797:C797"/>
    <mergeCell ref="B798:C798"/>
    <mergeCell ref="B799:C799"/>
    <mergeCell ref="B800:C800"/>
    <mergeCell ref="B801:C801"/>
    <mergeCell ref="B451:C451"/>
    <mergeCell ref="B452:C452"/>
    <mergeCell ref="B453:C453"/>
    <mergeCell ref="B454:C454"/>
    <mergeCell ref="B455:C455"/>
    <mergeCell ref="B456:C456"/>
    <mergeCell ref="B838:C838"/>
    <mergeCell ref="B827:C827"/>
    <mergeCell ref="B828:C828"/>
    <mergeCell ref="B829:C829"/>
    <mergeCell ref="B830:C830"/>
    <mergeCell ref="B831:C831"/>
    <mergeCell ref="B832:C832"/>
    <mergeCell ref="B821:C821"/>
    <mergeCell ref="B822:C822"/>
    <mergeCell ref="B823:C823"/>
    <mergeCell ref="B824:C824"/>
    <mergeCell ref="B825:C825"/>
    <mergeCell ref="B826:C826"/>
    <mergeCell ref="B815:C815"/>
    <mergeCell ref="B816:C816"/>
    <mergeCell ref="B817:C817"/>
    <mergeCell ref="B818:C818"/>
    <mergeCell ref="B819:C819"/>
    <mergeCell ref="B457:C457"/>
    <mergeCell ref="B458:C458"/>
    <mergeCell ref="B459:C459"/>
    <mergeCell ref="B460:C460"/>
    <mergeCell ref="B461:C461"/>
    <mergeCell ref="B462:C462"/>
    <mergeCell ref="B856:C856"/>
    <mergeCell ref="B845:C845"/>
    <mergeCell ref="B846:C846"/>
    <mergeCell ref="B847:C847"/>
    <mergeCell ref="B848:C848"/>
    <mergeCell ref="B849:C849"/>
    <mergeCell ref="B850:C850"/>
    <mergeCell ref="B839:C839"/>
    <mergeCell ref="B840:C840"/>
    <mergeCell ref="B841:C841"/>
    <mergeCell ref="B842:C842"/>
    <mergeCell ref="B843:C843"/>
    <mergeCell ref="B844:C844"/>
    <mergeCell ref="B833:C833"/>
    <mergeCell ref="B834:C834"/>
    <mergeCell ref="B835:C835"/>
    <mergeCell ref="B836:C836"/>
    <mergeCell ref="B837:C837"/>
    <mergeCell ref="B463:C463"/>
    <mergeCell ref="B464:C464"/>
    <mergeCell ref="B465:C465"/>
    <mergeCell ref="B466:C466"/>
    <mergeCell ref="B467:C467"/>
    <mergeCell ref="B468:C468"/>
    <mergeCell ref="B874:C874"/>
    <mergeCell ref="B863:C863"/>
    <mergeCell ref="B864:C864"/>
    <mergeCell ref="B865:C865"/>
    <mergeCell ref="B866:C866"/>
    <mergeCell ref="B867:C867"/>
    <mergeCell ref="B868:C868"/>
    <mergeCell ref="B857:C857"/>
    <mergeCell ref="B858:C858"/>
    <mergeCell ref="B859:C859"/>
    <mergeCell ref="B860:C860"/>
    <mergeCell ref="B861:C861"/>
    <mergeCell ref="B862:C862"/>
    <mergeCell ref="B851:C851"/>
    <mergeCell ref="B852:C852"/>
    <mergeCell ref="B853:C853"/>
    <mergeCell ref="B854:C854"/>
    <mergeCell ref="B855:C855"/>
    <mergeCell ref="B469:C469"/>
    <mergeCell ref="B470:C470"/>
    <mergeCell ref="B471:C471"/>
    <mergeCell ref="B472:C472"/>
    <mergeCell ref="B473:C473"/>
    <mergeCell ref="B474:C474"/>
    <mergeCell ref="B892:C892"/>
    <mergeCell ref="B881:C881"/>
    <mergeCell ref="B882:C882"/>
    <mergeCell ref="B883:C883"/>
    <mergeCell ref="B884:C884"/>
    <mergeCell ref="B885:C885"/>
    <mergeCell ref="B886:C886"/>
    <mergeCell ref="B875:C875"/>
    <mergeCell ref="B876:C876"/>
    <mergeCell ref="B877:C877"/>
    <mergeCell ref="B878:C878"/>
    <mergeCell ref="B879:C879"/>
    <mergeCell ref="B880:C880"/>
    <mergeCell ref="B869:C869"/>
    <mergeCell ref="B870:C870"/>
    <mergeCell ref="B871:C871"/>
    <mergeCell ref="B872:C872"/>
    <mergeCell ref="B873:C873"/>
    <mergeCell ref="B475:C475"/>
    <mergeCell ref="B476:C476"/>
    <mergeCell ref="B477:C477"/>
    <mergeCell ref="B478:C478"/>
    <mergeCell ref="B479:C479"/>
    <mergeCell ref="B480:C480"/>
    <mergeCell ref="B910:C910"/>
    <mergeCell ref="B899:C899"/>
    <mergeCell ref="B900:C900"/>
    <mergeCell ref="B901:C901"/>
    <mergeCell ref="B902:C902"/>
    <mergeCell ref="B903:C903"/>
    <mergeCell ref="B904:C904"/>
    <mergeCell ref="B893:C893"/>
    <mergeCell ref="B894:C894"/>
    <mergeCell ref="B895:C895"/>
    <mergeCell ref="B896:C896"/>
    <mergeCell ref="B897:C897"/>
    <mergeCell ref="B898:C898"/>
    <mergeCell ref="B887:C887"/>
    <mergeCell ref="B888:C888"/>
    <mergeCell ref="B889:C889"/>
    <mergeCell ref="B890:C890"/>
    <mergeCell ref="B891:C891"/>
    <mergeCell ref="B481:C481"/>
    <mergeCell ref="B482:C482"/>
    <mergeCell ref="B483:C483"/>
    <mergeCell ref="B484:C484"/>
    <mergeCell ref="B485:C485"/>
    <mergeCell ref="B486:C486"/>
    <mergeCell ref="B928:C928"/>
    <mergeCell ref="B917:C917"/>
    <mergeCell ref="B918:C918"/>
    <mergeCell ref="B919:C919"/>
    <mergeCell ref="B920:C920"/>
    <mergeCell ref="B921:C921"/>
    <mergeCell ref="B922:C922"/>
    <mergeCell ref="B911:C911"/>
    <mergeCell ref="B912:C912"/>
    <mergeCell ref="B913:C913"/>
    <mergeCell ref="B914:C914"/>
    <mergeCell ref="B915:C915"/>
    <mergeCell ref="B916:C916"/>
    <mergeCell ref="B905:C905"/>
    <mergeCell ref="B906:C906"/>
    <mergeCell ref="B907:C907"/>
    <mergeCell ref="B908:C908"/>
    <mergeCell ref="B909:C909"/>
    <mergeCell ref="B487:C487"/>
    <mergeCell ref="B488:C488"/>
    <mergeCell ref="B489:C489"/>
    <mergeCell ref="B490:C490"/>
    <mergeCell ref="B491:C491"/>
    <mergeCell ref="B492:C492"/>
    <mergeCell ref="B946:C946"/>
    <mergeCell ref="B935:C935"/>
    <mergeCell ref="B936:C936"/>
    <mergeCell ref="B937:C937"/>
    <mergeCell ref="B938:C938"/>
    <mergeCell ref="B939:C939"/>
    <mergeCell ref="B940:C940"/>
    <mergeCell ref="B929:C929"/>
    <mergeCell ref="B930:C930"/>
    <mergeCell ref="B931:C931"/>
    <mergeCell ref="B932:C932"/>
    <mergeCell ref="B933:C933"/>
    <mergeCell ref="B934:C934"/>
    <mergeCell ref="B923:C923"/>
    <mergeCell ref="B924:C924"/>
    <mergeCell ref="B925:C925"/>
    <mergeCell ref="B926:C926"/>
    <mergeCell ref="B927:C927"/>
    <mergeCell ref="B493:C493"/>
    <mergeCell ref="B494:C494"/>
    <mergeCell ref="B495:C495"/>
    <mergeCell ref="B496:C496"/>
    <mergeCell ref="B497:C497"/>
    <mergeCell ref="B498:C498"/>
    <mergeCell ref="B964:C964"/>
    <mergeCell ref="B953:C953"/>
    <mergeCell ref="B954:C954"/>
    <mergeCell ref="B955:C955"/>
    <mergeCell ref="B956:C956"/>
    <mergeCell ref="B957:C957"/>
    <mergeCell ref="B958:C958"/>
    <mergeCell ref="B947:C947"/>
    <mergeCell ref="B948:C948"/>
    <mergeCell ref="B949:C949"/>
    <mergeCell ref="B950:C950"/>
    <mergeCell ref="B951:C951"/>
    <mergeCell ref="B952:C952"/>
    <mergeCell ref="B941:C941"/>
    <mergeCell ref="B942:C942"/>
    <mergeCell ref="B943:C943"/>
    <mergeCell ref="B944:C944"/>
    <mergeCell ref="B945:C945"/>
    <mergeCell ref="B499:C499"/>
    <mergeCell ref="B500:C500"/>
    <mergeCell ref="B501:C501"/>
    <mergeCell ref="B502:C502"/>
    <mergeCell ref="B503:C503"/>
    <mergeCell ref="B504:C504"/>
    <mergeCell ref="B982:C982"/>
    <mergeCell ref="B971:C971"/>
    <mergeCell ref="B972:C972"/>
    <mergeCell ref="B973:C973"/>
    <mergeCell ref="B974:C974"/>
    <mergeCell ref="B975:C975"/>
    <mergeCell ref="B976:C976"/>
    <mergeCell ref="B965:C965"/>
    <mergeCell ref="B966:C966"/>
    <mergeCell ref="B967:C967"/>
    <mergeCell ref="B968:C968"/>
    <mergeCell ref="B969:C969"/>
    <mergeCell ref="B970:C970"/>
    <mergeCell ref="B959:C959"/>
    <mergeCell ref="B960:C960"/>
    <mergeCell ref="B961:C961"/>
    <mergeCell ref="B962:C962"/>
    <mergeCell ref="B963:C963"/>
    <mergeCell ref="B505:C505"/>
    <mergeCell ref="B506:C506"/>
    <mergeCell ref="B507:C507"/>
    <mergeCell ref="B508:C508"/>
    <mergeCell ref="B509:C509"/>
    <mergeCell ref="B510:C510"/>
    <mergeCell ref="B1000:C1000"/>
    <mergeCell ref="B989:C989"/>
    <mergeCell ref="B990:C990"/>
    <mergeCell ref="B991:C991"/>
    <mergeCell ref="B992:C992"/>
    <mergeCell ref="B993:C993"/>
    <mergeCell ref="B994:C994"/>
    <mergeCell ref="B983:C983"/>
    <mergeCell ref="B984:C984"/>
    <mergeCell ref="B985:C985"/>
    <mergeCell ref="B986:C986"/>
    <mergeCell ref="B987:C987"/>
    <mergeCell ref="B988:C988"/>
    <mergeCell ref="B977:C977"/>
    <mergeCell ref="B978:C978"/>
    <mergeCell ref="B979:C979"/>
    <mergeCell ref="B980:C980"/>
    <mergeCell ref="B981:C981"/>
    <mergeCell ref="B511:C511"/>
    <mergeCell ref="B512:C512"/>
    <mergeCell ref="B513:C513"/>
    <mergeCell ref="B514:C514"/>
    <mergeCell ref="B515:C515"/>
    <mergeCell ref="B516:C516"/>
    <mergeCell ref="B1018:C1018"/>
    <mergeCell ref="B1007:C1007"/>
    <mergeCell ref="B1008:C1008"/>
    <mergeCell ref="B1009:C1009"/>
    <mergeCell ref="B1010:C1010"/>
    <mergeCell ref="B1011:C1011"/>
    <mergeCell ref="B1012:C1012"/>
    <mergeCell ref="B1001:C1001"/>
    <mergeCell ref="B1002:C1002"/>
    <mergeCell ref="B1003:C1003"/>
    <mergeCell ref="B1004:C1004"/>
    <mergeCell ref="B1005:C1005"/>
    <mergeCell ref="B1006:C1006"/>
    <mergeCell ref="B995:C995"/>
    <mergeCell ref="B996:C996"/>
    <mergeCell ref="B997:C997"/>
    <mergeCell ref="B998:C998"/>
    <mergeCell ref="B999:C999"/>
    <mergeCell ref="B517:C517"/>
    <mergeCell ref="B1031:C1031"/>
    <mergeCell ref="B1025:C1025"/>
    <mergeCell ref="B1026:C1026"/>
    <mergeCell ref="B1027:C1027"/>
    <mergeCell ref="B1028:C1028"/>
    <mergeCell ref="B1029:C1029"/>
    <mergeCell ref="B1030:C1030"/>
    <mergeCell ref="B1019:C1019"/>
    <mergeCell ref="B1020:C1020"/>
    <mergeCell ref="B1021:C1021"/>
    <mergeCell ref="B1022:C1022"/>
    <mergeCell ref="B1023:C1023"/>
    <mergeCell ref="B1024:C1024"/>
    <mergeCell ref="B1013:C1013"/>
    <mergeCell ref="B1014:C1014"/>
    <mergeCell ref="B1015:C1015"/>
    <mergeCell ref="B1016:C1016"/>
    <mergeCell ref="B1017:C1017"/>
    <mergeCell ref="B2040:C2040"/>
    <mergeCell ref="B2041:C2041"/>
    <mergeCell ref="B2042:C2042"/>
    <mergeCell ref="B2043:C2043"/>
    <mergeCell ref="B2044:C2044"/>
    <mergeCell ref="B2045:C2045"/>
    <mergeCell ref="B2034:C2034"/>
    <mergeCell ref="B2035:C2035"/>
    <mergeCell ref="B2036:C2036"/>
    <mergeCell ref="B2037:C2037"/>
    <mergeCell ref="B2038:C2038"/>
    <mergeCell ref="B2039:C2039"/>
    <mergeCell ref="B2058:C2058"/>
    <mergeCell ref="B2052:C2052"/>
    <mergeCell ref="B2053:C2053"/>
    <mergeCell ref="B2054:C2054"/>
    <mergeCell ref="B2055:C2055"/>
    <mergeCell ref="B2056:C2056"/>
    <mergeCell ref="B2057:C2057"/>
    <mergeCell ref="B2046:C2046"/>
    <mergeCell ref="B2047:C2047"/>
    <mergeCell ref="B2048:C2048"/>
    <mergeCell ref="B2049:C2049"/>
    <mergeCell ref="B2050:C2050"/>
    <mergeCell ref="B2051:C2051"/>
    <mergeCell ref="B2021:C2021"/>
    <mergeCell ref="B2010:C2010"/>
    <mergeCell ref="B2011:C2011"/>
    <mergeCell ref="B2012:C2012"/>
    <mergeCell ref="B2013:C2013"/>
    <mergeCell ref="B2014:C2014"/>
    <mergeCell ref="B2015:C2015"/>
    <mergeCell ref="B2028:C2028"/>
    <mergeCell ref="B2029:C2029"/>
    <mergeCell ref="B2030:C2030"/>
    <mergeCell ref="B2031:C2031"/>
    <mergeCell ref="B2032:C2032"/>
    <mergeCell ref="B2033:C2033"/>
    <mergeCell ref="B2022:C2022"/>
    <mergeCell ref="B2023:C2023"/>
    <mergeCell ref="B2024:C2024"/>
    <mergeCell ref="B2025:C2025"/>
    <mergeCell ref="B2026:C2026"/>
    <mergeCell ref="B2027:C2027"/>
    <mergeCell ref="B2004:C2004"/>
    <mergeCell ref="B2005:C2005"/>
    <mergeCell ref="B2006:C2006"/>
    <mergeCell ref="B2007:C2007"/>
    <mergeCell ref="B2008:C2008"/>
    <mergeCell ref="B2009:C2009"/>
    <mergeCell ref="B1998:C1998"/>
    <mergeCell ref="B1999:C1999"/>
    <mergeCell ref="B2000:C2000"/>
    <mergeCell ref="B2001:C2001"/>
    <mergeCell ref="B2002:C2002"/>
    <mergeCell ref="B2003:C2003"/>
    <mergeCell ref="B2016:C2016"/>
    <mergeCell ref="B2017:C2017"/>
    <mergeCell ref="B2018:C2018"/>
    <mergeCell ref="B2019:C2019"/>
    <mergeCell ref="B2020:C2020"/>
    <mergeCell ref="B1985:C1985"/>
    <mergeCell ref="B1974:C1974"/>
    <mergeCell ref="B1975:C1975"/>
    <mergeCell ref="B1976:C1976"/>
    <mergeCell ref="B1977:C1977"/>
    <mergeCell ref="B1978:C1978"/>
    <mergeCell ref="B1979:C1979"/>
    <mergeCell ref="B1992:C1992"/>
    <mergeCell ref="B1993:C1993"/>
    <mergeCell ref="B1994:C1994"/>
    <mergeCell ref="B1995:C1995"/>
    <mergeCell ref="B1996:C1996"/>
    <mergeCell ref="B1997:C1997"/>
    <mergeCell ref="B1986:C1986"/>
    <mergeCell ref="B1987:C1987"/>
    <mergeCell ref="B1988:C1988"/>
    <mergeCell ref="B1989:C1989"/>
    <mergeCell ref="B1990:C1990"/>
    <mergeCell ref="B1991:C1991"/>
    <mergeCell ref="B1968:C1968"/>
    <mergeCell ref="B1969:C1969"/>
    <mergeCell ref="B1970:C1970"/>
    <mergeCell ref="B1971:C1971"/>
    <mergeCell ref="B1972:C1972"/>
    <mergeCell ref="B1973:C1973"/>
    <mergeCell ref="B1962:C1962"/>
    <mergeCell ref="B1963:C1963"/>
    <mergeCell ref="B1964:C1964"/>
    <mergeCell ref="B1965:C1965"/>
    <mergeCell ref="B1966:C1966"/>
    <mergeCell ref="B1967:C1967"/>
    <mergeCell ref="B1980:C1980"/>
    <mergeCell ref="B1981:C1981"/>
    <mergeCell ref="B1982:C1982"/>
    <mergeCell ref="B1983:C1983"/>
    <mergeCell ref="B1984:C1984"/>
    <mergeCell ref="B1949:C1949"/>
    <mergeCell ref="B1938:C1938"/>
    <mergeCell ref="B1939:C1939"/>
    <mergeCell ref="B1940:C1940"/>
    <mergeCell ref="B1941:C1941"/>
    <mergeCell ref="B1942:C1942"/>
    <mergeCell ref="B1943:C1943"/>
    <mergeCell ref="B1956:C1956"/>
    <mergeCell ref="B1957:C1957"/>
    <mergeCell ref="B1958:C1958"/>
    <mergeCell ref="B1959:C1959"/>
    <mergeCell ref="B1960:C1960"/>
    <mergeCell ref="B1961:C1961"/>
    <mergeCell ref="B1950:C1950"/>
    <mergeCell ref="B1951:C1951"/>
    <mergeCell ref="B1952:C1952"/>
    <mergeCell ref="B1953:C1953"/>
    <mergeCell ref="B1954:C1954"/>
    <mergeCell ref="B1955:C1955"/>
    <mergeCell ref="B1932:C1932"/>
    <mergeCell ref="B1933:C1933"/>
    <mergeCell ref="B1934:C1934"/>
    <mergeCell ref="B1935:C1935"/>
    <mergeCell ref="B1936:C1936"/>
    <mergeCell ref="B1937:C1937"/>
    <mergeCell ref="B1926:C1926"/>
    <mergeCell ref="B1927:C1927"/>
    <mergeCell ref="B1928:C1928"/>
    <mergeCell ref="B1929:C1929"/>
    <mergeCell ref="B1930:C1930"/>
    <mergeCell ref="B1931:C1931"/>
    <mergeCell ref="B1944:C1944"/>
    <mergeCell ref="B1945:C1945"/>
    <mergeCell ref="B1946:C1946"/>
    <mergeCell ref="B1947:C1947"/>
    <mergeCell ref="B1948:C1948"/>
    <mergeCell ref="B1913:C1913"/>
    <mergeCell ref="B1902:C1902"/>
    <mergeCell ref="B1903:C1903"/>
    <mergeCell ref="B1904:C1904"/>
    <mergeCell ref="B1905:C1905"/>
    <mergeCell ref="B1906:C1906"/>
    <mergeCell ref="B1907:C1907"/>
    <mergeCell ref="B1920:C1920"/>
    <mergeCell ref="B1921:C1921"/>
    <mergeCell ref="B1922:C1922"/>
    <mergeCell ref="B1923:C1923"/>
    <mergeCell ref="B1924:C1924"/>
    <mergeCell ref="B1925:C1925"/>
    <mergeCell ref="B1914:C1914"/>
    <mergeCell ref="B1915:C1915"/>
    <mergeCell ref="B1916:C1916"/>
    <mergeCell ref="B1917:C1917"/>
    <mergeCell ref="B1918:C1918"/>
    <mergeCell ref="B1919:C1919"/>
    <mergeCell ref="B1896:C1896"/>
    <mergeCell ref="B1897:C1897"/>
    <mergeCell ref="B1898:C1898"/>
    <mergeCell ref="B1899:C1899"/>
    <mergeCell ref="B1900:C1900"/>
    <mergeCell ref="B1901:C1901"/>
    <mergeCell ref="B1890:C1890"/>
    <mergeCell ref="B1891:C1891"/>
    <mergeCell ref="B1892:C1892"/>
    <mergeCell ref="B1893:C1893"/>
    <mergeCell ref="B1894:C1894"/>
    <mergeCell ref="B1895:C1895"/>
    <mergeCell ref="B1908:C1908"/>
    <mergeCell ref="B1909:C1909"/>
    <mergeCell ref="B1910:C1910"/>
    <mergeCell ref="B1911:C1911"/>
    <mergeCell ref="B1912:C1912"/>
    <mergeCell ref="B1877:C1877"/>
    <mergeCell ref="B1866:C1866"/>
    <mergeCell ref="B1867:C1867"/>
    <mergeCell ref="B1868:C1868"/>
    <mergeCell ref="B1869:C1869"/>
    <mergeCell ref="B1870:C1870"/>
    <mergeCell ref="B1871:C1871"/>
    <mergeCell ref="B1884:C1884"/>
    <mergeCell ref="B1885:C1885"/>
    <mergeCell ref="B1886:C1886"/>
    <mergeCell ref="B1887:C1887"/>
    <mergeCell ref="B1888:C1888"/>
    <mergeCell ref="B1889:C1889"/>
    <mergeCell ref="B1878:C1878"/>
    <mergeCell ref="B1879:C1879"/>
    <mergeCell ref="B1880:C1880"/>
    <mergeCell ref="B1881:C1881"/>
    <mergeCell ref="B1882:C1882"/>
    <mergeCell ref="B1883:C1883"/>
    <mergeCell ref="B1860:C1860"/>
    <mergeCell ref="B1861:C1861"/>
    <mergeCell ref="B1862:C1862"/>
    <mergeCell ref="B1863:C1863"/>
    <mergeCell ref="B1864:C1864"/>
    <mergeCell ref="B1865:C1865"/>
    <mergeCell ref="B1854:C1854"/>
    <mergeCell ref="B1855:C1855"/>
    <mergeCell ref="B1856:C1856"/>
    <mergeCell ref="B1857:C1857"/>
    <mergeCell ref="B1858:C1858"/>
    <mergeCell ref="B1859:C1859"/>
    <mergeCell ref="B1872:C1872"/>
    <mergeCell ref="B1873:C1873"/>
    <mergeCell ref="B1874:C1874"/>
    <mergeCell ref="B1875:C1875"/>
    <mergeCell ref="B1876:C1876"/>
    <mergeCell ref="B1841:C1841"/>
    <mergeCell ref="B1830:C1830"/>
    <mergeCell ref="B1831:C1831"/>
    <mergeCell ref="B1832:C1832"/>
    <mergeCell ref="B1833:C1833"/>
    <mergeCell ref="B1834:C1834"/>
    <mergeCell ref="B1835:C1835"/>
    <mergeCell ref="B1848:C1848"/>
    <mergeCell ref="B1849:C1849"/>
    <mergeCell ref="B1850:C1850"/>
    <mergeCell ref="B1851:C1851"/>
    <mergeCell ref="B1852:C1852"/>
    <mergeCell ref="B1853:C1853"/>
    <mergeCell ref="B1842:C1842"/>
    <mergeCell ref="B1843:C1843"/>
    <mergeCell ref="B1844:C1844"/>
    <mergeCell ref="B1845:C1845"/>
    <mergeCell ref="B1846:C1846"/>
    <mergeCell ref="B1847:C1847"/>
    <mergeCell ref="B1824:C1824"/>
    <mergeCell ref="B1825:C1825"/>
    <mergeCell ref="B1826:C1826"/>
    <mergeCell ref="B1827:C1827"/>
    <mergeCell ref="B1828:C1828"/>
    <mergeCell ref="B1829:C1829"/>
    <mergeCell ref="B1818:C1818"/>
    <mergeCell ref="B1819:C1819"/>
    <mergeCell ref="B1820:C1820"/>
    <mergeCell ref="B1821:C1821"/>
    <mergeCell ref="B1822:C1822"/>
    <mergeCell ref="B1823:C1823"/>
    <mergeCell ref="B1836:C1836"/>
    <mergeCell ref="B1837:C1837"/>
    <mergeCell ref="B1838:C1838"/>
    <mergeCell ref="B1839:C1839"/>
    <mergeCell ref="B1840:C1840"/>
    <mergeCell ref="B1805:C1805"/>
    <mergeCell ref="B1794:C1794"/>
    <mergeCell ref="B1795:C1795"/>
    <mergeCell ref="B1796:C1796"/>
    <mergeCell ref="B1797:C1797"/>
    <mergeCell ref="B1798:C1798"/>
    <mergeCell ref="B1799:C1799"/>
    <mergeCell ref="B1812:C1812"/>
    <mergeCell ref="B1813:C1813"/>
    <mergeCell ref="B1814:C1814"/>
    <mergeCell ref="B1815:C1815"/>
    <mergeCell ref="B1816:C1816"/>
    <mergeCell ref="B1817:C1817"/>
    <mergeCell ref="B1806:C1806"/>
    <mergeCell ref="B1807:C1807"/>
    <mergeCell ref="B1808:C1808"/>
    <mergeCell ref="B1809:C1809"/>
    <mergeCell ref="B1810:C1810"/>
    <mergeCell ref="B1811:C1811"/>
    <mergeCell ref="B1788:C1788"/>
    <mergeCell ref="B1789:C1789"/>
    <mergeCell ref="B1790:C1790"/>
    <mergeCell ref="B1791:C1791"/>
    <mergeCell ref="B1792:C1792"/>
    <mergeCell ref="B1793:C1793"/>
    <mergeCell ref="B1782:C1782"/>
    <mergeCell ref="B1783:C1783"/>
    <mergeCell ref="B1784:C1784"/>
    <mergeCell ref="B1785:C1785"/>
    <mergeCell ref="B1786:C1786"/>
    <mergeCell ref="B1787:C1787"/>
    <mergeCell ref="B1800:C1800"/>
    <mergeCell ref="B1801:C1801"/>
    <mergeCell ref="B1802:C1802"/>
    <mergeCell ref="B1803:C1803"/>
    <mergeCell ref="B1804:C1804"/>
    <mergeCell ref="B1769:C1769"/>
    <mergeCell ref="B1758:C1758"/>
    <mergeCell ref="B1759:C1759"/>
    <mergeCell ref="B1760:C1760"/>
    <mergeCell ref="B1761:C1761"/>
    <mergeCell ref="B1762:C1762"/>
    <mergeCell ref="B1763:C1763"/>
    <mergeCell ref="B1776:C1776"/>
    <mergeCell ref="B1777:C1777"/>
    <mergeCell ref="B1778:C1778"/>
    <mergeCell ref="B1779:C1779"/>
    <mergeCell ref="B1780:C1780"/>
    <mergeCell ref="B1781:C1781"/>
    <mergeCell ref="B1770:C1770"/>
    <mergeCell ref="B1771:C1771"/>
    <mergeCell ref="B1772:C1772"/>
    <mergeCell ref="B1773:C1773"/>
    <mergeCell ref="B1774:C1774"/>
    <mergeCell ref="B1775:C1775"/>
    <mergeCell ref="B1752:C1752"/>
    <mergeCell ref="B1753:C1753"/>
    <mergeCell ref="B1754:C1754"/>
    <mergeCell ref="B1755:C1755"/>
    <mergeCell ref="B1756:C1756"/>
    <mergeCell ref="B1757:C1757"/>
    <mergeCell ref="B1746:C1746"/>
    <mergeCell ref="B1747:C1747"/>
    <mergeCell ref="B1748:C1748"/>
    <mergeCell ref="B1749:C1749"/>
    <mergeCell ref="B1750:C1750"/>
    <mergeCell ref="B1751:C1751"/>
    <mergeCell ref="B1764:C1764"/>
    <mergeCell ref="B1765:C1765"/>
    <mergeCell ref="B1766:C1766"/>
    <mergeCell ref="B1767:C1767"/>
    <mergeCell ref="B1768:C1768"/>
    <mergeCell ref="B1733:C1733"/>
    <mergeCell ref="B1722:C1722"/>
    <mergeCell ref="B1723:C1723"/>
    <mergeCell ref="B1724:C1724"/>
    <mergeCell ref="B1725:C1725"/>
    <mergeCell ref="B1726:C1726"/>
    <mergeCell ref="B1727:C1727"/>
    <mergeCell ref="B1740:C1740"/>
    <mergeCell ref="B1741:C1741"/>
    <mergeCell ref="B1742:C1742"/>
    <mergeCell ref="B1743:C1743"/>
    <mergeCell ref="B1744:C1744"/>
    <mergeCell ref="B1745:C1745"/>
    <mergeCell ref="B1734:C1734"/>
    <mergeCell ref="B1735:C1735"/>
    <mergeCell ref="B1736:C1736"/>
    <mergeCell ref="B1737:C1737"/>
    <mergeCell ref="B1738:C1738"/>
    <mergeCell ref="B1739:C1739"/>
    <mergeCell ref="B1716:C1716"/>
    <mergeCell ref="B1717:C1717"/>
    <mergeCell ref="B1718:C1718"/>
    <mergeCell ref="B1719:C1719"/>
    <mergeCell ref="B1720:C1720"/>
    <mergeCell ref="B1721:C1721"/>
    <mergeCell ref="B1710:C1710"/>
    <mergeCell ref="B1711:C1711"/>
    <mergeCell ref="B1712:C1712"/>
    <mergeCell ref="B1713:C1713"/>
    <mergeCell ref="B1714:C1714"/>
    <mergeCell ref="B1715:C1715"/>
    <mergeCell ref="B1728:C1728"/>
    <mergeCell ref="B1729:C1729"/>
    <mergeCell ref="B1730:C1730"/>
    <mergeCell ref="B1731:C1731"/>
    <mergeCell ref="B1732:C1732"/>
    <mergeCell ref="B1697:C1697"/>
    <mergeCell ref="B1686:C1686"/>
    <mergeCell ref="B1687:C1687"/>
    <mergeCell ref="B1688:C1688"/>
    <mergeCell ref="B1689:C1689"/>
    <mergeCell ref="B1690:C1690"/>
    <mergeCell ref="B1691:C1691"/>
    <mergeCell ref="B1704:C1704"/>
    <mergeCell ref="B1705:C1705"/>
    <mergeCell ref="B1706:C1706"/>
    <mergeCell ref="B1707:C1707"/>
    <mergeCell ref="B1708:C1708"/>
    <mergeCell ref="B1709:C1709"/>
    <mergeCell ref="B1698:C1698"/>
    <mergeCell ref="B1699:C1699"/>
    <mergeCell ref="B1700:C1700"/>
    <mergeCell ref="B1701:C1701"/>
    <mergeCell ref="B1702:C1702"/>
    <mergeCell ref="B1703:C1703"/>
    <mergeCell ref="B1680:C1680"/>
    <mergeCell ref="B1681:C1681"/>
    <mergeCell ref="B1682:C1682"/>
    <mergeCell ref="B1683:C1683"/>
    <mergeCell ref="B1684:C1684"/>
    <mergeCell ref="B1685:C1685"/>
    <mergeCell ref="B1674:C1674"/>
    <mergeCell ref="B1675:C1675"/>
    <mergeCell ref="B1676:C1676"/>
    <mergeCell ref="B1677:C1677"/>
    <mergeCell ref="B1678:C1678"/>
    <mergeCell ref="B1679:C1679"/>
    <mergeCell ref="B1692:C1692"/>
    <mergeCell ref="B1693:C1693"/>
    <mergeCell ref="B1694:C1694"/>
    <mergeCell ref="B1695:C1695"/>
    <mergeCell ref="B1696:C1696"/>
    <mergeCell ref="B1661:C1661"/>
    <mergeCell ref="B1650:C1650"/>
    <mergeCell ref="B1651:C1651"/>
    <mergeCell ref="B1652:C1652"/>
    <mergeCell ref="B1653:C1653"/>
    <mergeCell ref="B1654:C1654"/>
    <mergeCell ref="B1655:C1655"/>
    <mergeCell ref="B1668:C1668"/>
    <mergeCell ref="B1669:C1669"/>
    <mergeCell ref="B1670:C1670"/>
    <mergeCell ref="B1671:C1671"/>
    <mergeCell ref="B1672:C1672"/>
    <mergeCell ref="B1673:C1673"/>
    <mergeCell ref="B1662:C1662"/>
    <mergeCell ref="B1663:C1663"/>
    <mergeCell ref="B1664:C1664"/>
    <mergeCell ref="B1665:C1665"/>
    <mergeCell ref="B1666:C1666"/>
    <mergeCell ref="B1667:C1667"/>
    <mergeCell ref="B1644:C1644"/>
    <mergeCell ref="B1645:C1645"/>
    <mergeCell ref="B1646:C1646"/>
    <mergeCell ref="B1647:C1647"/>
    <mergeCell ref="B1648:C1648"/>
    <mergeCell ref="B1649:C1649"/>
    <mergeCell ref="B1638:C1638"/>
    <mergeCell ref="B1639:C1639"/>
    <mergeCell ref="B1640:C1640"/>
    <mergeCell ref="B1641:C1641"/>
    <mergeCell ref="B1642:C1642"/>
    <mergeCell ref="B1643:C1643"/>
    <mergeCell ref="B1656:C1656"/>
    <mergeCell ref="B1657:C1657"/>
    <mergeCell ref="B1658:C1658"/>
    <mergeCell ref="B1659:C1659"/>
    <mergeCell ref="B1660:C1660"/>
    <mergeCell ref="B1625:C1625"/>
    <mergeCell ref="B1614:C1614"/>
    <mergeCell ref="B1615:C1615"/>
    <mergeCell ref="B1616:C1616"/>
    <mergeCell ref="B1617:C1617"/>
    <mergeCell ref="B1618:C1618"/>
    <mergeCell ref="B1619:C1619"/>
    <mergeCell ref="B1632:C1632"/>
    <mergeCell ref="B1633:C1633"/>
    <mergeCell ref="B1634:C1634"/>
    <mergeCell ref="B1635:C1635"/>
    <mergeCell ref="B1636:C1636"/>
    <mergeCell ref="B1637:C1637"/>
    <mergeCell ref="B1626:C1626"/>
    <mergeCell ref="B1627:C1627"/>
    <mergeCell ref="B1628:C1628"/>
    <mergeCell ref="B1629:C1629"/>
    <mergeCell ref="B1630:C1630"/>
    <mergeCell ref="B1631:C1631"/>
    <mergeCell ref="B1608:C1608"/>
    <mergeCell ref="B1609:C1609"/>
    <mergeCell ref="B1610:C1610"/>
    <mergeCell ref="B1611:C1611"/>
    <mergeCell ref="B1612:C1612"/>
    <mergeCell ref="B1613:C1613"/>
    <mergeCell ref="B1602:C1602"/>
    <mergeCell ref="B1603:C1603"/>
    <mergeCell ref="B1604:C1604"/>
    <mergeCell ref="B1605:C1605"/>
    <mergeCell ref="B1606:C1606"/>
    <mergeCell ref="B1607:C1607"/>
    <mergeCell ref="B1620:C1620"/>
    <mergeCell ref="B1621:C1621"/>
    <mergeCell ref="B1622:C1622"/>
    <mergeCell ref="B1623:C1623"/>
    <mergeCell ref="B1624:C1624"/>
    <mergeCell ref="B1589:C1589"/>
    <mergeCell ref="B1578:C1578"/>
    <mergeCell ref="B1579:C1579"/>
    <mergeCell ref="B1580:C1580"/>
    <mergeCell ref="B1581:C1581"/>
    <mergeCell ref="B1582:C1582"/>
    <mergeCell ref="B1583:C1583"/>
    <mergeCell ref="B1596:C1596"/>
    <mergeCell ref="B1597:C1597"/>
    <mergeCell ref="B1598:C1598"/>
    <mergeCell ref="B1599:C1599"/>
    <mergeCell ref="B1600:C1600"/>
    <mergeCell ref="B1601:C1601"/>
    <mergeCell ref="B1590:C1590"/>
    <mergeCell ref="B1591:C1591"/>
    <mergeCell ref="B1592:C1592"/>
    <mergeCell ref="B1593:C1593"/>
    <mergeCell ref="B1594:C1594"/>
    <mergeCell ref="B1595:C1595"/>
    <mergeCell ref="B1572:C1572"/>
    <mergeCell ref="B1573:C1573"/>
    <mergeCell ref="B1574:C1574"/>
    <mergeCell ref="B1575:C1575"/>
    <mergeCell ref="B1576:C1576"/>
    <mergeCell ref="B1577:C1577"/>
    <mergeCell ref="B1566:C1566"/>
    <mergeCell ref="B1567:C1567"/>
    <mergeCell ref="B1568:C1568"/>
    <mergeCell ref="B1569:C1569"/>
    <mergeCell ref="B1570:C1570"/>
    <mergeCell ref="B1571:C1571"/>
    <mergeCell ref="B1584:C1584"/>
    <mergeCell ref="B1585:C1585"/>
    <mergeCell ref="B1586:C1586"/>
    <mergeCell ref="B1587:C1587"/>
    <mergeCell ref="B1588:C1588"/>
    <mergeCell ref="B1548:C1548"/>
    <mergeCell ref="B1549:C1549"/>
    <mergeCell ref="B1550:C1550"/>
    <mergeCell ref="B1551:C1551"/>
    <mergeCell ref="B1552:C1552"/>
    <mergeCell ref="B1553:C1553"/>
    <mergeCell ref="B1545:C1545"/>
    <mergeCell ref="B1546:C1546"/>
    <mergeCell ref="B1547:C1547"/>
    <mergeCell ref="B1560:C1560"/>
    <mergeCell ref="B1561:C1561"/>
    <mergeCell ref="B1562:C1562"/>
    <mergeCell ref="B1563:C1563"/>
    <mergeCell ref="B1564:C1564"/>
    <mergeCell ref="B1565:C1565"/>
    <mergeCell ref="B1554:C1554"/>
    <mergeCell ref="B1555:C1555"/>
    <mergeCell ref="B1556:C1556"/>
    <mergeCell ref="B1557:C1557"/>
    <mergeCell ref="B1558:C1558"/>
    <mergeCell ref="B1559:C1559"/>
    <mergeCell ref="B2565:C2565"/>
    <mergeCell ref="B2554:C2554"/>
    <mergeCell ref="B2555:C2555"/>
    <mergeCell ref="B2556:C2556"/>
    <mergeCell ref="B2557:C2557"/>
    <mergeCell ref="B2558:C2558"/>
    <mergeCell ref="B2559:C2559"/>
    <mergeCell ref="B2572:C2572"/>
    <mergeCell ref="B2573:C2573"/>
    <mergeCell ref="B2574:C2574"/>
    <mergeCell ref="B2575:C2575"/>
    <mergeCell ref="B2576:C2576"/>
    <mergeCell ref="B2566:C2566"/>
    <mergeCell ref="B2567:C2567"/>
    <mergeCell ref="B2568:C2568"/>
    <mergeCell ref="B2569:C2569"/>
    <mergeCell ref="B2570:C2570"/>
    <mergeCell ref="B2571:C2571"/>
    <mergeCell ref="B2548:C2548"/>
    <mergeCell ref="B2549:C2549"/>
    <mergeCell ref="B2550:C2550"/>
    <mergeCell ref="B2551:C2551"/>
    <mergeCell ref="B2552:C2552"/>
    <mergeCell ref="B2553:C2553"/>
    <mergeCell ref="B2542:C2542"/>
    <mergeCell ref="B2543:C2543"/>
    <mergeCell ref="B2544:C2544"/>
    <mergeCell ref="B2545:C2545"/>
    <mergeCell ref="B2546:C2546"/>
    <mergeCell ref="B2547:C2547"/>
    <mergeCell ref="B2560:C2560"/>
    <mergeCell ref="B2561:C2561"/>
    <mergeCell ref="B2562:C2562"/>
    <mergeCell ref="B2563:C2563"/>
    <mergeCell ref="B2564:C2564"/>
    <mergeCell ref="B2529:C2529"/>
    <mergeCell ref="B2518:C2518"/>
    <mergeCell ref="B2519:C2519"/>
    <mergeCell ref="B2520:C2520"/>
    <mergeCell ref="B2521:C2521"/>
    <mergeCell ref="B2522:C2522"/>
    <mergeCell ref="B2523:C2523"/>
    <mergeCell ref="B2536:C2536"/>
    <mergeCell ref="B2537:C2537"/>
    <mergeCell ref="B2538:C2538"/>
    <mergeCell ref="B2539:C2539"/>
    <mergeCell ref="B2540:C2540"/>
    <mergeCell ref="B2541:C2541"/>
    <mergeCell ref="B2530:C2530"/>
    <mergeCell ref="B2531:C2531"/>
    <mergeCell ref="B2532:C2532"/>
    <mergeCell ref="B2533:C2533"/>
    <mergeCell ref="B2534:C2534"/>
    <mergeCell ref="B2535:C2535"/>
    <mergeCell ref="B2512:C2512"/>
    <mergeCell ref="B2513:C2513"/>
    <mergeCell ref="B2514:C2514"/>
    <mergeCell ref="B2515:C2515"/>
    <mergeCell ref="B2516:C2516"/>
    <mergeCell ref="B2517:C2517"/>
    <mergeCell ref="B2506:C2506"/>
    <mergeCell ref="B2507:C2507"/>
    <mergeCell ref="B2508:C2508"/>
    <mergeCell ref="B2509:C2509"/>
    <mergeCell ref="B2510:C2510"/>
    <mergeCell ref="B2511:C2511"/>
    <mergeCell ref="B2524:C2524"/>
    <mergeCell ref="B2525:C2525"/>
    <mergeCell ref="B2526:C2526"/>
    <mergeCell ref="B2527:C2527"/>
    <mergeCell ref="B2528:C2528"/>
    <mergeCell ref="B2493:C2493"/>
    <mergeCell ref="B2482:C2482"/>
    <mergeCell ref="B2483:C2483"/>
    <mergeCell ref="B2484:C2484"/>
    <mergeCell ref="B2485:C2485"/>
    <mergeCell ref="B2486:C2486"/>
    <mergeCell ref="B2487:C2487"/>
    <mergeCell ref="B2500:C2500"/>
    <mergeCell ref="B2501:C2501"/>
    <mergeCell ref="B2502:C2502"/>
    <mergeCell ref="B2503:C2503"/>
    <mergeCell ref="B2504:C2504"/>
    <mergeCell ref="B2505:C2505"/>
    <mergeCell ref="B2494:C2494"/>
    <mergeCell ref="B2495:C2495"/>
    <mergeCell ref="B2496:C2496"/>
    <mergeCell ref="B2497:C2497"/>
    <mergeCell ref="B2498:C2498"/>
    <mergeCell ref="B2499:C2499"/>
    <mergeCell ref="B2476:C2476"/>
    <mergeCell ref="B2477:C2477"/>
    <mergeCell ref="B2478:C2478"/>
    <mergeCell ref="B2479:C2479"/>
    <mergeCell ref="B2480:C2480"/>
    <mergeCell ref="B2481:C2481"/>
    <mergeCell ref="B2470:C2470"/>
    <mergeCell ref="B2471:C2471"/>
    <mergeCell ref="B2472:C2472"/>
    <mergeCell ref="B2473:C2473"/>
    <mergeCell ref="B2474:C2474"/>
    <mergeCell ref="B2475:C2475"/>
    <mergeCell ref="B2488:C2488"/>
    <mergeCell ref="B2489:C2489"/>
    <mergeCell ref="B2490:C2490"/>
    <mergeCell ref="B2491:C2491"/>
    <mergeCell ref="B2492:C2492"/>
    <mergeCell ref="B2457:C2457"/>
    <mergeCell ref="B2446:C2446"/>
    <mergeCell ref="B2447:C2447"/>
    <mergeCell ref="B2448:C2448"/>
    <mergeCell ref="B2449:C2449"/>
    <mergeCell ref="B2450:C2450"/>
    <mergeCell ref="B2451:C2451"/>
    <mergeCell ref="B2464:C2464"/>
    <mergeCell ref="B2465:C2465"/>
    <mergeCell ref="B2466:C2466"/>
    <mergeCell ref="B2467:C2467"/>
    <mergeCell ref="B2468:C2468"/>
    <mergeCell ref="B2469:C2469"/>
    <mergeCell ref="B2458:C2458"/>
    <mergeCell ref="B2459:C2459"/>
    <mergeCell ref="B2460:C2460"/>
    <mergeCell ref="B2461:C2461"/>
    <mergeCell ref="B2462:C2462"/>
    <mergeCell ref="B2463:C2463"/>
    <mergeCell ref="B2440:C2440"/>
    <mergeCell ref="B2441:C2441"/>
    <mergeCell ref="B2442:C2442"/>
    <mergeCell ref="B2443:C2443"/>
    <mergeCell ref="B2444:C2444"/>
    <mergeCell ref="B2445:C2445"/>
    <mergeCell ref="B2434:C2434"/>
    <mergeCell ref="B2435:C2435"/>
    <mergeCell ref="B2436:C2436"/>
    <mergeCell ref="B2437:C2437"/>
    <mergeCell ref="B2438:C2438"/>
    <mergeCell ref="B2439:C2439"/>
    <mergeCell ref="B2452:C2452"/>
    <mergeCell ref="B2453:C2453"/>
    <mergeCell ref="B2454:C2454"/>
    <mergeCell ref="B2455:C2455"/>
    <mergeCell ref="B2456:C2456"/>
    <mergeCell ref="B2421:C2421"/>
    <mergeCell ref="B2410:C2410"/>
    <mergeCell ref="B2411:C2411"/>
    <mergeCell ref="B2412:C2412"/>
    <mergeCell ref="B2413:C2413"/>
    <mergeCell ref="B2414:C2414"/>
    <mergeCell ref="B2415:C2415"/>
    <mergeCell ref="B2428:C2428"/>
    <mergeCell ref="B2429:C2429"/>
    <mergeCell ref="B2430:C2430"/>
    <mergeCell ref="B2431:C2431"/>
    <mergeCell ref="B2432:C2432"/>
    <mergeCell ref="B2433:C2433"/>
    <mergeCell ref="B2422:C2422"/>
    <mergeCell ref="B2423:C2423"/>
    <mergeCell ref="B2424:C2424"/>
    <mergeCell ref="B2425:C2425"/>
    <mergeCell ref="B2426:C2426"/>
    <mergeCell ref="B2427:C2427"/>
    <mergeCell ref="B2404:C2404"/>
    <mergeCell ref="B2405:C2405"/>
    <mergeCell ref="B2406:C2406"/>
    <mergeCell ref="B2407:C2407"/>
    <mergeCell ref="B2408:C2408"/>
    <mergeCell ref="B2409:C2409"/>
    <mergeCell ref="B2398:C2398"/>
    <mergeCell ref="B2399:C2399"/>
    <mergeCell ref="B2400:C2400"/>
    <mergeCell ref="B2401:C2401"/>
    <mergeCell ref="B2402:C2402"/>
    <mergeCell ref="B2403:C2403"/>
    <mergeCell ref="B2416:C2416"/>
    <mergeCell ref="B2417:C2417"/>
    <mergeCell ref="B2418:C2418"/>
    <mergeCell ref="B2419:C2419"/>
    <mergeCell ref="B2420:C2420"/>
    <mergeCell ref="B2385:C2385"/>
    <mergeCell ref="B2374:C2374"/>
    <mergeCell ref="B2375:C2375"/>
    <mergeCell ref="B2376:C2376"/>
    <mergeCell ref="B2377:C2377"/>
    <mergeCell ref="B2378:C2378"/>
    <mergeCell ref="B2379:C2379"/>
    <mergeCell ref="B2392:C2392"/>
    <mergeCell ref="B2393:C2393"/>
    <mergeCell ref="B2394:C2394"/>
    <mergeCell ref="B2395:C2395"/>
    <mergeCell ref="B2396:C2396"/>
    <mergeCell ref="B2397:C2397"/>
    <mergeCell ref="B2386:C2386"/>
    <mergeCell ref="B2387:C2387"/>
    <mergeCell ref="B2388:C2388"/>
    <mergeCell ref="B2389:C2389"/>
    <mergeCell ref="B2390:C2390"/>
    <mergeCell ref="B2391:C2391"/>
    <mergeCell ref="B2368:C2368"/>
    <mergeCell ref="B2369:C2369"/>
    <mergeCell ref="B2370:C2370"/>
    <mergeCell ref="B2371:C2371"/>
    <mergeCell ref="B2372:C2372"/>
    <mergeCell ref="B2373:C2373"/>
    <mergeCell ref="B2362:C2362"/>
    <mergeCell ref="B2363:C2363"/>
    <mergeCell ref="B2364:C2364"/>
    <mergeCell ref="B2365:C2365"/>
    <mergeCell ref="B2366:C2366"/>
    <mergeCell ref="B2367:C2367"/>
    <mergeCell ref="B2380:C2380"/>
    <mergeCell ref="B2381:C2381"/>
    <mergeCell ref="B2382:C2382"/>
    <mergeCell ref="B2383:C2383"/>
    <mergeCell ref="B2384:C2384"/>
    <mergeCell ref="B2349:C2349"/>
    <mergeCell ref="B2338:C2338"/>
    <mergeCell ref="B2339:C2339"/>
    <mergeCell ref="B2340:C2340"/>
    <mergeCell ref="B2341:C2341"/>
    <mergeCell ref="B2342:C2342"/>
    <mergeCell ref="B2343:C2343"/>
    <mergeCell ref="B2356:C2356"/>
    <mergeCell ref="B2357:C2357"/>
    <mergeCell ref="B2358:C2358"/>
    <mergeCell ref="B2359:C2359"/>
    <mergeCell ref="B2360:C2360"/>
    <mergeCell ref="B2361:C2361"/>
    <mergeCell ref="B2350:C2350"/>
    <mergeCell ref="B2351:C2351"/>
    <mergeCell ref="B2352:C2352"/>
    <mergeCell ref="B2353:C2353"/>
    <mergeCell ref="B2354:C2354"/>
    <mergeCell ref="B2355:C2355"/>
    <mergeCell ref="B2332:C2332"/>
    <mergeCell ref="B2333:C2333"/>
    <mergeCell ref="B2334:C2334"/>
    <mergeCell ref="B2335:C2335"/>
    <mergeCell ref="B2336:C2336"/>
    <mergeCell ref="B2337:C2337"/>
    <mergeCell ref="B2326:C2326"/>
    <mergeCell ref="B2327:C2327"/>
    <mergeCell ref="B2328:C2328"/>
    <mergeCell ref="B2329:C2329"/>
    <mergeCell ref="B2330:C2330"/>
    <mergeCell ref="B2331:C2331"/>
    <mergeCell ref="B2344:C2344"/>
    <mergeCell ref="B2345:C2345"/>
    <mergeCell ref="B2346:C2346"/>
    <mergeCell ref="B2347:C2347"/>
    <mergeCell ref="B2348:C2348"/>
    <mergeCell ref="B2313:C2313"/>
    <mergeCell ref="B2302:C2302"/>
    <mergeCell ref="B2303:C2303"/>
    <mergeCell ref="B2304:C2304"/>
    <mergeCell ref="B2305:C2305"/>
    <mergeCell ref="B2306:C2306"/>
    <mergeCell ref="B2307:C2307"/>
    <mergeCell ref="B2320:C2320"/>
    <mergeCell ref="B2321:C2321"/>
    <mergeCell ref="B2322:C2322"/>
    <mergeCell ref="B2323:C2323"/>
    <mergeCell ref="B2324:C2324"/>
    <mergeCell ref="B2325:C2325"/>
    <mergeCell ref="B2314:C2314"/>
    <mergeCell ref="B2315:C2315"/>
    <mergeCell ref="B2316:C2316"/>
    <mergeCell ref="B2317:C2317"/>
    <mergeCell ref="B2318:C2318"/>
    <mergeCell ref="B2319:C2319"/>
    <mergeCell ref="B2296:C2296"/>
    <mergeCell ref="B2297:C2297"/>
    <mergeCell ref="B2298:C2298"/>
    <mergeCell ref="B2299:C2299"/>
    <mergeCell ref="B2300:C2300"/>
    <mergeCell ref="B2301:C2301"/>
    <mergeCell ref="B2290:C2290"/>
    <mergeCell ref="B2291:C2291"/>
    <mergeCell ref="B2292:C2292"/>
    <mergeCell ref="B2293:C2293"/>
    <mergeCell ref="B2294:C2294"/>
    <mergeCell ref="B2295:C2295"/>
    <mergeCell ref="B2308:C2308"/>
    <mergeCell ref="B2309:C2309"/>
    <mergeCell ref="B2310:C2310"/>
    <mergeCell ref="B2311:C2311"/>
    <mergeCell ref="B2312:C2312"/>
    <mergeCell ref="B2277:C2277"/>
    <mergeCell ref="B2266:C2266"/>
    <mergeCell ref="B2267:C2267"/>
    <mergeCell ref="B2268:C2268"/>
    <mergeCell ref="B2269:C2269"/>
    <mergeCell ref="B2270:C2270"/>
    <mergeCell ref="B2271:C2271"/>
    <mergeCell ref="B2284:C2284"/>
    <mergeCell ref="B2285:C2285"/>
    <mergeCell ref="B2286:C2286"/>
    <mergeCell ref="B2287:C2287"/>
    <mergeCell ref="B2288:C2288"/>
    <mergeCell ref="B2289:C2289"/>
    <mergeCell ref="B2278:C2278"/>
    <mergeCell ref="B2279:C2279"/>
    <mergeCell ref="B2280:C2280"/>
    <mergeCell ref="B2281:C2281"/>
    <mergeCell ref="B2282:C2282"/>
    <mergeCell ref="B2283:C2283"/>
    <mergeCell ref="B2260:C2260"/>
    <mergeCell ref="B2261:C2261"/>
    <mergeCell ref="B2262:C2262"/>
    <mergeCell ref="B2263:C2263"/>
    <mergeCell ref="B2264:C2264"/>
    <mergeCell ref="B2265:C2265"/>
    <mergeCell ref="B2254:C2254"/>
    <mergeCell ref="B2255:C2255"/>
    <mergeCell ref="B2256:C2256"/>
    <mergeCell ref="B2257:C2257"/>
    <mergeCell ref="B2258:C2258"/>
    <mergeCell ref="B2259:C2259"/>
    <mergeCell ref="B2272:C2272"/>
    <mergeCell ref="B2273:C2273"/>
    <mergeCell ref="B2274:C2274"/>
    <mergeCell ref="B2275:C2275"/>
    <mergeCell ref="B2276:C2276"/>
    <mergeCell ref="B2241:C2241"/>
    <mergeCell ref="B2230:C2230"/>
    <mergeCell ref="B2231:C2231"/>
    <mergeCell ref="B2232:C2232"/>
    <mergeCell ref="B2233:C2233"/>
    <mergeCell ref="B2234:C2234"/>
    <mergeCell ref="B2235:C2235"/>
    <mergeCell ref="B2248:C2248"/>
    <mergeCell ref="B2249:C2249"/>
    <mergeCell ref="B2250:C2250"/>
    <mergeCell ref="B2251:C2251"/>
    <mergeCell ref="B2252:C2252"/>
    <mergeCell ref="B2253:C2253"/>
    <mergeCell ref="B2242:C2242"/>
    <mergeCell ref="B2243:C2243"/>
    <mergeCell ref="B2244:C2244"/>
    <mergeCell ref="B2245:C2245"/>
    <mergeCell ref="B2246:C2246"/>
    <mergeCell ref="B2247:C2247"/>
    <mergeCell ref="B2224:C2224"/>
    <mergeCell ref="B2225:C2225"/>
    <mergeCell ref="B2226:C2226"/>
    <mergeCell ref="B2227:C2227"/>
    <mergeCell ref="B2228:C2228"/>
    <mergeCell ref="B2229:C2229"/>
    <mergeCell ref="B2218:C2218"/>
    <mergeCell ref="B2219:C2219"/>
    <mergeCell ref="B2220:C2220"/>
    <mergeCell ref="B2221:C2221"/>
    <mergeCell ref="B2222:C2222"/>
    <mergeCell ref="B2223:C2223"/>
    <mergeCell ref="B2236:C2236"/>
    <mergeCell ref="B2237:C2237"/>
    <mergeCell ref="B2238:C2238"/>
    <mergeCell ref="B2239:C2239"/>
    <mergeCell ref="B2240:C2240"/>
    <mergeCell ref="B2205:C2205"/>
    <mergeCell ref="B2194:C2194"/>
    <mergeCell ref="B2195:C2195"/>
    <mergeCell ref="B2196:C2196"/>
    <mergeCell ref="B2197:C2197"/>
    <mergeCell ref="B2198:C2198"/>
    <mergeCell ref="B2199:C2199"/>
    <mergeCell ref="B2212:C2212"/>
    <mergeCell ref="B2213:C2213"/>
    <mergeCell ref="B2214:C2214"/>
    <mergeCell ref="B2215:C2215"/>
    <mergeCell ref="B2216:C2216"/>
    <mergeCell ref="B2217:C2217"/>
    <mergeCell ref="B2206:C2206"/>
    <mergeCell ref="B2207:C2207"/>
    <mergeCell ref="B2208:C2208"/>
    <mergeCell ref="B2209:C2209"/>
    <mergeCell ref="B2210:C2210"/>
    <mergeCell ref="B2211:C2211"/>
    <mergeCell ref="B2188:C2188"/>
    <mergeCell ref="B2189:C2189"/>
    <mergeCell ref="B2190:C2190"/>
    <mergeCell ref="B2191:C2191"/>
    <mergeCell ref="B2192:C2192"/>
    <mergeCell ref="B2193:C2193"/>
    <mergeCell ref="B2182:C2182"/>
    <mergeCell ref="B2183:C2183"/>
    <mergeCell ref="B2184:C2184"/>
    <mergeCell ref="B2185:C2185"/>
    <mergeCell ref="B2186:C2186"/>
    <mergeCell ref="B2187:C2187"/>
    <mergeCell ref="B2200:C2200"/>
    <mergeCell ref="B2201:C2201"/>
    <mergeCell ref="B2202:C2202"/>
    <mergeCell ref="B2203:C2203"/>
    <mergeCell ref="B2204:C2204"/>
    <mergeCell ref="B2169:C2169"/>
    <mergeCell ref="B2158:C2158"/>
    <mergeCell ref="B2159:C2159"/>
    <mergeCell ref="B2160:C2160"/>
    <mergeCell ref="B2161:C2161"/>
    <mergeCell ref="B2162:C2162"/>
    <mergeCell ref="B2163:C2163"/>
    <mergeCell ref="B2176:C2176"/>
    <mergeCell ref="B2177:C2177"/>
    <mergeCell ref="B2178:C2178"/>
    <mergeCell ref="B2179:C2179"/>
    <mergeCell ref="B2180:C2180"/>
    <mergeCell ref="B2181:C2181"/>
    <mergeCell ref="B2170:C2170"/>
    <mergeCell ref="B2171:C2171"/>
    <mergeCell ref="B2172:C2172"/>
    <mergeCell ref="B2173:C2173"/>
    <mergeCell ref="B2174:C2174"/>
    <mergeCell ref="B2175:C2175"/>
    <mergeCell ref="B2152:C2152"/>
    <mergeCell ref="B2153:C2153"/>
    <mergeCell ref="B2154:C2154"/>
    <mergeCell ref="B2155:C2155"/>
    <mergeCell ref="B2156:C2156"/>
    <mergeCell ref="B2157:C2157"/>
    <mergeCell ref="B2146:C2146"/>
    <mergeCell ref="B2147:C2147"/>
    <mergeCell ref="B2148:C2148"/>
    <mergeCell ref="B2149:C2149"/>
    <mergeCell ref="B2150:C2150"/>
    <mergeCell ref="B2151:C2151"/>
    <mergeCell ref="B2164:C2164"/>
    <mergeCell ref="B2165:C2165"/>
    <mergeCell ref="B2166:C2166"/>
    <mergeCell ref="B2167:C2167"/>
    <mergeCell ref="B2168:C2168"/>
    <mergeCell ref="B2133:C2133"/>
    <mergeCell ref="B2122:C2122"/>
    <mergeCell ref="B2123:C2123"/>
    <mergeCell ref="B2124:C2124"/>
    <mergeCell ref="B2125:C2125"/>
    <mergeCell ref="B2126:C2126"/>
    <mergeCell ref="B2127:C2127"/>
    <mergeCell ref="B2140:C2140"/>
    <mergeCell ref="B2141:C2141"/>
    <mergeCell ref="B2142:C2142"/>
    <mergeCell ref="B2143:C2143"/>
    <mergeCell ref="B2144:C2144"/>
    <mergeCell ref="B2145:C2145"/>
    <mergeCell ref="B2134:C2134"/>
    <mergeCell ref="B2135:C2135"/>
    <mergeCell ref="B2136:C2136"/>
    <mergeCell ref="B2137:C2137"/>
    <mergeCell ref="B2138:C2138"/>
    <mergeCell ref="B2139:C2139"/>
    <mergeCell ref="B2116:C2116"/>
    <mergeCell ref="B2117:C2117"/>
    <mergeCell ref="B2118:C2118"/>
    <mergeCell ref="B2119:C2119"/>
    <mergeCell ref="B2120:C2120"/>
    <mergeCell ref="B2121:C2121"/>
    <mergeCell ref="B2110:C2110"/>
    <mergeCell ref="B2111:C2111"/>
    <mergeCell ref="B2112:C2112"/>
    <mergeCell ref="B2113:C2113"/>
    <mergeCell ref="B2114:C2114"/>
    <mergeCell ref="B2115:C2115"/>
    <mergeCell ref="B2128:C2128"/>
    <mergeCell ref="B2129:C2129"/>
    <mergeCell ref="B2130:C2130"/>
    <mergeCell ref="B2131:C2131"/>
    <mergeCell ref="B2132:C2132"/>
    <mergeCell ref="B2093:C2093"/>
    <mergeCell ref="B2094:C2094"/>
    <mergeCell ref="B2095:C2095"/>
    <mergeCell ref="B2096:C2096"/>
    <mergeCell ref="B2097:C2097"/>
    <mergeCell ref="B2086:C2086"/>
    <mergeCell ref="B2087:C2087"/>
    <mergeCell ref="B2088:C2088"/>
    <mergeCell ref="B2089:C2089"/>
    <mergeCell ref="B2090:C2090"/>
    <mergeCell ref="B2091:C2091"/>
    <mergeCell ref="B2104:C2104"/>
    <mergeCell ref="B2105:C2105"/>
    <mergeCell ref="B2106:C2106"/>
    <mergeCell ref="B2107:C2107"/>
    <mergeCell ref="B2108:C2108"/>
    <mergeCell ref="B2109:C2109"/>
    <mergeCell ref="B2098:C2098"/>
    <mergeCell ref="B2099:C2099"/>
    <mergeCell ref="B2100:C2100"/>
    <mergeCell ref="B2101:C2101"/>
    <mergeCell ref="B2102:C2102"/>
    <mergeCell ref="B2103:C2103"/>
    <mergeCell ref="B2064:C2064"/>
    <mergeCell ref="B2065:C2065"/>
    <mergeCell ref="B2066:C2066"/>
    <mergeCell ref="B2067:C2067"/>
    <mergeCell ref="B2080:C2080"/>
    <mergeCell ref="B2081:C2081"/>
    <mergeCell ref="B2082:C2082"/>
    <mergeCell ref="B2083:C2083"/>
    <mergeCell ref="B2084:C2084"/>
    <mergeCell ref="B2085:C2085"/>
    <mergeCell ref="B2074:C2074"/>
    <mergeCell ref="B2075:C2075"/>
    <mergeCell ref="B2076:C2076"/>
    <mergeCell ref="B2077:C2077"/>
    <mergeCell ref="B2078:C2078"/>
    <mergeCell ref="B2079:C2079"/>
    <mergeCell ref="B2092:C2092"/>
    <mergeCell ref="B2059:C2059"/>
    <mergeCell ref="B2060:C2060"/>
    <mergeCell ref="B2061:C2061"/>
    <mergeCell ref="B3090:C3090"/>
    <mergeCell ref="B3091:C3091"/>
    <mergeCell ref="B3084:C3084"/>
    <mergeCell ref="B3085:C3085"/>
    <mergeCell ref="B3086:C3086"/>
    <mergeCell ref="B3087:C3087"/>
    <mergeCell ref="B3088:C3088"/>
    <mergeCell ref="B3089:C3089"/>
    <mergeCell ref="B3078:C3078"/>
    <mergeCell ref="B3079:C3079"/>
    <mergeCell ref="B3080:C3080"/>
    <mergeCell ref="B3081:C3081"/>
    <mergeCell ref="B3082:C3082"/>
    <mergeCell ref="B3083:C3083"/>
    <mergeCell ref="B3072:C3072"/>
    <mergeCell ref="B3073:C3073"/>
    <mergeCell ref="B3074:C3074"/>
    <mergeCell ref="B3075:C3075"/>
    <mergeCell ref="B3076:C3076"/>
    <mergeCell ref="B3077:C3077"/>
    <mergeCell ref="B3066:C3066"/>
    <mergeCell ref="B2068:C2068"/>
    <mergeCell ref="B2069:C2069"/>
    <mergeCell ref="B2070:C2070"/>
    <mergeCell ref="B2071:C2071"/>
    <mergeCell ref="B2072:C2072"/>
    <mergeCell ref="B2073:C2073"/>
    <mergeCell ref="B2062:C2062"/>
    <mergeCell ref="B2063:C2063"/>
    <mergeCell ref="B3054:C3054"/>
    <mergeCell ref="B3055:C3055"/>
    <mergeCell ref="B3056:C3056"/>
    <mergeCell ref="B3057:C3057"/>
    <mergeCell ref="B3058:C3058"/>
    <mergeCell ref="B3059:C3059"/>
    <mergeCell ref="B3048:C3048"/>
    <mergeCell ref="B3049:C3049"/>
    <mergeCell ref="B3050:C3050"/>
    <mergeCell ref="B3051:C3051"/>
    <mergeCell ref="B3052:C3052"/>
    <mergeCell ref="B3053:C3053"/>
    <mergeCell ref="B3067:C3067"/>
    <mergeCell ref="B3068:C3068"/>
    <mergeCell ref="B3069:C3069"/>
    <mergeCell ref="B3070:C3070"/>
    <mergeCell ref="B3071:C3071"/>
    <mergeCell ref="B3060:C3060"/>
    <mergeCell ref="B3061:C3061"/>
    <mergeCell ref="B3062:C3062"/>
    <mergeCell ref="B3063:C3063"/>
    <mergeCell ref="B3064:C3064"/>
    <mergeCell ref="B3065:C3065"/>
    <mergeCell ref="B3035:C3035"/>
    <mergeCell ref="B3024:C3024"/>
    <mergeCell ref="B3025:C3025"/>
    <mergeCell ref="B3026:C3026"/>
    <mergeCell ref="B3027:C3027"/>
    <mergeCell ref="B3028:C3028"/>
    <mergeCell ref="B3029:C3029"/>
    <mergeCell ref="B3042:C3042"/>
    <mergeCell ref="B3043:C3043"/>
    <mergeCell ref="B3044:C3044"/>
    <mergeCell ref="B3045:C3045"/>
    <mergeCell ref="B3046:C3046"/>
    <mergeCell ref="B3047:C3047"/>
    <mergeCell ref="B3036:C3036"/>
    <mergeCell ref="B3037:C3037"/>
    <mergeCell ref="B3038:C3038"/>
    <mergeCell ref="B3039:C3039"/>
    <mergeCell ref="B3040:C3040"/>
    <mergeCell ref="B3041:C3041"/>
    <mergeCell ref="B3018:C3018"/>
    <mergeCell ref="B3019:C3019"/>
    <mergeCell ref="B3020:C3020"/>
    <mergeCell ref="B3021:C3021"/>
    <mergeCell ref="B3022:C3022"/>
    <mergeCell ref="B3023:C3023"/>
    <mergeCell ref="B3012:C3012"/>
    <mergeCell ref="B3013:C3013"/>
    <mergeCell ref="B3014:C3014"/>
    <mergeCell ref="B3015:C3015"/>
    <mergeCell ref="B3016:C3016"/>
    <mergeCell ref="B3017:C3017"/>
    <mergeCell ref="B3030:C3030"/>
    <mergeCell ref="B3031:C3031"/>
    <mergeCell ref="B3032:C3032"/>
    <mergeCell ref="B3033:C3033"/>
    <mergeCell ref="B3034:C3034"/>
    <mergeCell ref="B2999:C2999"/>
    <mergeCell ref="B2988:C2988"/>
    <mergeCell ref="B2989:C2989"/>
    <mergeCell ref="B2990:C2990"/>
    <mergeCell ref="B2991:C2991"/>
    <mergeCell ref="B2992:C2992"/>
    <mergeCell ref="B2993:C2993"/>
    <mergeCell ref="B3006:C3006"/>
    <mergeCell ref="B3007:C3007"/>
    <mergeCell ref="B3008:C3008"/>
    <mergeCell ref="B3009:C3009"/>
    <mergeCell ref="B3010:C3010"/>
    <mergeCell ref="B3011:C3011"/>
    <mergeCell ref="B3000:C3000"/>
    <mergeCell ref="B3001:C3001"/>
    <mergeCell ref="B3002:C3002"/>
    <mergeCell ref="B3003:C3003"/>
    <mergeCell ref="B3004:C3004"/>
    <mergeCell ref="B3005:C3005"/>
    <mergeCell ref="B2982:C2982"/>
    <mergeCell ref="B2983:C2983"/>
    <mergeCell ref="B2984:C2984"/>
    <mergeCell ref="B2985:C2985"/>
    <mergeCell ref="B2986:C2986"/>
    <mergeCell ref="B2987:C2987"/>
    <mergeCell ref="B2976:C2976"/>
    <mergeCell ref="B2977:C2977"/>
    <mergeCell ref="B2978:C2978"/>
    <mergeCell ref="B2979:C2979"/>
    <mergeCell ref="B2980:C2980"/>
    <mergeCell ref="B2981:C2981"/>
    <mergeCell ref="B2994:C2994"/>
    <mergeCell ref="B2995:C2995"/>
    <mergeCell ref="B2996:C2996"/>
    <mergeCell ref="B2997:C2997"/>
    <mergeCell ref="B2998:C2998"/>
    <mergeCell ref="B2963:C2963"/>
    <mergeCell ref="B2952:C2952"/>
    <mergeCell ref="B2953:C2953"/>
    <mergeCell ref="B2954:C2954"/>
    <mergeCell ref="B2955:C2955"/>
    <mergeCell ref="B2956:C2956"/>
    <mergeCell ref="B2957:C2957"/>
    <mergeCell ref="B2970:C2970"/>
    <mergeCell ref="B2971:C2971"/>
    <mergeCell ref="B2972:C2972"/>
    <mergeCell ref="B2973:C2973"/>
    <mergeCell ref="B2974:C2974"/>
    <mergeCell ref="B2975:C2975"/>
    <mergeCell ref="B2964:C2964"/>
    <mergeCell ref="B2965:C2965"/>
    <mergeCell ref="B2966:C2966"/>
    <mergeCell ref="B2967:C2967"/>
    <mergeCell ref="B2968:C2968"/>
    <mergeCell ref="B2969:C2969"/>
    <mergeCell ref="B2946:C2946"/>
    <mergeCell ref="B2947:C2947"/>
    <mergeCell ref="B2948:C2948"/>
    <mergeCell ref="B2949:C2949"/>
    <mergeCell ref="B2950:C2950"/>
    <mergeCell ref="B2951:C2951"/>
    <mergeCell ref="B2940:C2940"/>
    <mergeCell ref="B2941:C2941"/>
    <mergeCell ref="B2942:C2942"/>
    <mergeCell ref="B2943:C2943"/>
    <mergeCell ref="B2944:C2944"/>
    <mergeCell ref="B2945:C2945"/>
    <mergeCell ref="B2958:C2958"/>
    <mergeCell ref="B2959:C2959"/>
    <mergeCell ref="B2960:C2960"/>
    <mergeCell ref="B2961:C2961"/>
    <mergeCell ref="B2962:C2962"/>
    <mergeCell ref="B2927:C2927"/>
    <mergeCell ref="B2916:C2916"/>
    <mergeCell ref="B2917:C2917"/>
    <mergeCell ref="B2918:C2918"/>
    <mergeCell ref="B2919:C2919"/>
    <mergeCell ref="B2920:C2920"/>
    <mergeCell ref="B2921:C2921"/>
    <mergeCell ref="B2934:C2934"/>
    <mergeCell ref="B2935:C2935"/>
    <mergeCell ref="B2936:C2936"/>
    <mergeCell ref="B2937:C2937"/>
    <mergeCell ref="B2938:C2938"/>
    <mergeCell ref="B2939:C2939"/>
    <mergeCell ref="B2928:C2928"/>
    <mergeCell ref="B2929:C2929"/>
    <mergeCell ref="B2930:C2930"/>
    <mergeCell ref="B2931:C2931"/>
    <mergeCell ref="B2932:C2932"/>
    <mergeCell ref="B2933:C2933"/>
    <mergeCell ref="B2910:C2910"/>
    <mergeCell ref="B2911:C2911"/>
    <mergeCell ref="B2912:C2912"/>
    <mergeCell ref="B2913:C2913"/>
    <mergeCell ref="B2914:C2914"/>
    <mergeCell ref="B2915:C2915"/>
    <mergeCell ref="B2904:C2904"/>
    <mergeCell ref="B2905:C2905"/>
    <mergeCell ref="B2906:C2906"/>
    <mergeCell ref="B2907:C2907"/>
    <mergeCell ref="B2908:C2908"/>
    <mergeCell ref="B2909:C2909"/>
    <mergeCell ref="B2922:C2922"/>
    <mergeCell ref="B2923:C2923"/>
    <mergeCell ref="B2924:C2924"/>
    <mergeCell ref="B2925:C2925"/>
    <mergeCell ref="B2926:C2926"/>
    <mergeCell ref="B2891:C2891"/>
    <mergeCell ref="B2880:C2880"/>
    <mergeCell ref="B2881:C2881"/>
    <mergeCell ref="B2882:C2882"/>
    <mergeCell ref="B2883:C2883"/>
    <mergeCell ref="B2884:C2884"/>
    <mergeCell ref="B2885:C2885"/>
    <mergeCell ref="B2898:C2898"/>
    <mergeCell ref="B2899:C2899"/>
    <mergeCell ref="B2900:C2900"/>
    <mergeCell ref="B2901:C2901"/>
    <mergeCell ref="B2902:C2902"/>
    <mergeCell ref="B2903:C2903"/>
    <mergeCell ref="B2892:C2892"/>
    <mergeCell ref="B2893:C2893"/>
    <mergeCell ref="B2894:C2894"/>
    <mergeCell ref="B2895:C2895"/>
    <mergeCell ref="B2896:C2896"/>
    <mergeCell ref="B2897:C2897"/>
    <mergeCell ref="B2874:C2874"/>
    <mergeCell ref="B2875:C2875"/>
    <mergeCell ref="B2876:C2876"/>
    <mergeCell ref="B2877:C2877"/>
    <mergeCell ref="B2878:C2878"/>
    <mergeCell ref="B2879:C2879"/>
    <mergeCell ref="B2868:C2868"/>
    <mergeCell ref="B2869:C2869"/>
    <mergeCell ref="B2870:C2870"/>
    <mergeCell ref="B2871:C2871"/>
    <mergeCell ref="B2872:C2872"/>
    <mergeCell ref="B2873:C2873"/>
    <mergeCell ref="B2886:C2886"/>
    <mergeCell ref="B2887:C2887"/>
    <mergeCell ref="B2888:C2888"/>
    <mergeCell ref="B2889:C2889"/>
    <mergeCell ref="B2890:C2890"/>
    <mergeCell ref="B2855:C2855"/>
    <mergeCell ref="B2844:C2844"/>
    <mergeCell ref="B2845:C2845"/>
    <mergeCell ref="B2846:C2846"/>
    <mergeCell ref="B2847:C2847"/>
    <mergeCell ref="B2848:C2848"/>
    <mergeCell ref="B2849:C2849"/>
    <mergeCell ref="B2862:C2862"/>
    <mergeCell ref="B2863:C2863"/>
    <mergeCell ref="B2864:C2864"/>
    <mergeCell ref="B2865:C2865"/>
    <mergeCell ref="B2866:C2866"/>
    <mergeCell ref="B2867:C2867"/>
    <mergeCell ref="B2856:C2856"/>
    <mergeCell ref="B2857:C2857"/>
    <mergeCell ref="B2858:C2858"/>
    <mergeCell ref="B2859:C2859"/>
    <mergeCell ref="B2860:C2860"/>
    <mergeCell ref="B2861:C2861"/>
    <mergeCell ref="B2838:C2838"/>
    <mergeCell ref="B2839:C2839"/>
    <mergeCell ref="B2840:C2840"/>
    <mergeCell ref="B2841:C2841"/>
    <mergeCell ref="B2842:C2842"/>
    <mergeCell ref="B2843:C2843"/>
    <mergeCell ref="B2832:C2832"/>
    <mergeCell ref="B2833:C2833"/>
    <mergeCell ref="B2834:C2834"/>
    <mergeCell ref="B2835:C2835"/>
    <mergeCell ref="B2836:C2836"/>
    <mergeCell ref="B2837:C2837"/>
    <mergeCell ref="B2850:C2850"/>
    <mergeCell ref="B2851:C2851"/>
    <mergeCell ref="B2852:C2852"/>
    <mergeCell ref="B2853:C2853"/>
    <mergeCell ref="B2854:C2854"/>
    <mergeCell ref="B2819:C2819"/>
    <mergeCell ref="B2808:C2808"/>
    <mergeCell ref="B2809:C2809"/>
    <mergeCell ref="B2810:C2810"/>
    <mergeCell ref="B2811:C2811"/>
    <mergeCell ref="B2812:C2812"/>
    <mergeCell ref="B2813:C2813"/>
    <mergeCell ref="B2826:C2826"/>
    <mergeCell ref="B2827:C2827"/>
    <mergeCell ref="B2828:C2828"/>
    <mergeCell ref="B2829:C2829"/>
    <mergeCell ref="B2830:C2830"/>
    <mergeCell ref="B2831:C2831"/>
    <mergeCell ref="B2820:C2820"/>
    <mergeCell ref="B2821:C2821"/>
    <mergeCell ref="B2822:C2822"/>
    <mergeCell ref="B2823:C2823"/>
    <mergeCell ref="B2824:C2824"/>
    <mergeCell ref="B2825:C2825"/>
    <mergeCell ref="B2802:C2802"/>
    <mergeCell ref="B2803:C2803"/>
    <mergeCell ref="B2804:C2804"/>
    <mergeCell ref="B2805:C2805"/>
    <mergeCell ref="B2806:C2806"/>
    <mergeCell ref="B2807:C2807"/>
    <mergeCell ref="B2796:C2796"/>
    <mergeCell ref="B2797:C2797"/>
    <mergeCell ref="B2798:C2798"/>
    <mergeCell ref="B2799:C2799"/>
    <mergeCell ref="B2800:C2800"/>
    <mergeCell ref="B2801:C2801"/>
    <mergeCell ref="B2814:C2814"/>
    <mergeCell ref="B2815:C2815"/>
    <mergeCell ref="B2816:C2816"/>
    <mergeCell ref="B2817:C2817"/>
    <mergeCell ref="B2818:C2818"/>
    <mergeCell ref="B2783:C2783"/>
    <mergeCell ref="B2772:C2772"/>
    <mergeCell ref="B2773:C2773"/>
    <mergeCell ref="B2774:C2774"/>
    <mergeCell ref="B2775:C2775"/>
    <mergeCell ref="B2776:C2776"/>
    <mergeCell ref="B2777:C2777"/>
    <mergeCell ref="B2790:C2790"/>
    <mergeCell ref="B2791:C2791"/>
    <mergeCell ref="B2792:C2792"/>
    <mergeCell ref="B2793:C2793"/>
    <mergeCell ref="B2794:C2794"/>
    <mergeCell ref="B2795:C2795"/>
    <mergeCell ref="B2784:C2784"/>
    <mergeCell ref="B2785:C2785"/>
    <mergeCell ref="B2786:C2786"/>
    <mergeCell ref="B2787:C2787"/>
    <mergeCell ref="B2788:C2788"/>
    <mergeCell ref="B2789:C2789"/>
    <mergeCell ref="B2766:C2766"/>
    <mergeCell ref="B2767:C2767"/>
    <mergeCell ref="B2768:C2768"/>
    <mergeCell ref="B2769:C2769"/>
    <mergeCell ref="B2770:C2770"/>
    <mergeCell ref="B2771:C2771"/>
    <mergeCell ref="B2760:C2760"/>
    <mergeCell ref="B2761:C2761"/>
    <mergeCell ref="B2762:C2762"/>
    <mergeCell ref="B2763:C2763"/>
    <mergeCell ref="B2764:C2764"/>
    <mergeCell ref="B2765:C2765"/>
    <mergeCell ref="B2778:C2778"/>
    <mergeCell ref="B2779:C2779"/>
    <mergeCell ref="B2780:C2780"/>
    <mergeCell ref="B2781:C2781"/>
    <mergeCell ref="B2782:C2782"/>
    <mergeCell ref="B2747:C2747"/>
    <mergeCell ref="B2736:C2736"/>
    <mergeCell ref="B2737:C2737"/>
    <mergeCell ref="B2738:C2738"/>
    <mergeCell ref="B2739:C2739"/>
    <mergeCell ref="B2740:C2740"/>
    <mergeCell ref="B2741:C2741"/>
    <mergeCell ref="B2754:C2754"/>
    <mergeCell ref="B2755:C2755"/>
    <mergeCell ref="B2756:C2756"/>
    <mergeCell ref="B2757:C2757"/>
    <mergeCell ref="B2758:C2758"/>
    <mergeCell ref="B2759:C2759"/>
    <mergeCell ref="B2748:C2748"/>
    <mergeCell ref="B2749:C2749"/>
    <mergeCell ref="B2750:C2750"/>
    <mergeCell ref="B2751:C2751"/>
    <mergeCell ref="B2752:C2752"/>
    <mergeCell ref="B2753:C2753"/>
    <mergeCell ref="B2730:C2730"/>
    <mergeCell ref="B2731:C2731"/>
    <mergeCell ref="B2732:C2732"/>
    <mergeCell ref="B2733:C2733"/>
    <mergeCell ref="B2734:C2734"/>
    <mergeCell ref="B2735:C2735"/>
    <mergeCell ref="B2724:C2724"/>
    <mergeCell ref="B2725:C2725"/>
    <mergeCell ref="B2726:C2726"/>
    <mergeCell ref="B2727:C2727"/>
    <mergeCell ref="B2728:C2728"/>
    <mergeCell ref="B2729:C2729"/>
    <mergeCell ref="B2742:C2742"/>
    <mergeCell ref="B2743:C2743"/>
    <mergeCell ref="B2744:C2744"/>
    <mergeCell ref="B2745:C2745"/>
    <mergeCell ref="B2746:C2746"/>
    <mergeCell ref="B2711:C2711"/>
    <mergeCell ref="B2700:C2700"/>
    <mergeCell ref="B2701:C2701"/>
    <mergeCell ref="B2702:C2702"/>
    <mergeCell ref="B2703:C2703"/>
    <mergeCell ref="B2704:C2704"/>
    <mergeCell ref="B2705:C2705"/>
    <mergeCell ref="B2718:C2718"/>
    <mergeCell ref="B2719:C2719"/>
    <mergeCell ref="B2720:C2720"/>
    <mergeCell ref="B2721:C2721"/>
    <mergeCell ref="B2722:C2722"/>
    <mergeCell ref="B2723:C2723"/>
    <mergeCell ref="B2712:C2712"/>
    <mergeCell ref="B2713:C2713"/>
    <mergeCell ref="B2714:C2714"/>
    <mergeCell ref="B2715:C2715"/>
    <mergeCell ref="B2716:C2716"/>
    <mergeCell ref="B2717:C2717"/>
    <mergeCell ref="B2694:C2694"/>
    <mergeCell ref="B2695:C2695"/>
    <mergeCell ref="B2696:C2696"/>
    <mergeCell ref="B2697:C2697"/>
    <mergeCell ref="B2698:C2698"/>
    <mergeCell ref="B2699:C2699"/>
    <mergeCell ref="B2688:C2688"/>
    <mergeCell ref="B2689:C2689"/>
    <mergeCell ref="B2690:C2690"/>
    <mergeCell ref="B2691:C2691"/>
    <mergeCell ref="B2692:C2692"/>
    <mergeCell ref="B2693:C2693"/>
    <mergeCell ref="B2706:C2706"/>
    <mergeCell ref="B2707:C2707"/>
    <mergeCell ref="B2708:C2708"/>
    <mergeCell ref="B2709:C2709"/>
    <mergeCell ref="B2710:C2710"/>
    <mergeCell ref="B2675:C2675"/>
    <mergeCell ref="B2664:C2664"/>
    <mergeCell ref="B2665:C2665"/>
    <mergeCell ref="B2666:C2666"/>
    <mergeCell ref="B2667:C2667"/>
    <mergeCell ref="B2668:C2668"/>
    <mergeCell ref="B2669:C2669"/>
    <mergeCell ref="B2682:C2682"/>
    <mergeCell ref="B2683:C2683"/>
    <mergeCell ref="B2684:C2684"/>
    <mergeCell ref="B2685:C2685"/>
    <mergeCell ref="B2686:C2686"/>
    <mergeCell ref="B2687:C2687"/>
    <mergeCell ref="B2676:C2676"/>
    <mergeCell ref="B2677:C2677"/>
    <mergeCell ref="B2678:C2678"/>
    <mergeCell ref="B2679:C2679"/>
    <mergeCell ref="B2680:C2680"/>
    <mergeCell ref="B2681:C2681"/>
    <mergeCell ref="B2658:C2658"/>
    <mergeCell ref="B2659:C2659"/>
    <mergeCell ref="B2660:C2660"/>
    <mergeCell ref="B2661:C2661"/>
    <mergeCell ref="B2662:C2662"/>
    <mergeCell ref="B2663:C2663"/>
    <mergeCell ref="B2652:C2652"/>
    <mergeCell ref="B2653:C2653"/>
    <mergeCell ref="B2654:C2654"/>
    <mergeCell ref="B2655:C2655"/>
    <mergeCell ref="B2656:C2656"/>
    <mergeCell ref="B2657:C2657"/>
    <mergeCell ref="B2670:C2670"/>
    <mergeCell ref="B2671:C2671"/>
    <mergeCell ref="B2672:C2672"/>
    <mergeCell ref="B2673:C2673"/>
    <mergeCell ref="B2674:C2674"/>
    <mergeCell ref="B2639:C2639"/>
    <mergeCell ref="B2628:C2628"/>
    <mergeCell ref="B2629:C2629"/>
    <mergeCell ref="B2630:C2630"/>
    <mergeCell ref="B2631:C2631"/>
    <mergeCell ref="B2632:C2632"/>
    <mergeCell ref="B2633:C2633"/>
    <mergeCell ref="B2646:C2646"/>
    <mergeCell ref="B2647:C2647"/>
    <mergeCell ref="B2648:C2648"/>
    <mergeCell ref="B2649:C2649"/>
    <mergeCell ref="B2650:C2650"/>
    <mergeCell ref="B2651:C2651"/>
    <mergeCell ref="B2640:C2640"/>
    <mergeCell ref="B2641:C2641"/>
    <mergeCell ref="B2642:C2642"/>
    <mergeCell ref="B2643:C2643"/>
    <mergeCell ref="B2644:C2644"/>
    <mergeCell ref="B2645:C2645"/>
    <mergeCell ref="B2622:C2622"/>
    <mergeCell ref="B2623:C2623"/>
    <mergeCell ref="B2624:C2624"/>
    <mergeCell ref="B2625:C2625"/>
    <mergeCell ref="B2626:C2626"/>
    <mergeCell ref="B2627:C2627"/>
    <mergeCell ref="B2616:C2616"/>
    <mergeCell ref="B2617:C2617"/>
    <mergeCell ref="B2618:C2618"/>
    <mergeCell ref="B2619:C2619"/>
    <mergeCell ref="B2620:C2620"/>
    <mergeCell ref="B2621:C2621"/>
    <mergeCell ref="B2634:C2634"/>
    <mergeCell ref="B2635:C2635"/>
    <mergeCell ref="B2636:C2636"/>
    <mergeCell ref="B2637:C2637"/>
    <mergeCell ref="B2638:C2638"/>
    <mergeCell ref="B2601:C2601"/>
    <mergeCell ref="B2602:C2602"/>
    <mergeCell ref="B2603:C2603"/>
    <mergeCell ref="B2592:C2592"/>
    <mergeCell ref="B2593:C2593"/>
    <mergeCell ref="B2594:C2594"/>
    <mergeCell ref="B2595:C2595"/>
    <mergeCell ref="B2596:C2596"/>
    <mergeCell ref="B2597:C2597"/>
    <mergeCell ref="B2610:C2610"/>
    <mergeCell ref="B2611:C2611"/>
    <mergeCell ref="B2612:C2612"/>
    <mergeCell ref="B2613:C2613"/>
    <mergeCell ref="B2614:C2614"/>
    <mergeCell ref="B2615:C2615"/>
    <mergeCell ref="B2604:C2604"/>
    <mergeCell ref="B2605:C2605"/>
    <mergeCell ref="B2606:C2606"/>
    <mergeCell ref="B2607:C2607"/>
    <mergeCell ref="B2608:C2608"/>
    <mergeCell ref="B2609:C2609"/>
    <mergeCell ref="B3606:C3606"/>
    <mergeCell ref="B3607:C3607"/>
    <mergeCell ref="B3608:C3608"/>
    <mergeCell ref="B3599:C3599"/>
    <mergeCell ref="B3600:C3600"/>
    <mergeCell ref="B3601:C3601"/>
    <mergeCell ref="B3602:C3602"/>
    <mergeCell ref="B3603:C3603"/>
    <mergeCell ref="B3604:C3604"/>
    <mergeCell ref="B3593:C3593"/>
    <mergeCell ref="B3594:C3594"/>
    <mergeCell ref="B3595:C3595"/>
    <mergeCell ref="B3596:C3596"/>
    <mergeCell ref="B3597:C3597"/>
    <mergeCell ref="B3598:C3598"/>
    <mergeCell ref="B3587:C3587"/>
    <mergeCell ref="B3588:C3588"/>
    <mergeCell ref="B3589:C3589"/>
    <mergeCell ref="B3590:C3590"/>
    <mergeCell ref="B3591:C3591"/>
    <mergeCell ref="B3592:C3592"/>
    <mergeCell ref="B3581:C3581"/>
    <mergeCell ref="B3582:C3582"/>
    <mergeCell ref="B3583:C3583"/>
    <mergeCell ref="B3584:C3584"/>
    <mergeCell ref="B3585:C3585"/>
    <mergeCell ref="B3586:C3586"/>
    <mergeCell ref="B3575:C3575"/>
    <mergeCell ref="B3576:C3576"/>
    <mergeCell ref="B3577:C3577"/>
    <mergeCell ref="B3578:C3578"/>
    <mergeCell ref="B3579:C3579"/>
    <mergeCell ref="B3580:C3580"/>
    <mergeCell ref="B2577:C2577"/>
    <mergeCell ref="B2578:C2578"/>
    <mergeCell ref="B2579:C2579"/>
    <mergeCell ref="B3605:C3605"/>
    <mergeCell ref="B2586:C2586"/>
    <mergeCell ref="B2587:C2587"/>
    <mergeCell ref="B2588:C2588"/>
    <mergeCell ref="B2589:C2589"/>
    <mergeCell ref="B2590:C2590"/>
    <mergeCell ref="B2591:C2591"/>
    <mergeCell ref="B2580:C2580"/>
    <mergeCell ref="B2581:C2581"/>
    <mergeCell ref="B2582:C2582"/>
    <mergeCell ref="B2583:C2583"/>
    <mergeCell ref="B2584:C2584"/>
    <mergeCell ref="B2585:C2585"/>
    <mergeCell ref="B2598:C2598"/>
    <mergeCell ref="B2599:C2599"/>
    <mergeCell ref="B2600:C2600"/>
    <mergeCell ref="B3562:C3562"/>
    <mergeCell ref="B3551:C3551"/>
    <mergeCell ref="B3552:C3552"/>
    <mergeCell ref="B3553:C3553"/>
    <mergeCell ref="B3554:C3554"/>
    <mergeCell ref="B3555:C3555"/>
    <mergeCell ref="B3556:C3556"/>
    <mergeCell ref="B3569:C3569"/>
    <mergeCell ref="B3570:C3570"/>
    <mergeCell ref="B3571:C3571"/>
    <mergeCell ref="B3572:C3572"/>
    <mergeCell ref="B3573:C3573"/>
    <mergeCell ref="B3574:C3574"/>
    <mergeCell ref="B3563:C3563"/>
    <mergeCell ref="B3564:C3564"/>
    <mergeCell ref="B3565:C3565"/>
    <mergeCell ref="B3566:C3566"/>
    <mergeCell ref="B3567:C3567"/>
    <mergeCell ref="B3568:C3568"/>
    <mergeCell ref="B3545:C3545"/>
    <mergeCell ref="B3546:C3546"/>
    <mergeCell ref="B3547:C3547"/>
    <mergeCell ref="B3548:C3548"/>
    <mergeCell ref="B3549:C3549"/>
    <mergeCell ref="B3550:C3550"/>
    <mergeCell ref="B3539:C3539"/>
    <mergeCell ref="B3540:C3540"/>
    <mergeCell ref="B3541:C3541"/>
    <mergeCell ref="B3542:C3542"/>
    <mergeCell ref="B3543:C3543"/>
    <mergeCell ref="B3544:C3544"/>
    <mergeCell ref="B3557:C3557"/>
    <mergeCell ref="B3558:C3558"/>
    <mergeCell ref="B3559:C3559"/>
    <mergeCell ref="B3560:C3560"/>
    <mergeCell ref="B3561:C3561"/>
    <mergeCell ref="B3526:C3526"/>
    <mergeCell ref="B3515:C3515"/>
    <mergeCell ref="B3516:C3516"/>
    <mergeCell ref="B3517:C3517"/>
    <mergeCell ref="B3518:C3518"/>
    <mergeCell ref="B3519:C3519"/>
    <mergeCell ref="B3520:C3520"/>
    <mergeCell ref="B3533:C3533"/>
    <mergeCell ref="B3534:C3534"/>
    <mergeCell ref="B3535:C3535"/>
    <mergeCell ref="B3536:C3536"/>
    <mergeCell ref="B3537:C3537"/>
    <mergeCell ref="B3538:C3538"/>
    <mergeCell ref="B3527:C3527"/>
    <mergeCell ref="B3528:C3528"/>
    <mergeCell ref="B3529:C3529"/>
    <mergeCell ref="B3530:C3530"/>
    <mergeCell ref="B3531:C3531"/>
    <mergeCell ref="B3532:C3532"/>
    <mergeCell ref="B3509:C3509"/>
    <mergeCell ref="B3510:C3510"/>
    <mergeCell ref="B3511:C3511"/>
    <mergeCell ref="B3512:C3512"/>
    <mergeCell ref="B3513:C3513"/>
    <mergeCell ref="B3514:C3514"/>
    <mergeCell ref="B3503:C3503"/>
    <mergeCell ref="B3504:C3504"/>
    <mergeCell ref="B3505:C3505"/>
    <mergeCell ref="B3506:C3506"/>
    <mergeCell ref="B3507:C3507"/>
    <mergeCell ref="B3508:C3508"/>
    <mergeCell ref="B3521:C3521"/>
    <mergeCell ref="B3522:C3522"/>
    <mergeCell ref="B3523:C3523"/>
    <mergeCell ref="B3524:C3524"/>
    <mergeCell ref="B3525:C3525"/>
    <mergeCell ref="B3490:C3490"/>
    <mergeCell ref="B3479:C3479"/>
    <mergeCell ref="B3480:C3480"/>
    <mergeCell ref="B3481:C3481"/>
    <mergeCell ref="B3482:C3482"/>
    <mergeCell ref="B3483:C3483"/>
    <mergeCell ref="B3484:C3484"/>
    <mergeCell ref="B3497:C3497"/>
    <mergeCell ref="B3498:C3498"/>
    <mergeCell ref="B3499:C3499"/>
    <mergeCell ref="B3500:C3500"/>
    <mergeCell ref="B3501:C3501"/>
    <mergeCell ref="B3502:C3502"/>
    <mergeCell ref="B3491:C3491"/>
    <mergeCell ref="B3492:C3492"/>
    <mergeCell ref="B3493:C3493"/>
    <mergeCell ref="B3494:C3494"/>
    <mergeCell ref="B3495:C3495"/>
    <mergeCell ref="B3496:C3496"/>
    <mergeCell ref="B3473:C3473"/>
    <mergeCell ref="B3474:C3474"/>
    <mergeCell ref="B3475:C3475"/>
    <mergeCell ref="B3476:C3476"/>
    <mergeCell ref="B3477:C3477"/>
    <mergeCell ref="B3478:C3478"/>
    <mergeCell ref="B3467:C3467"/>
    <mergeCell ref="B3468:C3468"/>
    <mergeCell ref="B3469:C3469"/>
    <mergeCell ref="B3470:C3470"/>
    <mergeCell ref="B3471:C3471"/>
    <mergeCell ref="B3472:C3472"/>
    <mergeCell ref="B3485:C3485"/>
    <mergeCell ref="B3486:C3486"/>
    <mergeCell ref="B3487:C3487"/>
    <mergeCell ref="B3488:C3488"/>
    <mergeCell ref="B3489:C3489"/>
    <mergeCell ref="B3454:C3454"/>
    <mergeCell ref="B3443:C3443"/>
    <mergeCell ref="B3444:C3444"/>
    <mergeCell ref="B3445:C3445"/>
    <mergeCell ref="B3446:C3446"/>
    <mergeCell ref="B3447:C3447"/>
    <mergeCell ref="B3448:C3448"/>
    <mergeCell ref="B3461:C3461"/>
    <mergeCell ref="B3462:C3462"/>
    <mergeCell ref="B3463:C3463"/>
    <mergeCell ref="B3464:C3464"/>
    <mergeCell ref="B3465:C3465"/>
    <mergeCell ref="B3466:C3466"/>
    <mergeCell ref="B3455:C3455"/>
    <mergeCell ref="B3456:C3456"/>
    <mergeCell ref="B3457:C3457"/>
    <mergeCell ref="B3458:C3458"/>
    <mergeCell ref="B3459:C3459"/>
    <mergeCell ref="B3460:C3460"/>
    <mergeCell ref="B3437:C3437"/>
    <mergeCell ref="B3438:C3438"/>
    <mergeCell ref="B3439:C3439"/>
    <mergeCell ref="B3440:C3440"/>
    <mergeCell ref="B3441:C3441"/>
    <mergeCell ref="B3442:C3442"/>
    <mergeCell ref="B3431:C3431"/>
    <mergeCell ref="B3432:C3432"/>
    <mergeCell ref="B3433:C3433"/>
    <mergeCell ref="B3434:C3434"/>
    <mergeCell ref="B3435:C3435"/>
    <mergeCell ref="B3436:C3436"/>
    <mergeCell ref="B3449:C3449"/>
    <mergeCell ref="B3450:C3450"/>
    <mergeCell ref="B3451:C3451"/>
    <mergeCell ref="B3452:C3452"/>
    <mergeCell ref="B3453:C3453"/>
    <mergeCell ref="B3418:C3418"/>
    <mergeCell ref="B3407:C3407"/>
    <mergeCell ref="B3408:C3408"/>
    <mergeCell ref="B3409:C3409"/>
    <mergeCell ref="B3410:C3410"/>
    <mergeCell ref="B3411:C3411"/>
    <mergeCell ref="B3412:C3412"/>
    <mergeCell ref="B3425:C3425"/>
    <mergeCell ref="B3426:C3426"/>
    <mergeCell ref="B3427:C3427"/>
    <mergeCell ref="B3428:C3428"/>
    <mergeCell ref="B3429:C3429"/>
    <mergeCell ref="B3430:C3430"/>
    <mergeCell ref="B3419:C3419"/>
    <mergeCell ref="B3420:C3420"/>
    <mergeCell ref="B3421:C3421"/>
    <mergeCell ref="B3422:C3422"/>
    <mergeCell ref="B3423:C3423"/>
    <mergeCell ref="B3424:C3424"/>
    <mergeCell ref="B3401:C3401"/>
    <mergeCell ref="B3402:C3402"/>
    <mergeCell ref="B3403:C3403"/>
    <mergeCell ref="B3404:C3404"/>
    <mergeCell ref="B3405:C3405"/>
    <mergeCell ref="B3406:C3406"/>
    <mergeCell ref="B3395:C3395"/>
    <mergeCell ref="B3396:C3396"/>
    <mergeCell ref="B3397:C3397"/>
    <mergeCell ref="B3398:C3398"/>
    <mergeCell ref="B3399:C3399"/>
    <mergeCell ref="B3400:C3400"/>
    <mergeCell ref="B3413:C3413"/>
    <mergeCell ref="B3414:C3414"/>
    <mergeCell ref="B3415:C3415"/>
    <mergeCell ref="B3416:C3416"/>
    <mergeCell ref="B3417:C3417"/>
    <mergeCell ref="B3382:C3382"/>
    <mergeCell ref="B3371:C3371"/>
    <mergeCell ref="B3372:C3372"/>
    <mergeCell ref="B3373:C3373"/>
    <mergeCell ref="B3374:C3374"/>
    <mergeCell ref="B3375:C3375"/>
    <mergeCell ref="B3376:C3376"/>
    <mergeCell ref="B3389:C3389"/>
    <mergeCell ref="B3390:C3390"/>
    <mergeCell ref="B3391:C3391"/>
    <mergeCell ref="B3392:C3392"/>
    <mergeCell ref="B3393:C3393"/>
    <mergeCell ref="B3394:C3394"/>
    <mergeCell ref="B3383:C3383"/>
    <mergeCell ref="B3384:C3384"/>
    <mergeCell ref="B3385:C3385"/>
    <mergeCell ref="B3386:C3386"/>
    <mergeCell ref="B3387:C3387"/>
    <mergeCell ref="B3388:C3388"/>
    <mergeCell ref="B3365:C3365"/>
    <mergeCell ref="B3366:C3366"/>
    <mergeCell ref="B3367:C3367"/>
    <mergeCell ref="B3368:C3368"/>
    <mergeCell ref="B3369:C3369"/>
    <mergeCell ref="B3370:C3370"/>
    <mergeCell ref="B3359:C3359"/>
    <mergeCell ref="B3360:C3360"/>
    <mergeCell ref="B3361:C3361"/>
    <mergeCell ref="B3362:C3362"/>
    <mergeCell ref="B3363:C3363"/>
    <mergeCell ref="B3364:C3364"/>
    <mergeCell ref="B3377:C3377"/>
    <mergeCell ref="B3378:C3378"/>
    <mergeCell ref="B3379:C3379"/>
    <mergeCell ref="B3380:C3380"/>
    <mergeCell ref="B3381:C3381"/>
    <mergeCell ref="B3346:C3346"/>
    <mergeCell ref="B3335:C3335"/>
    <mergeCell ref="B3336:C3336"/>
    <mergeCell ref="B3337:C3337"/>
    <mergeCell ref="B3338:C3338"/>
    <mergeCell ref="B3339:C3339"/>
    <mergeCell ref="B3340:C3340"/>
    <mergeCell ref="B3353:C3353"/>
    <mergeCell ref="B3354:C3354"/>
    <mergeCell ref="B3355:C3355"/>
    <mergeCell ref="B3356:C3356"/>
    <mergeCell ref="B3357:C3357"/>
    <mergeCell ref="B3358:C3358"/>
    <mergeCell ref="B3347:C3347"/>
    <mergeCell ref="B3348:C3348"/>
    <mergeCell ref="B3349:C3349"/>
    <mergeCell ref="B3350:C3350"/>
    <mergeCell ref="B3351:C3351"/>
    <mergeCell ref="B3352:C3352"/>
    <mergeCell ref="B3329:C3329"/>
    <mergeCell ref="B3330:C3330"/>
    <mergeCell ref="B3331:C3331"/>
    <mergeCell ref="B3332:C3332"/>
    <mergeCell ref="B3333:C3333"/>
    <mergeCell ref="B3334:C3334"/>
    <mergeCell ref="B3323:C3323"/>
    <mergeCell ref="B3324:C3324"/>
    <mergeCell ref="B3325:C3325"/>
    <mergeCell ref="B3326:C3326"/>
    <mergeCell ref="B3327:C3327"/>
    <mergeCell ref="B3328:C3328"/>
    <mergeCell ref="B3341:C3341"/>
    <mergeCell ref="B3342:C3342"/>
    <mergeCell ref="B3343:C3343"/>
    <mergeCell ref="B3344:C3344"/>
    <mergeCell ref="B3345:C3345"/>
    <mergeCell ref="B3310:C3310"/>
    <mergeCell ref="B3299:C3299"/>
    <mergeCell ref="B3300:C3300"/>
    <mergeCell ref="B3301:C3301"/>
    <mergeCell ref="B3302:C3302"/>
    <mergeCell ref="B3303:C3303"/>
    <mergeCell ref="B3304:C3304"/>
    <mergeCell ref="B3317:C3317"/>
    <mergeCell ref="B3318:C3318"/>
    <mergeCell ref="B3319:C3319"/>
    <mergeCell ref="B3320:C3320"/>
    <mergeCell ref="B3321:C3321"/>
    <mergeCell ref="B3322:C3322"/>
    <mergeCell ref="B3311:C3311"/>
    <mergeCell ref="B3312:C3312"/>
    <mergeCell ref="B3313:C3313"/>
    <mergeCell ref="B3314:C3314"/>
    <mergeCell ref="B3315:C3315"/>
    <mergeCell ref="B3316:C3316"/>
    <mergeCell ref="B3293:C3293"/>
    <mergeCell ref="B3294:C3294"/>
    <mergeCell ref="B3295:C3295"/>
    <mergeCell ref="B3296:C3296"/>
    <mergeCell ref="B3297:C3297"/>
    <mergeCell ref="B3298:C3298"/>
    <mergeCell ref="B3287:C3287"/>
    <mergeCell ref="B3288:C3288"/>
    <mergeCell ref="B3289:C3289"/>
    <mergeCell ref="B3290:C3290"/>
    <mergeCell ref="B3291:C3291"/>
    <mergeCell ref="B3292:C3292"/>
    <mergeCell ref="B3305:C3305"/>
    <mergeCell ref="B3306:C3306"/>
    <mergeCell ref="B3307:C3307"/>
    <mergeCell ref="B3308:C3308"/>
    <mergeCell ref="B3309:C3309"/>
    <mergeCell ref="B3274:C3274"/>
    <mergeCell ref="B3263:C3263"/>
    <mergeCell ref="B3264:C3264"/>
    <mergeCell ref="B3265:C3265"/>
    <mergeCell ref="B3266:C3266"/>
    <mergeCell ref="B3267:C3267"/>
    <mergeCell ref="B3268:C3268"/>
    <mergeCell ref="B3281:C3281"/>
    <mergeCell ref="B3282:C3282"/>
    <mergeCell ref="B3283:C3283"/>
    <mergeCell ref="B3284:C3284"/>
    <mergeCell ref="B3285:C3285"/>
    <mergeCell ref="B3286:C3286"/>
    <mergeCell ref="B3275:C3275"/>
    <mergeCell ref="B3276:C3276"/>
    <mergeCell ref="B3277:C3277"/>
    <mergeCell ref="B3278:C3278"/>
    <mergeCell ref="B3279:C3279"/>
    <mergeCell ref="B3280:C3280"/>
    <mergeCell ref="B3257:C3257"/>
    <mergeCell ref="B3258:C3258"/>
    <mergeCell ref="B3259:C3259"/>
    <mergeCell ref="B3260:C3260"/>
    <mergeCell ref="B3261:C3261"/>
    <mergeCell ref="B3262:C3262"/>
    <mergeCell ref="B3251:C3251"/>
    <mergeCell ref="B3252:C3252"/>
    <mergeCell ref="B3253:C3253"/>
    <mergeCell ref="B3254:C3254"/>
    <mergeCell ref="B3255:C3255"/>
    <mergeCell ref="B3256:C3256"/>
    <mergeCell ref="B3269:C3269"/>
    <mergeCell ref="B3270:C3270"/>
    <mergeCell ref="B3271:C3271"/>
    <mergeCell ref="B3272:C3272"/>
    <mergeCell ref="B3273:C3273"/>
    <mergeCell ref="B3238:C3238"/>
    <mergeCell ref="B3227:C3227"/>
    <mergeCell ref="B3228:C3228"/>
    <mergeCell ref="B3229:C3229"/>
    <mergeCell ref="B3230:C3230"/>
    <mergeCell ref="B3231:C3231"/>
    <mergeCell ref="B3232:C3232"/>
    <mergeCell ref="B3245:C3245"/>
    <mergeCell ref="B3246:C3246"/>
    <mergeCell ref="B3247:C3247"/>
    <mergeCell ref="B3248:C3248"/>
    <mergeCell ref="B3249:C3249"/>
    <mergeCell ref="B3250:C3250"/>
    <mergeCell ref="B3239:C3239"/>
    <mergeCell ref="B3240:C3240"/>
    <mergeCell ref="B3241:C3241"/>
    <mergeCell ref="B3242:C3242"/>
    <mergeCell ref="B3243:C3243"/>
    <mergeCell ref="B3244:C3244"/>
    <mergeCell ref="B3221:C3221"/>
    <mergeCell ref="B3222:C3222"/>
    <mergeCell ref="B3223:C3223"/>
    <mergeCell ref="B3224:C3224"/>
    <mergeCell ref="B3225:C3225"/>
    <mergeCell ref="B3226:C3226"/>
    <mergeCell ref="B3215:C3215"/>
    <mergeCell ref="B3216:C3216"/>
    <mergeCell ref="B3217:C3217"/>
    <mergeCell ref="B3218:C3218"/>
    <mergeCell ref="B3219:C3219"/>
    <mergeCell ref="B3220:C3220"/>
    <mergeCell ref="B3233:C3233"/>
    <mergeCell ref="B3234:C3234"/>
    <mergeCell ref="B3235:C3235"/>
    <mergeCell ref="B3236:C3236"/>
    <mergeCell ref="B3237:C3237"/>
    <mergeCell ref="B3202:C3202"/>
    <mergeCell ref="B3191:C3191"/>
    <mergeCell ref="B3192:C3192"/>
    <mergeCell ref="B3193:C3193"/>
    <mergeCell ref="B3194:C3194"/>
    <mergeCell ref="B3195:C3195"/>
    <mergeCell ref="B3196:C3196"/>
    <mergeCell ref="B3209:C3209"/>
    <mergeCell ref="B3210:C3210"/>
    <mergeCell ref="B3211:C3211"/>
    <mergeCell ref="B3212:C3212"/>
    <mergeCell ref="B3213:C3213"/>
    <mergeCell ref="B3214:C3214"/>
    <mergeCell ref="B3203:C3203"/>
    <mergeCell ref="B3204:C3204"/>
    <mergeCell ref="B3205:C3205"/>
    <mergeCell ref="B3206:C3206"/>
    <mergeCell ref="B3207:C3207"/>
    <mergeCell ref="B3208:C3208"/>
    <mergeCell ref="B3185:C3185"/>
    <mergeCell ref="B3186:C3186"/>
    <mergeCell ref="B3187:C3187"/>
    <mergeCell ref="B3188:C3188"/>
    <mergeCell ref="B3189:C3189"/>
    <mergeCell ref="B3190:C3190"/>
    <mergeCell ref="B3179:C3179"/>
    <mergeCell ref="B3180:C3180"/>
    <mergeCell ref="B3181:C3181"/>
    <mergeCell ref="B3182:C3182"/>
    <mergeCell ref="B3183:C3183"/>
    <mergeCell ref="B3184:C3184"/>
    <mergeCell ref="B3197:C3197"/>
    <mergeCell ref="B3198:C3198"/>
    <mergeCell ref="B3199:C3199"/>
    <mergeCell ref="B3200:C3200"/>
    <mergeCell ref="B3201:C3201"/>
    <mergeCell ref="B3166:C3166"/>
    <mergeCell ref="B3155:C3155"/>
    <mergeCell ref="B3156:C3156"/>
    <mergeCell ref="B3157:C3157"/>
    <mergeCell ref="B3158:C3158"/>
    <mergeCell ref="B3159:C3159"/>
    <mergeCell ref="B3160:C3160"/>
    <mergeCell ref="B3173:C3173"/>
    <mergeCell ref="B3174:C3174"/>
    <mergeCell ref="B3175:C3175"/>
    <mergeCell ref="B3176:C3176"/>
    <mergeCell ref="B3177:C3177"/>
    <mergeCell ref="B3178:C3178"/>
    <mergeCell ref="B3167:C3167"/>
    <mergeCell ref="B3168:C3168"/>
    <mergeCell ref="B3169:C3169"/>
    <mergeCell ref="B3170:C3170"/>
    <mergeCell ref="B3171:C3171"/>
    <mergeCell ref="B3172:C3172"/>
    <mergeCell ref="B3149:C3149"/>
    <mergeCell ref="B3150:C3150"/>
    <mergeCell ref="B3151:C3151"/>
    <mergeCell ref="B3152:C3152"/>
    <mergeCell ref="B3153:C3153"/>
    <mergeCell ref="B3154:C3154"/>
    <mergeCell ref="B3143:C3143"/>
    <mergeCell ref="B3144:C3144"/>
    <mergeCell ref="B3145:C3145"/>
    <mergeCell ref="B3146:C3146"/>
    <mergeCell ref="B3147:C3147"/>
    <mergeCell ref="B3148:C3148"/>
    <mergeCell ref="B3161:C3161"/>
    <mergeCell ref="B3162:C3162"/>
    <mergeCell ref="B3163:C3163"/>
    <mergeCell ref="B3164:C3164"/>
    <mergeCell ref="B3165:C3165"/>
    <mergeCell ref="B3126:C3126"/>
    <mergeCell ref="B3127:C3127"/>
    <mergeCell ref="B3128:C3128"/>
    <mergeCell ref="B3129:C3129"/>
    <mergeCell ref="B3130:C3130"/>
    <mergeCell ref="B3119:C3119"/>
    <mergeCell ref="B3120:C3120"/>
    <mergeCell ref="B3121:C3121"/>
    <mergeCell ref="B3122:C3122"/>
    <mergeCell ref="B3123:C3123"/>
    <mergeCell ref="B3124:C3124"/>
    <mergeCell ref="B3137:C3137"/>
    <mergeCell ref="B3138:C3138"/>
    <mergeCell ref="B3139:C3139"/>
    <mergeCell ref="B3140:C3140"/>
    <mergeCell ref="B3141:C3141"/>
    <mergeCell ref="B3142:C3142"/>
    <mergeCell ref="B3131:C3131"/>
    <mergeCell ref="B3132:C3132"/>
    <mergeCell ref="B3133:C3133"/>
    <mergeCell ref="B3134:C3134"/>
    <mergeCell ref="B3135:C3135"/>
    <mergeCell ref="B3136:C3136"/>
    <mergeCell ref="B3097:C3097"/>
    <mergeCell ref="B3098:C3098"/>
    <mergeCell ref="B3099:C3099"/>
    <mergeCell ref="B3100:C3100"/>
    <mergeCell ref="B3113:C3113"/>
    <mergeCell ref="B3114:C3114"/>
    <mergeCell ref="B3115:C3115"/>
    <mergeCell ref="B3116:C3116"/>
    <mergeCell ref="B3117:C3117"/>
    <mergeCell ref="B3118:C3118"/>
    <mergeCell ref="B3107:C3107"/>
    <mergeCell ref="B3108:C3108"/>
    <mergeCell ref="B3109:C3109"/>
    <mergeCell ref="B3110:C3110"/>
    <mergeCell ref="B3111:C3111"/>
    <mergeCell ref="B3112:C3112"/>
    <mergeCell ref="B3125:C3125"/>
    <mergeCell ref="B3092:C3092"/>
    <mergeCell ref="B3093:C3093"/>
    <mergeCell ref="B3094:C3094"/>
    <mergeCell ref="B4122:C4122"/>
    <mergeCell ref="B4123:C4123"/>
    <mergeCell ref="B4124:C4124"/>
    <mergeCell ref="B4125:C4125"/>
    <mergeCell ref="B4116:C4116"/>
    <mergeCell ref="B4117:C4117"/>
    <mergeCell ref="B4118:C4118"/>
    <mergeCell ref="B4119:C4119"/>
    <mergeCell ref="B4120:C4120"/>
    <mergeCell ref="B4121:C4121"/>
    <mergeCell ref="B4110:C4110"/>
    <mergeCell ref="B4111:C4111"/>
    <mergeCell ref="B4112:C4112"/>
    <mergeCell ref="B4113:C4113"/>
    <mergeCell ref="B4114:C4114"/>
    <mergeCell ref="B4115:C4115"/>
    <mergeCell ref="B4104:C4104"/>
    <mergeCell ref="B4105:C4105"/>
    <mergeCell ref="B4106:C4106"/>
    <mergeCell ref="B4107:C4107"/>
    <mergeCell ref="B4108:C4108"/>
    <mergeCell ref="B3101:C3101"/>
    <mergeCell ref="B3102:C3102"/>
    <mergeCell ref="B3103:C3103"/>
    <mergeCell ref="B3104:C3104"/>
    <mergeCell ref="B3105:C3105"/>
    <mergeCell ref="B3106:C3106"/>
    <mergeCell ref="B3095:C3095"/>
    <mergeCell ref="B3096:C3096"/>
    <mergeCell ref="B4091:C4091"/>
    <mergeCell ref="B4080:C4080"/>
    <mergeCell ref="B4081:C4081"/>
    <mergeCell ref="B4082:C4082"/>
    <mergeCell ref="B4083:C4083"/>
    <mergeCell ref="B4084:C4084"/>
    <mergeCell ref="B4085:C4085"/>
    <mergeCell ref="B4109:C4109"/>
    <mergeCell ref="B4098:C4098"/>
    <mergeCell ref="B4099:C4099"/>
    <mergeCell ref="B4100:C4100"/>
    <mergeCell ref="B4101:C4101"/>
    <mergeCell ref="B4102:C4102"/>
    <mergeCell ref="B4103:C4103"/>
    <mergeCell ref="B4092:C4092"/>
    <mergeCell ref="B4093:C4093"/>
    <mergeCell ref="B4094:C4094"/>
    <mergeCell ref="B4095:C4095"/>
    <mergeCell ref="B4096:C4096"/>
    <mergeCell ref="B4097:C4097"/>
    <mergeCell ref="B4074:C4074"/>
    <mergeCell ref="B4075:C4075"/>
    <mergeCell ref="B4076:C4076"/>
    <mergeCell ref="B4077:C4077"/>
    <mergeCell ref="B4078:C4078"/>
    <mergeCell ref="B4079:C4079"/>
    <mergeCell ref="B4068:C4068"/>
    <mergeCell ref="B4069:C4069"/>
    <mergeCell ref="B4070:C4070"/>
    <mergeCell ref="B4071:C4071"/>
    <mergeCell ref="B4072:C4072"/>
    <mergeCell ref="B4073:C4073"/>
    <mergeCell ref="B4086:C4086"/>
    <mergeCell ref="B4087:C4087"/>
    <mergeCell ref="B4088:C4088"/>
    <mergeCell ref="B4089:C4089"/>
    <mergeCell ref="B4090:C4090"/>
    <mergeCell ref="B4055:C4055"/>
    <mergeCell ref="B4044:C4044"/>
    <mergeCell ref="B4045:C4045"/>
    <mergeCell ref="B4046:C4046"/>
    <mergeCell ref="B4047:C4047"/>
    <mergeCell ref="B4048:C4048"/>
    <mergeCell ref="B4049:C4049"/>
    <mergeCell ref="B4062:C4062"/>
    <mergeCell ref="B4063:C4063"/>
    <mergeCell ref="B4064:C4064"/>
    <mergeCell ref="B4065:C4065"/>
    <mergeCell ref="B4066:C4066"/>
    <mergeCell ref="B4067:C4067"/>
    <mergeCell ref="B4056:C4056"/>
    <mergeCell ref="B4057:C4057"/>
    <mergeCell ref="B4058:C4058"/>
    <mergeCell ref="B4059:C4059"/>
    <mergeCell ref="B4060:C4060"/>
    <mergeCell ref="B4061:C4061"/>
    <mergeCell ref="B4038:C4038"/>
    <mergeCell ref="B4039:C4039"/>
    <mergeCell ref="B4040:C4040"/>
    <mergeCell ref="B4041:C4041"/>
    <mergeCell ref="B4042:C4042"/>
    <mergeCell ref="B4043:C4043"/>
    <mergeCell ref="B4032:C4032"/>
    <mergeCell ref="B4033:C4033"/>
    <mergeCell ref="B4034:C4034"/>
    <mergeCell ref="B4035:C4035"/>
    <mergeCell ref="B4036:C4036"/>
    <mergeCell ref="B4037:C4037"/>
    <mergeCell ref="B4050:C4050"/>
    <mergeCell ref="B4051:C4051"/>
    <mergeCell ref="B4052:C4052"/>
    <mergeCell ref="B4053:C4053"/>
    <mergeCell ref="B4054:C4054"/>
    <mergeCell ref="B4019:C4019"/>
    <mergeCell ref="B4008:C4008"/>
    <mergeCell ref="B4009:C4009"/>
    <mergeCell ref="B4010:C4010"/>
    <mergeCell ref="B4011:C4011"/>
    <mergeCell ref="B4012:C4012"/>
    <mergeCell ref="B4013:C4013"/>
    <mergeCell ref="B4026:C4026"/>
    <mergeCell ref="B4027:C4027"/>
    <mergeCell ref="B4028:C4028"/>
    <mergeCell ref="B4029:C4029"/>
    <mergeCell ref="B4030:C4030"/>
    <mergeCell ref="B4031:C4031"/>
    <mergeCell ref="B4020:C4020"/>
    <mergeCell ref="B4021:C4021"/>
    <mergeCell ref="B4022:C4022"/>
    <mergeCell ref="B4023:C4023"/>
    <mergeCell ref="B4024:C4024"/>
    <mergeCell ref="B4025:C4025"/>
    <mergeCell ref="B4002:C4002"/>
    <mergeCell ref="B4003:C4003"/>
    <mergeCell ref="B4004:C4004"/>
    <mergeCell ref="B4005:C4005"/>
    <mergeCell ref="B4006:C4006"/>
    <mergeCell ref="B4007:C4007"/>
    <mergeCell ref="B3996:C3996"/>
    <mergeCell ref="B3997:C3997"/>
    <mergeCell ref="B3998:C3998"/>
    <mergeCell ref="B3999:C3999"/>
    <mergeCell ref="B4000:C4000"/>
    <mergeCell ref="B4001:C4001"/>
    <mergeCell ref="B4014:C4014"/>
    <mergeCell ref="B4015:C4015"/>
    <mergeCell ref="B4016:C4016"/>
    <mergeCell ref="B4017:C4017"/>
    <mergeCell ref="B4018:C4018"/>
    <mergeCell ref="B3983:C3983"/>
    <mergeCell ref="B3972:C3972"/>
    <mergeCell ref="B3973:C3973"/>
    <mergeCell ref="B3974:C3974"/>
    <mergeCell ref="B3975:C3975"/>
    <mergeCell ref="B3976:C3976"/>
    <mergeCell ref="B3977:C3977"/>
    <mergeCell ref="B3990:C3990"/>
    <mergeCell ref="B3991:C3991"/>
    <mergeCell ref="B3992:C3992"/>
    <mergeCell ref="B3993:C3993"/>
    <mergeCell ref="B3994:C3994"/>
    <mergeCell ref="B3995:C3995"/>
    <mergeCell ref="B3984:C3984"/>
    <mergeCell ref="B3985:C3985"/>
    <mergeCell ref="B3986:C3986"/>
    <mergeCell ref="B3987:C3987"/>
    <mergeCell ref="B3988:C3988"/>
    <mergeCell ref="B3989:C3989"/>
    <mergeCell ref="B3966:C3966"/>
    <mergeCell ref="B3967:C3967"/>
    <mergeCell ref="B3968:C3968"/>
    <mergeCell ref="B3969:C3969"/>
    <mergeCell ref="B3970:C3970"/>
    <mergeCell ref="B3971:C3971"/>
    <mergeCell ref="B3960:C3960"/>
    <mergeCell ref="B3961:C3961"/>
    <mergeCell ref="B3962:C3962"/>
    <mergeCell ref="B3963:C3963"/>
    <mergeCell ref="B3964:C3964"/>
    <mergeCell ref="B3965:C3965"/>
    <mergeCell ref="B3978:C3978"/>
    <mergeCell ref="B3979:C3979"/>
    <mergeCell ref="B3980:C3980"/>
    <mergeCell ref="B3981:C3981"/>
    <mergeCell ref="B3982:C3982"/>
    <mergeCell ref="B3947:C3947"/>
    <mergeCell ref="B3936:C3936"/>
    <mergeCell ref="B3937:C3937"/>
    <mergeCell ref="B3938:C3938"/>
    <mergeCell ref="B3939:C3939"/>
    <mergeCell ref="B3940:C3940"/>
    <mergeCell ref="B3941:C3941"/>
    <mergeCell ref="B3954:C3954"/>
    <mergeCell ref="B3955:C3955"/>
    <mergeCell ref="B3956:C3956"/>
    <mergeCell ref="B3957:C3957"/>
    <mergeCell ref="B3958:C3958"/>
    <mergeCell ref="B3959:C3959"/>
    <mergeCell ref="B3948:C3948"/>
    <mergeCell ref="B3949:C3949"/>
    <mergeCell ref="B3950:C3950"/>
    <mergeCell ref="B3951:C3951"/>
    <mergeCell ref="B3952:C3952"/>
    <mergeCell ref="B3953:C3953"/>
    <mergeCell ref="B3930:C3930"/>
    <mergeCell ref="B3931:C3931"/>
    <mergeCell ref="B3932:C3932"/>
    <mergeCell ref="B3933:C3933"/>
    <mergeCell ref="B3934:C3934"/>
    <mergeCell ref="B3935:C3935"/>
    <mergeCell ref="B3924:C3924"/>
    <mergeCell ref="B3925:C3925"/>
    <mergeCell ref="B3926:C3926"/>
    <mergeCell ref="B3927:C3927"/>
    <mergeCell ref="B3928:C3928"/>
    <mergeCell ref="B3929:C3929"/>
    <mergeCell ref="B3942:C3942"/>
    <mergeCell ref="B3943:C3943"/>
    <mergeCell ref="B3944:C3944"/>
    <mergeCell ref="B3945:C3945"/>
    <mergeCell ref="B3946:C3946"/>
    <mergeCell ref="B3911:C3911"/>
    <mergeCell ref="B3900:C3900"/>
    <mergeCell ref="B3901:C3901"/>
    <mergeCell ref="B3902:C3902"/>
    <mergeCell ref="B3903:C3903"/>
    <mergeCell ref="B3904:C3904"/>
    <mergeCell ref="B3905:C3905"/>
    <mergeCell ref="B3918:C3918"/>
    <mergeCell ref="B3919:C3919"/>
    <mergeCell ref="B3920:C3920"/>
    <mergeCell ref="B3921:C3921"/>
    <mergeCell ref="B3922:C3922"/>
    <mergeCell ref="B3923:C3923"/>
    <mergeCell ref="B3912:C3912"/>
    <mergeCell ref="B3913:C3913"/>
    <mergeCell ref="B3914:C3914"/>
    <mergeCell ref="B3915:C3915"/>
    <mergeCell ref="B3916:C3916"/>
    <mergeCell ref="B3917:C3917"/>
    <mergeCell ref="B3894:C3894"/>
    <mergeCell ref="B3895:C3895"/>
    <mergeCell ref="B3896:C3896"/>
    <mergeCell ref="B3897:C3897"/>
    <mergeCell ref="B3898:C3898"/>
    <mergeCell ref="B3899:C3899"/>
    <mergeCell ref="B3888:C3888"/>
    <mergeCell ref="B3889:C3889"/>
    <mergeCell ref="B3890:C3890"/>
    <mergeCell ref="B3891:C3891"/>
    <mergeCell ref="B3892:C3892"/>
    <mergeCell ref="B3893:C3893"/>
    <mergeCell ref="B3906:C3906"/>
    <mergeCell ref="B3907:C3907"/>
    <mergeCell ref="B3908:C3908"/>
    <mergeCell ref="B3909:C3909"/>
    <mergeCell ref="B3910:C3910"/>
    <mergeCell ref="B3875:C3875"/>
    <mergeCell ref="B3864:C3864"/>
    <mergeCell ref="B3865:C3865"/>
    <mergeCell ref="B3866:C3866"/>
    <mergeCell ref="B3867:C3867"/>
    <mergeCell ref="B3868:C3868"/>
    <mergeCell ref="B3869:C3869"/>
    <mergeCell ref="B3882:C3882"/>
    <mergeCell ref="B3883:C3883"/>
    <mergeCell ref="B3884:C3884"/>
    <mergeCell ref="B3885:C3885"/>
    <mergeCell ref="B3886:C3886"/>
    <mergeCell ref="B3887:C3887"/>
    <mergeCell ref="B3876:C3876"/>
    <mergeCell ref="B3877:C3877"/>
    <mergeCell ref="B3878:C3878"/>
    <mergeCell ref="B3879:C3879"/>
    <mergeCell ref="B3880:C3880"/>
    <mergeCell ref="B3881:C3881"/>
    <mergeCell ref="B3858:C3858"/>
    <mergeCell ref="B3859:C3859"/>
    <mergeCell ref="B3860:C3860"/>
    <mergeCell ref="B3861:C3861"/>
    <mergeCell ref="B3862:C3862"/>
    <mergeCell ref="B3863:C3863"/>
    <mergeCell ref="B3852:C3852"/>
    <mergeCell ref="B3853:C3853"/>
    <mergeCell ref="B3854:C3854"/>
    <mergeCell ref="B3855:C3855"/>
    <mergeCell ref="B3856:C3856"/>
    <mergeCell ref="B3857:C3857"/>
    <mergeCell ref="B3870:C3870"/>
    <mergeCell ref="B3871:C3871"/>
    <mergeCell ref="B3872:C3872"/>
    <mergeCell ref="B3873:C3873"/>
    <mergeCell ref="B3874:C3874"/>
    <mergeCell ref="B3839:C3839"/>
    <mergeCell ref="B3828:C3828"/>
    <mergeCell ref="B3829:C3829"/>
    <mergeCell ref="B3830:C3830"/>
    <mergeCell ref="B3831:C3831"/>
    <mergeCell ref="B3832:C3832"/>
    <mergeCell ref="B3833:C3833"/>
    <mergeCell ref="B3846:C3846"/>
    <mergeCell ref="B3847:C3847"/>
    <mergeCell ref="B3848:C3848"/>
    <mergeCell ref="B3849:C3849"/>
    <mergeCell ref="B3850:C3850"/>
    <mergeCell ref="B3851:C3851"/>
    <mergeCell ref="B3840:C3840"/>
    <mergeCell ref="B3841:C3841"/>
    <mergeCell ref="B3842:C3842"/>
    <mergeCell ref="B3843:C3843"/>
    <mergeCell ref="B3844:C3844"/>
    <mergeCell ref="B3845:C3845"/>
    <mergeCell ref="B3822:C3822"/>
    <mergeCell ref="B3823:C3823"/>
    <mergeCell ref="B3824:C3824"/>
    <mergeCell ref="B3825:C3825"/>
    <mergeCell ref="B3826:C3826"/>
    <mergeCell ref="B3827:C3827"/>
    <mergeCell ref="B3816:C3816"/>
    <mergeCell ref="B3817:C3817"/>
    <mergeCell ref="B3818:C3818"/>
    <mergeCell ref="B3819:C3819"/>
    <mergeCell ref="B3820:C3820"/>
    <mergeCell ref="B3821:C3821"/>
    <mergeCell ref="B3834:C3834"/>
    <mergeCell ref="B3835:C3835"/>
    <mergeCell ref="B3836:C3836"/>
    <mergeCell ref="B3837:C3837"/>
    <mergeCell ref="B3838:C3838"/>
    <mergeCell ref="B3803:C3803"/>
    <mergeCell ref="B3792:C3792"/>
    <mergeCell ref="B3793:C3793"/>
    <mergeCell ref="B3794:C3794"/>
    <mergeCell ref="B3795:C3795"/>
    <mergeCell ref="B3796:C3796"/>
    <mergeCell ref="B3797:C3797"/>
    <mergeCell ref="B3810:C3810"/>
    <mergeCell ref="B3811:C3811"/>
    <mergeCell ref="B3812:C3812"/>
    <mergeCell ref="B3813:C3813"/>
    <mergeCell ref="B3814:C3814"/>
    <mergeCell ref="B3815:C3815"/>
    <mergeCell ref="B3804:C3804"/>
    <mergeCell ref="B3805:C3805"/>
    <mergeCell ref="B3806:C3806"/>
    <mergeCell ref="B3807:C3807"/>
    <mergeCell ref="B3808:C3808"/>
    <mergeCell ref="B3809:C3809"/>
    <mergeCell ref="B3786:C3786"/>
    <mergeCell ref="B3787:C3787"/>
    <mergeCell ref="B3788:C3788"/>
    <mergeCell ref="B3789:C3789"/>
    <mergeCell ref="B3790:C3790"/>
    <mergeCell ref="B3791:C3791"/>
    <mergeCell ref="B3780:C3780"/>
    <mergeCell ref="B3781:C3781"/>
    <mergeCell ref="B3782:C3782"/>
    <mergeCell ref="B3783:C3783"/>
    <mergeCell ref="B3784:C3784"/>
    <mergeCell ref="B3785:C3785"/>
    <mergeCell ref="B3798:C3798"/>
    <mergeCell ref="B3799:C3799"/>
    <mergeCell ref="B3800:C3800"/>
    <mergeCell ref="B3801:C3801"/>
    <mergeCell ref="B3802:C3802"/>
    <mergeCell ref="B3767:C3767"/>
    <mergeCell ref="B3756:C3756"/>
    <mergeCell ref="B3757:C3757"/>
    <mergeCell ref="B3758:C3758"/>
    <mergeCell ref="B3759:C3759"/>
    <mergeCell ref="B3760:C3760"/>
    <mergeCell ref="B3761:C3761"/>
    <mergeCell ref="B3774:C3774"/>
    <mergeCell ref="B3775:C3775"/>
    <mergeCell ref="B3776:C3776"/>
    <mergeCell ref="B3777:C3777"/>
    <mergeCell ref="B3778:C3778"/>
    <mergeCell ref="B3779:C3779"/>
    <mergeCell ref="B3768:C3768"/>
    <mergeCell ref="B3769:C3769"/>
    <mergeCell ref="B3770:C3770"/>
    <mergeCell ref="B3771:C3771"/>
    <mergeCell ref="B3772:C3772"/>
    <mergeCell ref="B3773:C3773"/>
    <mergeCell ref="B3750:C3750"/>
    <mergeCell ref="B3751:C3751"/>
    <mergeCell ref="B3752:C3752"/>
    <mergeCell ref="B3753:C3753"/>
    <mergeCell ref="B3754:C3754"/>
    <mergeCell ref="B3755:C3755"/>
    <mergeCell ref="B3744:C3744"/>
    <mergeCell ref="B3745:C3745"/>
    <mergeCell ref="B3746:C3746"/>
    <mergeCell ref="B3747:C3747"/>
    <mergeCell ref="B3748:C3748"/>
    <mergeCell ref="B3749:C3749"/>
    <mergeCell ref="B3762:C3762"/>
    <mergeCell ref="B3763:C3763"/>
    <mergeCell ref="B3764:C3764"/>
    <mergeCell ref="B3765:C3765"/>
    <mergeCell ref="B3766:C3766"/>
    <mergeCell ref="B3731:C3731"/>
    <mergeCell ref="B3720:C3720"/>
    <mergeCell ref="B3721:C3721"/>
    <mergeCell ref="B3722:C3722"/>
    <mergeCell ref="B3723:C3723"/>
    <mergeCell ref="B3724:C3724"/>
    <mergeCell ref="B3725:C3725"/>
    <mergeCell ref="B3738:C3738"/>
    <mergeCell ref="B3739:C3739"/>
    <mergeCell ref="B3740:C3740"/>
    <mergeCell ref="B3741:C3741"/>
    <mergeCell ref="B3742:C3742"/>
    <mergeCell ref="B3743:C3743"/>
    <mergeCell ref="B3732:C3732"/>
    <mergeCell ref="B3733:C3733"/>
    <mergeCell ref="B3734:C3734"/>
    <mergeCell ref="B3735:C3735"/>
    <mergeCell ref="B3736:C3736"/>
    <mergeCell ref="B3737:C3737"/>
    <mergeCell ref="B3714:C3714"/>
    <mergeCell ref="B3715:C3715"/>
    <mergeCell ref="B3716:C3716"/>
    <mergeCell ref="B3717:C3717"/>
    <mergeCell ref="B3718:C3718"/>
    <mergeCell ref="B3719:C3719"/>
    <mergeCell ref="B3708:C3708"/>
    <mergeCell ref="B3709:C3709"/>
    <mergeCell ref="B3710:C3710"/>
    <mergeCell ref="B3711:C3711"/>
    <mergeCell ref="B3712:C3712"/>
    <mergeCell ref="B3713:C3713"/>
    <mergeCell ref="B3726:C3726"/>
    <mergeCell ref="B3727:C3727"/>
    <mergeCell ref="B3728:C3728"/>
    <mergeCell ref="B3729:C3729"/>
    <mergeCell ref="B3730:C3730"/>
    <mergeCell ref="B3695:C3695"/>
    <mergeCell ref="B3684:C3684"/>
    <mergeCell ref="B3685:C3685"/>
    <mergeCell ref="B3686:C3686"/>
    <mergeCell ref="B3687:C3687"/>
    <mergeCell ref="B3688:C3688"/>
    <mergeCell ref="B3689:C3689"/>
    <mergeCell ref="B3702:C3702"/>
    <mergeCell ref="B3703:C3703"/>
    <mergeCell ref="B3704:C3704"/>
    <mergeCell ref="B3705:C3705"/>
    <mergeCell ref="B3706:C3706"/>
    <mergeCell ref="B3707:C3707"/>
    <mergeCell ref="B3696:C3696"/>
    <mergeCell ref="B3697:C3697"/>
    <mergeCell ref="B3698:C3698"/>
    <mergeCell ref="B3699:C3699"/>
    <mergeCell ref="B3700:C3700"/>
    <mergeCell ref="B3701:C3701"/>
    <mergeCell ref="B3678:C3678"/>
    <mergeCell ref="B3679:C3679"/>
    <mergeCell ref="B3680:C3680"/>
    <mergeCell ref="B3681:C3681"/>
    <mergeCell ref="B3682:C3682"/>
    <mergeCell ref="B3683:C3683"/>
    <mergeCell ref="B3672:C3672"/>
    <mergeCell ref="B3673:C3673"/>
    <mergeCell ref="B3674:C3674"/>
    <mergeCell ref="B3675:C3675"/>
    <mergeCell ref="B3676:C3676"/>
    <mergeCell ref="B3677:C3677"/>
    <mergeCell ref="B3690:C3690"/>
    <mergeCell ref="B3691:C3691"/>
    <mergeCell ref="B3692:C3692"/>
    <mergeCell ref="B3693:C3693"/>
    <mergeCell ref="B3694:C3694"/>
    <mergeCell ref="B3659:C3659"/>
    <mergeCell ref="B3648:C3648"/>
    <mergeCell ref="B3649:C3649"/>
    <mergeCell ref="B3650:C3650"/>
    <mergeCell ref="B3651:C3651"/>
    <mergeCell ref="B3652:C3652"/>
    <mergeCell ref="B3653:C3653"/>
    <mergeCell ref="B3666:C3666"/>
    <mergeCell ref="B3667:C3667"/>
    <mergeCell ref="B3668:C3668"/>
    <mergeCell ref="B3669:C3669"/>
    <mergeCell ref="B3670:C3670"/>
    <mergeCell ref="B3671:C3671"/>
    <mergeCell ref="B3660:C3660"/>
    <mergeCell ref="B3661:C3661"/>
    <mergeCell ref="B3662:C3662"/>
    <mergeCell ref="B3663:C3663"/>
    <mergeCell ref="B3664:C3664"/>
    <mergeCell ref="B3665:C3665"/>
    <mergeCell ref="B3642:C3642"/>
    <mergeCell ref="B3643:C3643"/>
    <mergeCell ref="B3644:C3644"/>
    <mergeCell ref="B3645:C3645"/>
    <mergeCell ref="B3646:C3646"/>
    <mergeCell ref="B3647:C3647"/>
    <mergeCell ref="B3636:C3636"/>
    <mergeCell ref="B3637:C3637"/>
    <mergeCell ref="B3638:C3638"/>
    <mergeCell ref="B3639:C3639"/>
    <mergeCell ref="B3640:C3640"/>
    <mergeCell ref="B3641:C3641"/>
    <mergeCell ref="B3654:C3654"/>
    <mergeCell ref="B3655:C3655"/>
    <mergeCell ref="B3656:C3656"/>
    <mergeCell ref="B3657:C3657"/>
    <mergeCell ref="B3658:C3658"/>
    <mergeCell ref="B3619:C3619"/>
    <mergeCell ref="B3620:C3620"/>
    <mergeCell ref="B3621:C3621"/>
    <mergeCell ref="B3622:C3622"/>
    <mergeCell ref="B3623:C3623"/>
    <mergeCell ref="B3612:C3612"/>
    <mergeCell ref="B3613:C3613"/>
    <mergeCell ref="B3614:C3614"/>
    <mergeCell ref="B3615:C3615"/>
    <mergeCell ref="B3616:C3616"/>
    <mergeCell ref="B3617:C3617"/>
    <mergeCell ref="B3630:C3630"/>
    <mergeCell ref="B3631:C3631"/>
    <mergeCell ref="B3632:C3632"/>
    <mergeCell ref="B3633:C3633"/>
    <mergeCell ref="B3634:C3634"/>
    <mergeCell ref="B3635:C3635"/>
    <mergeCell ref="B3624:C3624"/>
    <mergeCell ref="B3625:C3625"/>
    <mergeCell ref="B3626:C3626"/>
    <mergeCell ref="B3627:C3627"/>
    <mergeCell ref="B3628:C3628"/>
    <mergeCell ref="B3629:C3629"/>
    <mergeCell ref="B4620:C4620"/>
    <mergeCell ref="B4609:C4609"/>
    <mergeCell ref="B4610:C4610"/>
    <mergeCell ref="B4611:C4611"/>
    <mergeCell ref="B4612:C4612"/>
    <mergeCell ref="B4613:C4613"/>
    <mergeCell ref="B4614:C4614"/>
    <mergeCell ref="B3609:C3609"/>
    <mergeCell ref="B3610:C3610"/>
    <mergeCell ref="B3611:C3611"/>
    <mergeCell ref="B4639:C4639"/>
    <mergeCell ref="B4640:C4640"/>
    <mergeCell ref="B4641:C4641"/>
    <mergeCell ref="B4633:C4633"/>
    <mergeCell ref="B4634:C4634"/>
    <mergeCell ref="B4635:C4635"/>
    <mergeCell ref="B4636:C4636"/>
    <mergeCell ref="B4637:C4637"/>
    <mergeCell ref="B4638:C4638"/>
    <mergeCell ref="B4627:C4627"/>
    <mergeCell ref="B4628:C4628"/>
    <mergeCell ref="B4629:C4629"/>
    <mergeCell ref="B4630:C4630"/>
    <mergeCell ref="B4631:C4631"/>
    <mergeCell ref="B4632:C4632"/>
    <mergeCell ref="B4621:C4621"/>
    <mergeCell ref="B4622:C4622"/>
    <mergeCell ref="B4623:C4623"/>
    <mergeCell ref="B4624:C4624"/>
    <mergeCell ref="B4625:C4625"/>
    <mergeCell ref="B4626:C4626"/>
    <mergeCell ref="B3618:C3618"/>
    <mergeCell ref="B4603:C4603"/>
    <mergeCell ref="B4604:C4604"/>
    <mergeCell ref="B4605:C4605"/>
    <mergeCell ref="B4606:C4606"/>
    <mergeCell ref="B4607:C4607"/>
    <mergeCell ref="B4608:C4608"/>
    <mergeCell ref="B4597:C4597"/>
    <mergeCell ref="B4598:C4598"/>
    <mergeCell ref="B4599:C4599"/>
    <mergeCell ref="B4600:C4600"/>
    <mergeCell ref="B4601:C4601"/>
    <mergeCell ref="B4602:C4602"/>
    <mergeCell ref="B4615:C4615"/>
    <mergeCell ref="B4616:C4616"/>
    <mergeCell ref="B4617:C4617"/>
    <mergeCell ref="B4618:C4618"/>
    <mergeCell ref="B4619:C4619"/>
    <mergeCell ref="B4584:C4584"/>
    <mergeCell ref="B4573:C4573"/>
    <mergeCell ref="B4574:C4574"/>
    <mergeCell ref="B4575:C4575"/>
    <mergeCell ref="B4576:C4576"/>
    <mergeCell ref="B4577:C4577"/>
    <mergeCell ref="B4578:C4578"/>
    <mergeCell ref="B4591:C4591"/>
    <mergeCell ref="B4592:C4592"/>
    <mergeCell ref="B4593:C4593"/>
    <mergeCell ref="B4594:C4594"/>
    <mergeCell ref="B4595:C4595"/>
    <mergeCell ref="B4596:C4596"/>
    <mergeCell ref="B4585:C4585"/>
    <mergeCell ref="B4586:C4586"/>
    <mergeCell ref="B4587:C4587"/>
    <mergeCell ref="B4588:C4588"/>
    <mergeCell ref="B4589:C4589"/>
    <mergeCell ref="B4590:C4590"/>
    <mergeCell ref="B4567:C4567"/>
    <mergeCell ref="B4568:C4568"/>
    <mergeCell ref="B4569:C4569"/>
    <mergeCell ref="B4570:C4570"/>
    <mergeCell ref="B4571:C4571"/>
    <mergeCell ref="B4572:C4572"/>
    <mergeCell ref="B4561:C4561"/>
    <mergeCell ref="B4562:C4562"/>
    <mergeCell ref="B4563:C4563"/>
    <mergeCell ref="B4564:C4564"/>
    <mergeCell ref="B4565:C4565"/>
    <mergeCell ref="B4566:C4566"/>
    <mergeCell ref="B4579:C4579"/>
    <mergeCell ref="B4580:C4580"/>
    <mergeCell ref="B4581:C4581"/>
    <mergeCell ref="B4582:C4582"/>
    <mergeCell ref="B4583:C4583"/>
    <mergeCell ref="B4548:C4548"/>
    <mergeCell ref="B4537:C4537"/>
    <mergeCell ref="B4538:C4538"/>
    <mergeCell ref="B4539:C4539"/>
    <mergeCell ref="B4540:C4540"/>
    <mergeCell ref="B4541:C4541"/>
    <mergeCell ref="B4542:C4542"/>
    <mergeCell ref="B4555:C4555"/>
    <mergeCell ref="B4556:C4556"/>
    <mergeCell ref="B4557:C4557"/>
    <mergeCell ref="B4558:C4558"/>
    <mergeCell ref="B4559:C4559"/>
    <mergeCell ref="B4560:C4560"/>
    <mergeCell ref="B4549:C4549"/>
    <mergeCell ref="B4550:C4550"/>
    <mergeCell ref="B4551:C4551"/>
    <mergeCell ref="B4552:C4552"/>
    <mergeCell ref="B4553:C4553"/>
    <mergeCell ref="B4554:C4554"/>
    <mergeCell ref="B4531:C4531"/>
    <mergeCell ref="B4532:C4532"/>
    <mergeCell ref="B4533:C4533"/>
    <mergeCell ref="B4534:C4534"/>
    <mergeCell ref="B4535:C4535"/>
    <mergeCell ref="B4536:C4536"/>
    <mergeCell ref="B4525:C4525"/>
    <mergeCell ref="B4526:C4526"/>
    <mergeCell ref="B4527:C4527"/>
    <mergeCell ref="B4528:C4528"/>
    <mergeCell ref="B4529:C4529"/>
    <mergeCell ref="B4530:C4530"/>
    <mergeCell ref="B4543:C4543"/>
    <mergeCell ref="B4544:C4544"/>
    <mergeCell ref="B4545:C4545"/>
    <mergeCell ref="B4546:C4546"/>
    <mergeCell ref="B4547:C4547"/>
    <mergeCell ref="B4512:C4512"/>
    <mergeCell ref="B4501:C4501"/>
    <mergeCell ref="B4502:C4502"/>
    <mergeCell ref="B4503:C4503"/>
    <mergeCell ref="B4504:C4504"/>
    <mergeCell ref="B4505:C4505"/>
    <mergeCell ref="B4506:C4506"/>
    <mergeCell ref="B4519:C4519"/>
    <mergeCell ref="B4520:C4520"/>
    <mergeCell ref="B4521:C4521"/>
    <mergeCell ref="B4522:C4522"/>
    <mergeCell ref="B4523:C4523"/>
    <mergeCell ref="B4524:C4524"/>
    <mergeCell ref="B4513:C4513"/>
    <mergeCell ref="B4514:C4514"/>
    <mergeCell ref="B4515:C4515"/>
    <mergeCell ref="B4516:C4516"/>
    <mergeCell ref="B4517:C4517"/>
    <mergeCell ref="B4518:C4518"/>
    <mergeCell ref="B4495:C4495"/>
    <mergeCell ref="B4496:C4496"/>
    <mergeCell ref="B4497:C4497"/>
    <mergeCell ref="B4498:C4498"/>
    <mergeCell ref="B4499:C4499"/>
    <mergeCell ref="B4500:C4500"/>
    <mergeCell ref="B4489:C4489"/>
    <mergeCell ref="B4490:C4490"/>
    <mergeCell ref="B4491:C4491"/>
    <mergeCell ref="B4492:C4492"/>
    <mergeCell ref="B4493:C4493"/>
    <mergeCell ref="B4494:C4494"/>
    <mergeCell ref="B4507:C4507"/>
    <mergeCell ref="B4508:C4508"/>
    <mergeCell ref="B4509:C4509"/>
    <mergeCell ref="B4510:C4510"/>
    <mergeCell ref="B4511:C4511"/>
    <mergeCell ref="B4476:C4476"/>
    <mergeCell ref="B4465:C4465"/>
    <mergeCell ref="B4466:C4466"/>
    <mergeCell ref="B4467:C4467"/>
    <mergeCell ref="B4468:C4468"/>
    <mergeCell ref="B4469:C4469"/>
    <mergeCell ref="B4470:C4470"/>
    <mergeCell ref="B4483:C4483"/>
    <mergeCell ref="B4484:C4484"/>
    <mergeCell ref="B4485:C4485"/>
    <mergeCell ref="B4486:C4486"/>
    <mergeCell ref="B4487:C4487"/>
    <mergeCell ref="B4488:C4488"/>
    <mergeCell ref="B4477:C4477"/>
    <mergeCell ref="B4478:C4478"/>
    <mergeCell ref="B4479:C4479"/>
    <mergeCell ref="B4480:C4480"/>
    <mergeCell ref="B4481:C4481"/>
    <mergeCell ref="B4482:C4482"/>
    <mergeCell ref="B4459:C4459"/>
    <mergeCell ref="B4460:C4460"/>
    <mergeCell ref="B4461:C4461"/>
    <mergeCell ref="B4462:C4462"/>
    <mergeCell ref="B4463:C4463"/>
    <mergeCell ref="B4464:C4464"/>
    <mergeCell ref="B4453:C4453"/>
    <mergeCell ref="B4454:C4454"/>
    <mergeCell ref="B4455:C4455"/>
    <mergeCell ref="B4456:C4456"/>
    <mergeCell ref="B4457:C4457"/>
    <mergeCell ref="B4458:C4458"/>
    <mergeCell ref="B4471:C4471"/>
    <mergeCell ref="B4472:C4472"/>
    <mergeCell ref="B4473:C4473"/>
    <mergeCell ref="B4474:C4474"/>
    <mergeCell ref="B4475:C4475"/>
    <mergeCell ref="B4440:C4440"/>
    <mergeCell ref="B4429:C4429"/>
    <mergeCell ref="B4430:C4430"/>
    <mergeCell ref="B4431:C4431"/>
    <mergeCell ref="B4432:C4432"/>
    <mergeCell ref="B4433:C4433"/>
    <mergeCell ref="B4434:C4434"/>
    <mergeCell ref="B4447:C4447"/>
    <mergeCell ref="B4448:C4448"/>
    <mergeCell ref="B4449:C4449"/>
    <mergeCell ref="B4450:C4450"/>
    <mergeCell ref="B4451:C4451"/>
    <mergeCell ref="B4452:C4452"/>
    <mergeCell ref="B4441:C4441"/>
    <mergeCell ref="B4442:C4442"/>
    <mergeCell ref="B4443:C4443"/>
    <mergeCell ref="B4444:C4444"/>
    <mergeCell ref="B4445:C4445"/>
    <mergeCell ref="B4446:C4446"/>
    <mergeCell ref="B4423:C4423"/>
    <mergeCell ref="B4424:C4424"/>
    <mergeCell ref="B4425:C4425"/>
    <mergeCell ref="B4426:C4426"/>
    <mergeCell ref="B4427:C4427"/>
    <mergeCell ref="B4428:C4428"/>
    <mergeCell ref="B4417:C4417"/>
    <mergeCell ref="B4418:C4418"/>
    <mergeCell ref="B4419:C4419"/>
    <mergeCell ref="B4420:C4420"/>
    <mergeCell ref="B4421:C4421"/>
    <mergeCell ref="B4422:C4422"/>
    <mergeCell ref="B4435:C4435"/>
    <mergeCell ref="B4436:C4436"/>
    <mergeCell ref="B4437:C4437"/>
    <mergeCell ref="B4438:C4438"/>
    <mergeCell ref="B4439:C4439"/>
    <mergeCell ref="B4404:C4404"/>
    <mergeCell ref="B4393:C4393"/>
    <mergeCell ref="B4394:C4394"/>
    <mergeCell ref="B4395:C4395"/>
    <mergeCell ref="B4396:C4396"/>
    <mergeCell ref="B4397:C4397"/>
    <mergeCell ref="B4398:C4398"/>
    <mergeCell ref="B4411:C4411"/>
    <mergeCell ref="B4412:C4412"/>
    <mergeCell ref="B4413:C4413"/>
    <mergeCell ref="B4414:C4414"/>
    <mergeCell ref="B4415:C4415"/>
    <mergeCell ref="B4416:C4416"/>
    <mergeCell ref="B4405:C4405"/>
    <mergeCell ref="B4406:C4406"/>
    <mergeCell ref="B4407:C4407"/>
    <mergeCell ref="B4408:C4408"/>
    <mergeCell ref="B4409:C4409"/>
    <mergeCell ref="B4410:C4410"/>
    <mergeCell ref="B4387:C4387"/>
    <mergeCell ref="B4388:C4388"/>
    <mergeCell ref="B4389:C4389"/>
    <mergeCell ref="B4390:C4390"/>
    <mergeCell ref="B4391:C4391"/>
    <mergeCell ref="B4392:C4392"/>
    <mergeCell ref="B4381:C4381"/>
    <mergeCell ref="B4382:C4382"/>
    <mergeCell ref="B4383:C4383"/>
    <mergeCell ref="B4384:C4384"/>
    <mergeCell ref="B4385:C4385"/>
    <mergeCell ref="B4386:C4386"/>
    <mergeCell ref="B4399:C4399"/>
    <mergeCell ref="B4400:C4400"/>
    <mergeCell ref="B4401:C4401"/>
    <mergeCell ref="B4402:C4402"/>
    <mergeCell ref="B4403:C4403"/>
    <mergeCell ref="B4368:C4368"/>
    <mergeCell ref="B4357:C4357"/>
    <mergeCell ref="B4358:C4358"/>
    <mergeCell ref="B4359:C4359"/>
    <mergeCell ref="B4360:C4360"/>
    <mergeCell ref="B4361:C4361"/>
    <mergeCell ref="B4362:C4362"/>
    <mergeCell ref="B4375:C4375"/>
    <mergeCell ref="B4376:C4376"/>
    <mergeCell ref="B4377:C4377"/>
    <mergeCell ref="B4378:C4378"/>
    <mergeCell ref="B4379:C4379"/>
    <mergeCell ref="B4380:C4380"/>
    <mergeCell ref="B4369:C4369"/>
    <mergeCell ref="B4370:C4370"/>
    <mergeCell ref="B4371:C4371"/>
    <mergeCell ref="B4372:C4372"/>
    <mergeCell ref="B4373:C4373"/>
    <mergeCell ref="B4374:C4374"/>
    <mergeCell ref="B4351:C4351"/>
    <mergeCell ref="B4352:C4352"/>
    <mergeCell ref="B4353:C4353"/>
    <mergeCell ref="B4354:C4354"/>
    <mergeCell ref="B4355:C4355"/>
    <mergeCell ref="B4356:C4356"/>
    <mergeCell ref="B4345:C4345"/>
    <mergeCell ref="B4346:C4346"/>
    <mergeCell ref="B4347:C4347"/>
    <mergeCell ref="B4348:C4348"/>
    <mergeCell ref="B4349:C4349"/>
    <mergeCell ref="B4350:C4350"/>
    <mergeCell ref="B4363:C4363"/>
    <mergeCell ref="B4364:C4364"/>
    <mergeCell ref="B4365:C4365"/>
    <mergeCell ref="B4366:C4366"/>
    <mergeCell ref="B4367:C4367"/>
    <mergeCell ref="B4332:C4332"/>
    <mergeCell ref="B4321:C4321"/>
    <mergeCell ref="B4322:C4322"/>
    <mergeCell ref="B4323:C4323"/>
    <mergeCell ref="B4324:C4324"/>
    <mergeCell ref="B4325:C4325"/>
    <mergeCell ref="B4326:C4326"/>
    <mergeCell ref="B4339:C4339"/>
    <mergeCell ref="B4340:C4340"/>
    <mergeCell ref="B4341:C4341"/>
    <mergeCell ref="B4342:C4342"/>
    <mergeCell ref="B4343:C4343"/>
    <mergeCell ref="B4344:C4344"/>
    <mergeCell ref="B4333:C4333"/>
    <mergeCell ref="B4334:C4334"/>
    <mergeCell ref="B4335:C4335"/>
    <mergeCell ref="B4336:C4336"/>
    <mergeCell ref="B4337:C4337"/>
    <mergeCell ref="B4338:C4338"/>
    <mergeCell ref="B4315:C4315"/>
    <mergeCell ref="B4316:C4316"/>
    <mergeCell ref="B4317:C4317"/>
    <mergeCell ref="B4318:C4318"/>
    <mergeCell ref="B4319:C4319"/>
    <mergeCell ref="B4320:C4320"/>
    <mergeCell ref="B4309:C4309"/>
    <mergeCell ref="B4310:C4310"/>
    <mergeCell ref="B4311:C4311"/>
    <mergeCell ref="B4312:C4312"/>
    <mergeCell ref="B4313:C4313"/>
    <mergeCell ref="B4314:C4314"/>
    <mergeCell ref="B4327:C4327"/>
    <mergeCell ref="B4328:C4328"/>
    <mergeCell ref="B4329:C4329"/>
    <mergeCell ref="B4330:C4330"/>
    <mergeCell ref="B4331:C4331"/>
    <mergeCell ref="B4296:C4296"/>
    <mergeCell ref="B4285:C4285"/>
    <mergeCell ref="B4286:C4286"/>
    <mergeCell ref="B4287:C4287"/>
    <mergeCell ref="B4288:C4288"/>
    <mergeCell ref="B4289:C4289"/>
    <mergeCell ref="B4290:C4290"/>
    <mergeCell ref="B4303:C4303"/>
    <mergeCell ref="B4304:C4304"/>
    <mergeCell ref="B4305:C4305"/>
    <mergeCell ref="B4306:C4306"/>
    <mergeCell ref="B4307:C4307"/>
    <mergeCell ref="B4308:C4308"/>
    <mergeCell ref="B4297:C4297"/>
    <mergeCell ref="B4298:C4298"/>
    <mergeCell ref="B4299:C4299"/>
    <mergeCell ref="B4300:C4300"/>
    <mergeCell ref="B4301:C4301"/>
    <mergeCell ref="B4302:C4302"/>
    <mergeCell ref="B4279:C4279"/>
    <mergeCell ref="B4280:C4280"/>
    <mergeCell ref="B4281:C4281"/>
    <mergeCell ref="B4282:C4282"/>
    <mergeCell ref="B4283:C4283"/>
    <mergeCell ref="B4284:C4284"/>
    <mergeCell ref="B4273:C4273"/>
    <mergeCell ref="B4274:C4274"/>
    <mergeCell ref="B4275:C4275"/>
    <mergeCell ref="B4276:C4276"/>
    <mergeCell ref="B4277:C4277"/>
    <mergeCell ref="B4278:C4278"/>
    <mergeCell ref="B4291:C4291"/>
    <mergeCell ref="B4292:C4292"/>
    <mergeCell ref="B4293:C4293"/>
    <mergeCell ref="B4294:C4294"/>
    <mergeCell ref="B4295:C4295"/>
    <mergeCell ref="B4260:C4260"/>
    <mergeCell ref="B4249:C4249"/>
    <mergeCell ref="B4250:C4250"/>
    <mergeCell ref="B4251:C4251"/>
    <mergeCell ref="B4252:C4252"/>
    <mergeCell ref="B4253:C4253"/>
    <mergeCell ref="B4254:C4254"/>
    <mergeCell ref="B4267:C4267"/>
    <mergeCell ref="B4268:C4268"/>
    <mergeCell ref="B4269:C4269"/>
    <mergeCell ref="B4270:C4270"/>
    <mergeCell ref="B4271:C4271"/>
    <mergeCell ref="B4272:C4272"/>
    <mergeCell ref="B4261:C4261"/>
    <mergeCell ref="B4262:C4262"/>
    <mergeCell ref="B4263:C4263"/>
    <mergeCell ref="B4264:C4264"/>
    <mergeCell ref="B4265:C4265"/>
    <mergeCell ref="B4266:C4266"/>
    <mergeCell ref="B4243:C4243"/>
    <mergeCell ref="B4244:C4244"/>
    <mergeCell ref="B4245:C4245"/>
    <mergeCell ref="B4246:C4246"/>
    <mergeCell ref="B4247:C4247"/>
    <mergeCell ref="B4248:C4248"/>
    <mergeCell ref="B4237:C4237"/>
    <mergeCell ref="B4238:C4238"/>
    <mergeCell ref="B4239:C4239"/>
    <mergeCell ref="B4240:C4240"/>
    <mergeCell ref="B4241:C4241"/>
    <mergeCell ref="B4242:C4242"/>
    <mergeCell ref="B4255:C4255"/>
    <mergeCell ref="B4256:C4256"/>
    <mergeCell ref="B4257:C4257"/>
    <mergeCell ref="B4258:C4258"/>
    <mergeCell ref="B4259:C4259"/>
    <mergeCell ref="B4224:C4224"/>
    <mergeCell ref="B4213:C4213"/>
    <mergeCell ref="B4214:C4214"/>
    <mergeCell ref="B4215:C4215"/>
    <mergeCell ref="B4216:C4216"/>
    <mergeCell ref="B4217:C4217"/>
    <mergeCell ref="B4218:C4218"/>
    <mergeCell ref="B4231:C4231"/>
    <mergeCell ref="B4232:C4232"/>
    <mergeCell ref="B4233:C4233"/>
    <mergeCell ref="B4234:C4234"/>
    <mergeCell ref="B4235:C4235"/>
    <mergeCell ref="B4236:C4236"/>
    <mergeCell ref="B4225:C4225"/>
    <mergeCell ref="B4226:C4226"/>
    <mergeCell ref="B4227:C4227"/>
    <mergeCell ref="B4228:C4228"/>
    <mergeCell ref="B4229:C4229"/>
    <mergeCell ref="B4230:C4230"/>
    <mergeCell ref="B4207:C4207"/>
    <mergeCell ref="B4208:C4208"/>
    <mergeCell ref="B4209:C4209"/>
    <mergeCell ref="B4210:C4210"/>
    <mergeCell ref="B4211:C4211"/>
    <mergeCell ref="B4212:C4212"/>
    <mergeCell ref="B4201:C4201"/>
    <mergeCell ref="B4202:C4202"/>
    <mergeCell ref="B4203:C4203"/>
    <mergeCell ref="B4204:C4204"/>
    <mergeCell ref="B4205:C4205"/>
    <mergeCell ref="B4206:C4206"/>
    <mergeCell ref="B4219:C4219"/>
    <mergeCell ref="B4220:C4220"/>
    <mergeCell ref="B4221:C4221"/>
    <mergeCell ref="B4222:C4222"/>
    <mergeCell ref="B4223:C4223"/>
    <mergeCell ref="B4188:C4188"/>
    <mergeCell ref="B4177:C4177"/>
    <mergeCell ref="B4178:C4178"/>
    <mergeCell ref="B4179:C4179"/>
    <mergeCell ref="B4180:C4180"/>
    <mergeCell ref="B4181:C4181"/>
    <mergeCell ref="B4182:C4182"/>
    <mergeCell ref="B4195:C4195"/>
    <mergeCell ref="B4196:C4196"/>
    <mergeCell ref="B4197:C4197"/>
    <mergeCell ref="B4198:C4198"/>
    <mergeCell ref="B4199:C4199"/>
    <mergeCell ref="B4200:C4200"/>
    <mergeCell ref="B4189:C4189"/>
    <mergeCell ref="B4190:C4190"/>
    <mergeCell ref="B4191:C4191"/>
    <mergeCell ref="B4192:C4192"/>
    <mergeCell ref="B4193:C4193"/>
    <mergeCell ref="B4194:C4194"/>
    <mergeCell ref="B4171:C4171"/>
    <mergeCell ref="B4172:C4172"/>
    <mergeCell ref="B4173:C4173"/>
    <mergeCell ref="B4174:C4174"/>
    <mergeCell ref="B4175:C4175"/>
    <mergeCell ref="B4176:C4176"/>
    <mergeCell ref="B4165:C4165"/>
    <mergeCell ref="B4166:C4166"/>
    <mergeCell ref="B4167:C4167"/>
    <mergeCell ref="B4168:C4168"/>
    <mergeCell ref="B4169:C4169"/>
    <mergeCell ref="B4170:C4170"/>
    <mergeCell ref="B4183:C4183"/>
    <mergeCell ref="B4184:C4184"/>
    <mergeCell ref="B4185:C4185"/>
    <mergeCell ref="B4186:C4186"/>
    <mergeCell ref="B4187:C4187"/>
    <mergeCell ref="B4150:C4150"/>
    <mergeCell ref="B4151:C4151"/>
    <mergeCell ref="B4152:C4152"/>
    <mergeCell ref="B4141:C4141"/>
    <mergeCell ref="B4142:C4142"/>
    <mergeCell ref="B4143:C4143"/>
    <mergeCell ref="B4144:C4144"/>
    <mergeCell ref="B4145:C4145"/>
    <mergeCell ref="B4146:C4146"/>
    <mergeCell ref="B4159:C4159"/>
    <mergeCell ref="B4160:C4160"/>
    <mergeCell ref="B4161:C4161"/>
    <mergeCell ref="B4162:C4162"/>
    <mergeCell ref="B4163:C4163"/>
    <mergeCell ref="B4164:C4164"/>
    <mergeCell ref="B4153:C4153"/>
    <mergeCell ref="B4154:C4154"/>
    <mergeCell ref="B4155:C4155"/>
    <mergeCell ref="B4156:C4156"/>
    <mergeCell ref="B4157:C4157"/>
    <mergeCell ref="B4158:C4158"/>
    <mergeCell ref="B5157:C5157"/>
    <mergeCell ref="B5149:C5149"/>
    <mergeCell ref="B5150:C5150"/>
    <mergeCell ref="B5151:C5151"/>
    <mergeCell ref="B5152:C5152"/>
    <mergeCell ref="B5153:C5153"/>
    <mergeCell ref="B5154:C5154"/>
    <mergeCell ref="B5143:C5143"/>
    <mergeCell ref="B5144:C5144"/>
    <mergeCell ref="B5145:C5145"/>
    <mergeCell ref="B5146:C5146"/>
    <mergeCell ref="B5147:C5147"/>
    <mergeCell ref="B5148:C5148"/>
    <mergeCell ref="B5137:C5137"/>
    <mergeCell ref="B5138:C5138"/>
    <mergeCell ref="B5139:C5139"/>
    <mergeCell ref="B5140:C5140"/>
    <mergeCell ref="B5141:C5141"/>
    <mergeCell ref="B5142:C5142"/>
    <mergeCell ref="B5131:C5131"/>
    <mergeCell ref="B5132:C5132"/>
    <mergeCell ref="B5133:C5133"/>
    <mergeCell ref="B5134:C5134"/>
    <mergeCell ref="B5135:C5135"/>
    <mergeCell ref="B5136:C5136"/>
    <mergeCell ref="B5125:C5125"/>
    <mergeCell ref="B5126:C5126"/>
    <mergeCell ref="B5127:C5127"/>
    <mergeCell ref="B5128:C5128"/>
    <mergeCell ref="B5129:C5129"/>
    <mergeCell ref="B5130:C5130"/>
    <mergeCell ref="B4126:C4126"/>
    <mergeCell ref="B4127:C4127"/>
    <mergeCell ref="B4128:C4128"/>
    <mergeCell ref="B5155:C5155"/>
    <mergeCell ref="B5156:C5156"/>
    <mergeCell ref="B4135:C4135"/>
    <mergeCell ref="B4136:C4136"/>
    <mergeCell ref="B4137:C4137"/>
    <mergeCell ref="B4138:C4138"/>
    <mergeCell ref="B4139:C4139"/>
    <mergeCell ref="B4140:C4140"/>
    <mergeCell ref="B4129:C4129"/>
    <mergeCell ref="B4130:C4130"/>
    <mergeCell ref="B4131:C4131"/>
    <mergeCell ref="B4132:C4132"/>
    <mergeCell ref="B4133:C4133"/>
    <mergeCell ref="B4134:C4134"/>
    <mergeCell ref="B4147:C4147"/>
    <mergeCell ref="B4148:C4148"/>
    <mergeCell ref="B4149:C4149"/>
    <mergeCell ref="B5112:C5112"/>
    <mergeCell ref="B5101:C5101"/>
    <mergeCell ref="B5102:C5102"/>
    <mergeCell ref="B5103:C5103"/>
    <mergeCell ref="B5104:C5104"/>
    <mergeCell ref="B5105:C5105"/>
    <mergeCell ref="B5106:C5106"/>
    <mergeCell ref="B5119:C5119"/>
    <mergeCell ref="B5120:C5120"/>
    <mergeCell ref="B5121:C5121"/>
    <mergeCell ref="B5122:C5122"/>
    <mergeCell ref="B5123:C5123"/>
    <mergeCell ref="B5124:C5124"/>
    <mergeCell ref="B5113:C5113"/>
    <mergeCell ref="B5114:C5114"/>
    <mergeCell ref="B5115:C5115"/>
    <mergeCell ref="B5116:C5116"/>
    <mergeCell ref="B5117:C5117"/>
    <mergeCell ref="B5118:C5118"/>
    <mergeCell ref="B5095:C5095"/>
    <mergeCell ref="B5096:C5096"/>
    <mergeCell ref="B5097:C5097"/>
    <mergeCell ref="B5098:C5098"/>
    <mergeCell ref="B5099:C5099"/>
    <mergeCell ref="B5100:C5100"/>
    <mergeCell ref="B5089:C5089"/>
    <mergeCell ref="B5090:C5090"/>
    <mergeCell ref="B5091:C5091"/>
    <mergeCell ref="B5092:C5092"/>
    <mergeCell ref="B5093:C5093"/>
    <mergeCell ref="B5094:C5094"/>
    <mergeCell ref="B5107:C5107"/>
    <mergeCell ref="B5108:C5108"/>
    <mergeCell ref="B5109:C5109"/>
    <mergeCell ref="B5110:C5110"/>
    <mergeCell ref="B5111:C5111"/>
    <mergeCell ref="B5076:C5076"/>
    <mergeCell ref="B5065:C5065"/>
    <mergeCell ref="B5066:C5066"/>
    <mergeCell ref="B5067:C5067"/>
    <mergeCell ref="B5068:C5068"/>
    <mergeCell ref="B5069:C5069"/>
    <mergeCell ref="B5070:C5070"/>
    <mergeCell ref="B5083:C5083"/>
    <mergeCell ref="B5084:C5084"/>
    <mergeCell ref="B5085:C5085"/>
    <mergeCell ref="B5086:C5086"/>
    <mergeCell ref="B5087:C5087"/>
    <mergeCell ref="B5088:C5088"/>
    <mergeCell ref="B5077:C5077"/>
    <mergeCell ref="B5078:C5078"/>
    <mergeCell ref="B5079:C5079"/>
    <mergeCell ref="B5080:C5080"/>
    <mergeCell ref="B5081:C5081"/>
    <mergeCell ref="B5082:C5082"/>
    <mergeCell ref="B5059:C5059"/>
    <mergeCell ref="B5060:C5060"/>
    <mergeCell ref="B5061:C5061"/>
    <mergeCell ref="B5062:C5062"/>
    <mergeCell ref="B5063:C5063"/>
    <mergeCell ref="B5064:C5064"/>
    <mergeCell ref="B5053:C5053"/>
    <mergeCell ref="B5054:C5054"/>
    <mergeCell ref="B5055:C5055"/>
    <mergeCell ref="B5056:C5056"/>
    <mergeCell ref="B5057:C5057"/>
    <mergeCell ref="B5058:C5058"/>
    <mergeCell ref="B5071:C5071"/>
    <mergeCell ref="B5072:C5072"/>
    <mergeCell ref="B5073:C5073"/>
    <mergeCell ref="B5074:C5074"/>
    <mergeCell ref="B5075:C5075"/>
    <mergeCell ref="B5040:C5040"/>
    <mergeCell ref="B5029:C5029"/>
    <mergeCell ref="B5030:C5030"/>
    <mergeCell ref="B5031:C5031"/>
    <mergeCell ref="B5032:C5032"/>
    <mergeCell ref="B5033:C5033"/>
    <mergeCell ref="B5034:C5034"/>
    <mergeCell ref="B5047:C5047"/>
    <mergeCell ref="B5048:C5048"/>
    <mergeCell ref="B5049:C5049"/>
    <mergeCell ref="B5050:C5050"/>
    <mergeCell ref="B5051:C5051"/>
    <mergeCell ref="B5052:C5052"/>
    <mergeCell ref="B5041:C5041"/>
    <mergeCell ref="B5042:C5042"/>
    <mergeCell ref="B5043:C5043"/>
    <mergeCell ref="B5044:C5044"/>
    <mergeCell ref="B5045:C5045"/>
    <mergeCell ref="B5046:C5046"/>
    <mergeCell ref="B5023:C5023"/>
    <mergeCell ref="B5024:C5024"/>
    <mergeCell ref="B5025:C5025"/>
    <mergeCell ref="B5026:C5026"/>
    <mergeCell ref="B5027:C5027"/>
    <mergeCell ref="B5028:C5028"/>
    <mergeCell ref="B5017:C5017"/>
    <mergeCell ref="B5018:C5018"/>
    <mergeCell ref="B5019:C5019"/>
    <mergeCell ref="B5020:C5020"/>
    <mergeCell ref="B5021:C5021"/>
    <mergeCell ref="B5022:C5022"/>
    <mergeCell ref="B5035:C5035"/>
    <mergeCell ref="B5036:C5036"/>
    <mergeCell ref="B5037:C5037"/>
    <mergeCell ref="B5038:C5038"/>
    <mergeCell ref="B5039:C5039"/>
    <mergeCell ref="B5004:C5004"/>
    <mergeCell ref="B4993:C4993"/>
    <mergeCell ref="B4994:C4994"/>
    <mergeCell ref="B4995:C4995"/>
    <mergeCell ref="B4996:C4996"/>
    <mergeCell ref="B4997:C4997"/>
    <mergeCell ref="B4998:C4998"/>
    <mergeCell ref="B5011:C5011"/>
    <mergeCell ref="B5012:C5012"/>
    <mergeCell ref="B5013:C5013"/>
    <mergeCell ref="B5014:C5014"/>
    <mergeCell ref="B5015:C5015"/>
    <mergeCell ref="B5016:C5016"/>
    <mergeCell ref="B5005:C5005"/>
    <mergeCell ref="B5006:C5006"/>
    <mergeCell ref="B5007:C5007"/>
    <mergeCell ref="B5008:C5008"/>
    <mergeCell ref="B5009:C5009"/>
    <mergeCell ref="B5010:C5010"/>
    <mergeCell ref="B4987:C4987"/>
    <mergeCell ref="B4988:C4988"/>
    <mergeCell ref="B4989:C4989"/>
    <mergeCell ref="B4990:C4990"/>
    <mergeCell ref="B4991:C4991"/>
    <mergeCell ref="B4992:C4992"/>
    <mergeCell ref="B4981:C4981"/>
    <mergeCell ref="B4982:C4982"/>
    <mergeCell ref="B4983:C4983"/>
    <mergeCell ref="B4984:C4984"/>
    <mergeCell ref="B4985:C4985"/>
    <mergeCell ref="B4986:C4986"/>
    <mergeCell ref="B4999:C4999"/>
    <mergeCell ref="B5000:C5000"/>
    <mergeCell ref="B5001:C5001"/>
    <mergeCell ref="B5002:C5002"/>
    <mergeCell ref="B5003:C5003"/>
    <mergeCell ref="B4968:C4968"/>
    <mergeCell ref="B4957:C4957"/>
    <mergeCell ref="B4958:C4958"/>
    <mergeCell ref="B4959:C4959"/>
    <mergeCell ref="B4960:C4960"/>
    <mergeCell ref="B4961:C4961"/>
    <mergeCell ref="B4962:C4962"/>
    <mergeCell ref="B4975:C4975"/>
    <mergeCell ref="B4976:C4976"/>
    <mergeCell ref="B4977:C4977"/>
    <mergeCell ref="B4978:C4978"/>
    <mergeCell ref="B4979:C4979"/>
    <mergeCell ref="B4980:C4980"/>
    <mergeCell ref="B4969:C4969"/>
    <mergeCell ref="B4970:C4970"/>
    <mergeCell ref="B4971:C4971"/>
    <mergeCell ref="B4972:C4972"/>
    <mergeCell ref="B4973:C4973"/>
    <mergeCell ref="B4974:C4974"/>
    <mergeCell ref="B4951:C4951"/>
    <mergeCell ref="B4952:C4952"/>
    <mergeCell ref="B4953:C4953"/>
    <mergeCell ref="B4954:C4954"/>
    <mergeCell ref="B4955:C4955"/>
    <mergeCell ref="B4956:C4956"/>
    <mergeCell ref="B4945:C4945"/>
    <mergeCell ref="B4946:C4946"/>
    <mergeCell ref="B4947:C4947"/>
    <mergeCell ref="B4948:C4948"/>
    <mergeCell ref="B4949:C4949"/>
    <mergeCell ref="B4950:C4950"/>
    <mergeCell ref="B4963:C4963"/>
    <mergeCell ref="B4964:C4964"/>
    <mergeCell ref="B4965:C4965"/>
    <mergeCell ref="B4966:C4966"/>
    <mergeCell ref="B4967:C4967"/>
    <mergeCell ref="B4932:C4932"/>
    <mergeCell ref="B4921:C4921"/>
    <mergeCell ref="B4922:C4922"/>
    <mergeCell ref="B4923:C4923"/>
    <mergeCell ref="B4924:C4924"/>
    <mergeCell ref="B4925:C4925"/>
    <mergeCell ref="B4926:C4926"/>
    <mergeCell ref="B4939:C4939"/>
    <mergeCell ref="B4940:C4940"/>
    <mergeCell ref="B4941:C4941"/>
    <mergeCell ref="B4942:C4942"/>
    <mergeCell ref="B4943:C4943"/>
    <mergeCell ref="B4944:C4944"/>
    <mergeCell ref="B4933:C4933"/>
    <mergeCell ref="B4934:C4934"/>
    <mergeCell ref="B4935:C4935"/>
    <mergeCell ref="B4936:C4936"/>
    <mergeCell ref="B4937:C4937"/>
    <mergeCell ref="B4938:C4938"/>
    <mergeCell ref="B4915:C4915"/>
    <mergeCell ref="B4916:C4916"/>
    <mergeCell ref="B4917:C4917"/>
    <mergeCell ref="B4918:C4918"/>
    <mergeCell ref="B4919:C4919"/>
    <mergeCell ref="B4920:C4920"/>
    <mergeCell ref="B4909:C4909"/>
    <mergeCell ref="B4910:C4910"/>
    <mergeCell ref="B4911:C4911"/>
    <mergeCell ref="B4912:C4912"/>
    <mergeCell ref="B4913:C4913"/>
    <mergeCell ref="B4914:C4914"/>
    <mergeCell ref="B4927:C4927"/>
    <mergeCell ref="B4928:C4928"/>
    <mergeCell ref="B4929:C4929"/>
    <mergeCell ref="B4930:C4930"/>
    <mergeCell ref="B4931:C4931"/>
    <mergeCell ref="B4896:C4896"/>
    <mergeCell ref="B4885:C4885"/>
    <mergeCell ref="B4886:C4886"/>
    <mergeCell ref="B4887:C4887"/>
    <mergeCell ref="B4888:C4888"/>
    <mergeCell ref="B4889:C4889"/>
    <mergeCell ref="B4890:C4890"/>
    <mergeCell ref="B4903:C4903"/>
    <mergeCell ref="B4904:C4904"/>
    <mergeCell ref="B4905:C4905"/>
    <mergeCell ref="B4906:C4906"/>
    <mergeCell ref="B4907:C4907"/>
    <mergeCell ref="B4908:C4908"/>
    <mergeCell ref="B4897:C4897"/>
    <mergeCell ref="B4898:C4898"/>
    <mergeCell ref="B4899:C4899"/>
    <mergeCell ref="B4900:C4900"/>
    <mergeCell ref="B4901:C4901"/>
    <mergeCell ref="B4902:C4902"/>
    <mergeCell ref="B4879:C4879"/>
    <mergeCell ref="B4880:C4880"/>
    <mergeCell ref="B4881:C4881"/>
    <mergeCell ref="B4882:C4882"/>
    <mergeCell ref="B4883:C4883"/>
    <mergeCell ref="B4884:C4884"/>
    <mergeCell ref="B4873:C4873"/>
    <mergeCell ref="B4874:C4874"/>
    <mergeCell ref="B4875:C4875"/>
    <mergeCell ref="B4876:C4876"/>
    <mergeCell ref="B4877:C4877"/>
    <mergeCell ref="B4878:C4878"/>
    <mergeCell ref="B4891:C4891"/>
    <mergeCell ref="B4892:C4892"/>
    <mergeCell ref="B4893:C4893"/>
    <mergeCell ref="B4894:C4894"/>
    <mergeCell ref="B4895:C4895"/>
    <mergeCell ref="B4860:C4860"/>
    <mergeCell ref="B4849:C4849"/>
    <mergeCell ref="B4850:C4850"/>
    <mergeCell ref="B4851:C4851"/>
    <mergeCell ref="B4852:C4852"/>
    <mergeCell ref="B4853:C4853"/>
    <mergeCell ref="B4854:C4854"/>
    <mergeCell ref="B4867:C4867"/>
    <mergeCell ref="B4868:C4868"/>
    <mergeCell ref="B4869:C4869"/>
    <mergeCell ref="B4870:C4870"/>
    <mergeCell ref="B4871:C4871"/>
    <mergeCell ref="B4872:C4872"/>
    <mergeCell ref="B4861:C4861"/>
    <mergeCell ref="B4862:C4862"/>
    <mergeCell ref="B4863:C4863"/>
    <mergeCell ref="B4864:C4864"/>
    <mergeCell ref="B4865:C4865"/>
    <mergeCell ref="B4866:C4866"/>
    <mergeCell ref="B4843:C4843"/>
    <mergeCell ref="B4844:C4844"/>
    <mergeCell ref="B4845:C4845"/>
    <mergeCell ref="B4846:C4846"/>
    <mergeCell ref="B4847:C4847"/>
    <mergeCell ref="B4848:C4848"/>
    <mergeCell ref="B4837:C4837"/>
    <mergeCell ref="B4838:C4838"/>
    <mergeCell ref="B4839:C4839"/>
    <mergeCell ref="B4840:C4840"/>
    <mergeCell ref="B4841:C4841"/>
    <mergeCell ref="B4842:C4842"/>
    <mergeCell ref="B4855:C4855"/>
    <mergeCell ref="B4856:C4856"/>
    <mergeCell ref="B4857:C4857"/>
    <mergeCell ref="B4858:C4858"/>
    <mergeCell ref="B4859:C4859"/>
    <mergeCell ref="B4824:C4824"/>
    <mergeCell ref="B4813:C4813"/>
    <mergeCell ref="B4814:C4814"/>
    <mergeCell ref="B4815:C4815"/>
    <mergeCell ref="B4816:C4816"/>
    <mergeCell ref="B4817:C4817"/>
    <mergeCell ref="B4818:C4818"/>
    <mergeCell ref="B4831:C4831"/>
    <mergeCell ref="B4832:C4832"/>
    <mergeCell ref="B4833:C4833"/>
    <mergeCell ref="B4834:C4834"/>
    <mergeCell ref="B4835:C4835"/>
    <mergeCell ref="B4836:C4836"/>
    <mergeCell ref="B4825:C4825"/>
    <mergeCell ref="B4826:C4826"/>
    <mergeCell ref="B4827:C4827"/>
    <mergeCell ref="B4828:C4828"/>
    <mergeCell ref="B4829:C4829"/>
    <mergeCell ref="B4830:C4830"/>
    <mergeCell ref="B4807:C4807"/>
    <mergeCell ref="B4808:C4808"/>
    <mergeCell ref="B4809:C4809"/>
    <mergeCell ref="B4810:C4810"/>
    <mergeCell ref="B4811:C4811"/>
    <mergeCell ref="B4812:C4812"/>
    <mergeCell ref="B4801:C4801"/>
    <mergeCell ref="B4802:C4802"/>
    <mergeCell ref="B4803:C4803"/>
    <mergeCell ref="B4804:C4804"/>
    <mergeCell ref="B4805:C4805"/>
    <mergeCell ref="B4806:C4806"/>
    <mergeCell ref="B4819:C4819"/>
    <mergeCell ref="B4820:C4820"/>
    <mergeCell ref="B4821:C4821"/>
    <mergeCell ref="B4822:C4822"/>
    <mergeCell ref="B4823:C4823"/>
    <mergeCell ref="B4788:C4788"/>
    <mergeCell ref="B4777:C4777"/>
    <mergeCell ref="B4778:C4778"/>
    <mergeCell ref="B4779:C4779"/>
    <mergeCell ref="B4780:C4780"/>
    <mergeCell ref="B4781:C4781"/>
    <mergeCell ref="B4782:C4782"/>
    <mergeCell ref="B4795:C4795"/>
    <mergeCell ref="B4796:C4796"/>
    <mergeCell ref="B4797:C4797"/>
    <mergeCell ref="B4798:C4798"/>
    <mergeCell ref="B4799:C4799"/>
    <mergeCell ref="B4800:C4800"/>
    <mergeCell ref="B4789:C4789"/>
    <mergeCell ref="B4790:C4790"/>
    <mergeCell ref="B4791:C4791"/>
    <mergeCell ref="B4792:C4792"/>
    <mergeCell ref="B4793:C4793"/>
    <mergeCell ref="B4794:C4794"/>
    <mergeCell ref="B4771:C4771"/>
    <mergeCell ref="B4772:C4772"/>
    <mergeCell ref="B4773:C4773"/>
    <mergeCell ref="B4774:C4774"/>
    <mergeCell ref="B4775:C4775"/>
    <mergeCell ref="B4776:C4776"/>
    <mergeCell ref="B4765:C4765"/>
    <mergeCell ref="B4766:C4766"/>
    <mergeCell ref="B4767:C4767"/>
    <mergeCell ref="B4768:C4768"/>
    <mergeCell ref="B4769:C4769"/>
    <mergeCell ref="B4770:C4770"/>
    <mergeCell ref="B4783:C4783"/>
    <mergeCell ref="B4784:C4784"/>
    <mergeCell ref="B4785:C4785"/>
    <mergeCell ref="B4786:C4786"/>
    <mergeCell ref="B4787:C4787"/>
    <mergeCell ref="B4752:C4752"/>
    <mergeCell ref="B4741:C4741"/>
    <mergeCell ref="B4742:C4742"/>
    <mergeCell ref="B4743:C4743"/>
    <mergeCell ref="B4744:C4744"/>
    <mergeCell ref="B4745:C4745"/>
    <mergeCell ref="B4746:C4746"/>
    <mergeCell ref="B4759:C4759"/>
    <mergeCell ref="B4760:C4760"/>
    <mergeCell ref="B4761:C4761"/>
    <mergeCell ref="B4762:C4762"/>
    <mergeCell ref="B4763:C4763"/>
    <mergeCell ref="B4764:C4764"/>
    <mergeCell ref="B4753:C4753"/>
    <mergeCell ref="B4754:C4754"/>
    <mergeCell ref="B4755:C4755"/>
    <mergeCell ref="B4756:C4756"/>
    <mergeCell ref="B4757:C4757"/>
    <mergeCell ref="B4758:C4758"/>
    <mergeCell ref="B4735:C4735"/>
    <mergeCell ref="B4736:C4736"/>
    <mergeCell ref="B4737:C4737"/>
    <mergeCell ref="B4738:C4738"/>
    <mergeCell ref="B4739:C4739"/>
    <mergeCell ref="B4740:C4740"/>
    <mergeCell ref="B4729:C4729"/>
    <mergeCell ref="B4730:C4730"/>
    <mergeCell ref="B4731:C4731"/>
    <mergeCell ref="B4732:C4732"/>
    <mergeCell ref="B4733:C4733"/>
    <mergeCell ref="B4734:C4734"/>
    <mergeCell ref="B4747:C4747"/>
    <mergeCell ref="B4748:C4748"/>
    <mergeCell ref="B4749:C4749"/>
    <mergeCell ref="B4750:C4750"/>
    <mergeCell ref="B4751:C4751"/>
    <mergeCell ref="B4716:C4716"/>
    <mergeCell ref="B4705:C4705"/>
    <mergeCell ref="B4706:C4706"/>
    <mergeCell ref="B4707:C4707"/>
    <mergeCell ref="B4708:C4708"/>
    <mergeCell ref="B4709:C4709"/>
    <mergeCell ref="B4710:C4710"/>
    <mergeCell ref="B4723:C4723"/>
    <mergeCell ref="B4724:C4724"/>
    <mergeCell ref="B4725:C4725"/>
    <mergeCell ref="B4726:C4726"/>
    <mergeCell ref="B4727:C4727"/>
    <mergeCell ref="B4728:C4728"/>
    <mergeCell ref="B4717:C4717"/>
    <mergeCell ref="B4718:C4718"/>
    <mergeCell ref="B4719:C4719"/>
    <mergeCell ref="B4720:C4720"/>
    <mergeCell ref="B4721:C4721"/>
    <mergeCell ref="B4722:C4722"/>
    <mergeCell ref="B4699:C4699"/>
    <mergeCell ref="B4700:C4700"/>
    <mergeCell ref="B4701:C4701"/>
    <mergeCell ref="B4702:C4702"/>
    <mergeCell ref="B4703:C4703"/>
    <mergeCell ref="B4704:C4704"/>
    <mergeCell ref="B4693:C4693"/>
    <mergeCell ref="B4694:C4694"/>
    <mergeCell ref="B4695:C4695"/>
    <mergeCell ref="B4696:C4696"/>
    <mergeCell ref="B4697:C4697"/>
    <mergeCell ref="B4698:C4698"/>
    <mergeCell ref="B4711:C4711"/>
    <mergeCell ref="B4712:C4712"/>
    <mergeCell ref="B4713:C4713"/>
    <mergeCell ref="B4714:C4714"/>
    <mergeCell ref="B4715:C4715"/>
    <mergeCell ref="B4676:C4676"/>
    <mergeCell ref="B4677:C4677"/>
    <mergeCell ref="B4678:C4678"/>
    <mergeCell ref="B4679:C4679"/>
    <mergeCell ref="B4680:C4680"/>
    <mergeCell ref="B4669:C4669"/>
    <mergeCell ref="B4670:C4670"/>
    <mergeCell ref="B4671:C4671"/>
    <mergeCell ref="B4672:C4672"/>
    <mergeCell ref="B4673:C4673"/>
    <mergeCell ref="B4674:C4674"/>
    <mergeCell ref="B4687:C4687"/>
    <mergeCell ref="B4688:C4688"/>
    <mergeCell ref="B4689:C4689"/>
    <mergeCell ref="B4690:C4690"/>
    <mergeCell ref="B4691:C4691"/>
    <mergeCell ref="B4692:C4692"/>
    <mergeCell ref="B4681:C4681"/>
    <mergeCell ref="B4682:C4682"/>
    <mergeCell ref="B4683:C4683"/>
    <mergeCell ref="B4684:C4684"/>
    <mergeCell ref="B4685:C4685"/>
    <mergeCell ref="B4686:C4686"/>
    <mergeCell ref="B4647:C4647"/>
    <mergeCell ref="B4648:C4648"/>
    <mergeCell ref="B4649:C4649"/>
    <mergeCell ref="B4650:C4650"/>
    <mergeCell ref="B4663:C4663"/>
    <mergeCell ref="B4664:C4664"/>
    <mergeCell ref="B4665:C4665"/>
    <mergeCell ref="B4666:C4666"/>
    <mergeCell ref="B4667:C4667"/>
    <mergeCell ref="B4668:C4668"/>
    <mergeCell ref="B4657:C4657"/>
    <mergeCell ref="B4658:C4658"/>
    <mergeCell ref="B4659:C4659"/>
    <mergeCell ref="B4660:C4660"/>
    <mergeCell ref="B4661:C4661"/>
    <mergeCell ref="B4662:C4662"/>
    <mergeCell ref="B4675:C4675"/>
    <mergeCell ref="B4642:C4642"/>
    <mergeCell ref="B4643:C4643"/>
    <mergeCell ref="B4644:C4644"/>
    <mergeCell ref="B5671:C5671"/>
    <mergeCell ref="B5672:C5672"/>
    <mergeCell ref="B5665:C5665"/>
    <mergeCell ref="B5666:C5666"/>
    <mergeCell ref="B5667:C5667"/>
    <mergeCell ref="B5668:C5668"/>
    <mergeCell ref="B5669:C5669"/>
    <mergeCell ref="B5670:C5670"/>
    <mergeCell ref="B5659:C5659"/>
    <mergeCell ref="B5660:C5660"/>
    <mergeCell ref="B5661:C5661"/>
    <mergeCell ref="B5662:C5662"/>
    <mergeCell ref="B5663:C5663"/>
    <mergeCell ref="B5664:C5664"/>
    <mergeCell ref="B5653:C5653"/>
    <mergeCell ref="B5654:C5654"/>
    <mergeCell ref="B5655:C5655"/>
    <mergeCell ref="B5656:C5656"/>
    <mergeCell ref="B5657:C5657"/>
    <mergeCell ref="B5658:C5658"/>
    <mergeCell ref="B5647:C5647"/>
    <mergeCell ref="B4651:C4651"/>
    <mergeCell ref="B4652:C4652"/>
    <mergeCell ref="B4653:C4653"/>
    <mergeCell ref="B4654:C4654"/>
    <mergeCell ref="B4655:C4655"/>
    <mergeCell ref="B4656:C4656"/>
    <mergeCell ref="B4645:C4645"/>
    <mergeCell ref="B4646:C4646"/>
    <mergeCell ref="B5635:C5635"/>
    <mergeCell ref="B5636:C5636"/>
    <mergeCell ref="B5637:C5637"/>
    <mergeCell ref="B5638:C5638"/>
    <mergeCell ref="B5639:C5639"/>
    <mergeCell ref="B5640:C5640"/>
    <mergeCell ref="B5629:C5629"/>
    <mergeCell ref="B5630:C5630"/>
    <mergeCell ref="B5631:C5631"/>
    <mergeCell ref="B5632:C5632"/>
    <mergeCell ref="B5633:C5633"/>
    <mergeCell ref="B5634:C5634"/>
    <mergeCell ref="B5648:C5648"/>
    <mergeCell ref="B5649:C5649"/>
    <mergeCell ref="B5650:C5650"/>
    <mergeCell ref="B5651:C5651"/>
    <mergeCell ref="B5652:C5652"/>
    <mergeCell ref="B5641:C5641"/>
    <mergeCell ref="B5642:C5642"/>
    <mergeCell ref="B5643:C5643"/>
    <mergeCell ref="B5644:C5644"/>
    <mergeCell ref="B5645:C5645"/>
    <mergeCell ref="B5646:C5646"/>
    <mergeCell ref="B5616:C5616"/>
    <mergeCell ref="B5605:C5605"/>
    <mergeCell ref="B5606:C5606"/>
    <mergeCell ref="B5607:C5607"/>
    <mergeCell ref="B5608:C5608"/>
    <mergeCell ref="B5609:C5609"/>
    <mergeCell ref="B5610:C5610"/>
    <mergeCell ref="B5623:C5623"/>
    <mergeCell ref="B5624:C5624"/>
    <mergeCell ref="B5625:C5625"/>
    <mergeCell ref="B5626:C5626"/>
    <mergeCell ref="B5627:C5627"/>
    <mergeCell ref="B5628:C5628"/>
    <mergeCell ref="B5617:C5617"/>
    <mergeCell ref="B5618:C5618"/>
    <mergeCell ref="B5619:C5619"/>
    <mergeCell ref="B5620:C5620"/>
    <mergeCell ref="B5621:C5621"/>
    <mergeCell ref="B5622:C5622"/>
    <mergeCell ref="B5599:C5599"/>
    <mergeCell ref="B5600:C5600"/>
    <mergeCell ref="B5601:C5601"/>
    <mergeCell ref="B5602:C5602"/>
    <mergeCell ref="B5603:C5603"/>
    <mergeCell ref="B5604:C5604"/>
    <mergeCell ref="B5593:C5593"/>
    <mergeCell ref="B5594:C5594"/>
    <mergeCell ref="B5595:C5595"/>
    <mergeCell ref="B5596:C5596"/>
    <mergeCell ref="B5597:C5597"/>
    <mergeCell ref="B5598:C5598"/>
    <mergeCell ref="B5611:C5611"/>
    <mergeCell ref="B5612:C5612"/>
    <mergeCell ref="B5613:C5613"/>
    <mergeCell ref="B5614:C5614"/>
    <mergeCell ref="B5615:C5615"/>
    <mergeCell ref="B5580:C5580"/>
    <mergeCell ref="B5569:C5569"/>
    <mergeCell ref="B5570:C5570"/>
    <mergeCell ref="B5571:C5571"/>
    <mergeCell ref="B5572:C5572"/>
    <mergeCell ref="B5573:C5573"/>
    <mergeCell ref="B5574:C5574"/>
    <mergeCell ref="B5587:C5587"/>
    <mergeCell ref="B5588:C5588"/>
    <mergeCell ref="B5589:C5589"/>
    <mergeCell ref="B5590:C5590"/>
    <mergeCell ref="B5591:C5591"/>
    <mergeCell ref="B5592:C5592"/>
    <mergeCell ref="B5581:C5581"/>
    <mergeCell ref="B5582:C5582"/>
    <mergeCell ref="B5583:C5583"/>
    <mergeCell ref="B5584:C5584"/>
    <mergeCell ref="B5585:C5585"/>
    <mergeCell ref="B5586:C5586"/>
    <mergeCell ref="B5563:C5563"/>
    <mergeCell ref="B5564:C5564"/>
    <mergeCell ref="B5565:C5565"/>
    <mergeCell ref="B5566:C5566"/>
    <mergeCell ref="B5567:C5567"/>
    <mergeCell ref="B5568:C5568"/>
    <mergeCell ref="B5557:C5557"/>
    <mergeCell ref="B5558:C5558"/>
    <mergeCell ref="B5559:C5559"/>
    <mergeCell ref="B5560:C5560"/>
    <mergeCell ref="B5561:C5561"/>
    <mergeCell ref="B5562:C5562"/>
    <mergeCell ref="B5575:C5575"/>
    <mergeCell ref="B5576:C5576"/>
    <mergeCell ref="B5577:C5577"/>
    <mergeCell ref="B5578:C5578"/>
    <mergeCell ref="B5579:C5579"/>
    <mergeCell ref="B5544:C5544"/>
    <mergeCell ref="B5533:C5533"/>
    <mergeCell ref="B5534:C5534"/>
    <mergeCell ref="B5535:C5535"/>
    <mergeCell ref="B5536:C5536"/>
    <mergeCell ref="B5537:C5537"/>
    <mergeCell ref="B5538:C5538"/>
    <mergeCell ref="B5551:C5551"/>
    <mergeCell ref="B5552:C5552"/>
    <mergeCell ref="B5553:C5553"/>
    <mergeCell ref="B5554:C5554"/>
    <mergeCell ref="B5555:C5555"/>
    <mergeCell ref="B5556:C5556"/>
    <mergeCell ref="B5545:C5545"/>
    <mergeCell ref="B5546:C5546"/>
    <mergeCell ref="B5547:C5547"/>
    <mergeCell ref="B5548:C5548"/>
    <mergeCell ref="B5549:C5549"/>
    <mergeCell ref="B5550:C5550"/>
    <mergeCell ref="B5527:C5527"/>
    <mergeCell ref="B5528:C5528"/>
    <mergeCell ref="B5529:C5529"/>
    <mergeCell ref="B5530:C5530"/>
    <mergeCell ref="B5531:C5531"/>
    <mergeCell ref="B5532:C5532"/>
    <mergeCell ref="B5521:C5521"/>
    <mergeCell ref="B5522:C5522"/>
    <mergeCell ref="B5523:C5523"/>
    <mergeCell ref="B5524:C5524"/>
    <mergeCell ref="B5525:C5525"/>
    <mergeCell ref="B5526:C5526"/>
    <mergeCell ref="B5539:C5539"/>
    <mergeCell ref="B5540:C5540"/>
    <mergeCell ref="B5541:C5541"/>
    <mergeCell ref="B5542:C5542"/>
    <mergeCell ref="B5543:C5543"/>
    <mergeCell ref="B5508:C5508"/>
    <mergeCell ref="B5497:C5497"/>
    <mergeCell ref="B5498:C5498"/>
    <mergeCell ref="B5499:C5499"/>
    <mergeCell ref="B5500:C5500"/>
    <mergeCell ref="B5501:C5501"/>
    <mergeCell ref="B5502:C5502"/>
    <mergeCell ref="B5515:C5515"/>
    <mergeCell ref="B5516:C5516"/>
    <mergeCell ref="B5517:C5517"/>
    <mergeCell ref="B5518:C5518"/>
    <mergeCell ref="B5519:C5519"/>
    <mergeCell ref="B5520:C5520"/>
    <mergeCell ref="B5509:C5509"/>
    <mergeCell ref="B5510:C5510"/>
    <mergeCell ref="B5511:C5511"/>
    <mergeCell ref="B5512:C5512"/>
    <mergeCell ref="B5513:C5513"/>
    <mergeCell ref="B5514:C5514"/>
    <mergeCell ref="B5491:C5491"/>
    <mergeCell ref="B5492:C5492"/>
    <mergeCell ref="B5493:C5493"/>
    <mergeCell ref="B5494:C5494"/>
    <mergeCell ref="B5495:C5495"/>
    <mergeCell ref="B5496:C5496"/>
    <mergeCell ref="B5485:C5485"/>
    <mergeCell ref="B5486:C5486"/>
    <mergeCell ref="B5487:C5487"/>
    <mergeCell ref="B5488:C5488"/>
    <mergeCell ref="B5489:C5489"/>
    <mergeCell ref="B5490:C5490"/>
    <mergeCell ref="B5503:C5503"/>
    <mergeCell ref="B5504:C5504"/>
    <mergeCell ref="B5505:C5505"/>
    <mergeCell ref="B5506:C5506"/>
    <mergeCell ref="B5507:C5507"/>
    <mergeCell ref="B5472:C5472"/>
    <mergeCell ref="B5461:C5461"/>
    <mergeCell ref="B5462:C5462"/>
    <mergeCell ref="B5463:C5463"/>
    <mergeCell ref="B5464:C5464"/>
    <mergeCell ref="B5465:C5465"/>
    <mergeCell ref="B5466:C5466"/>
    <mergeCell ref="B5479:C5479"/>
    <mergeCell ref="B5480:C5480"/>
    <mergeCell ref="B5481:C5481"/>
    <mergeCell ref="B5482:C5482"/>
    <mergeCell ref="B5483:C5483"/>
    <mergeCell ref="B5484:C5484"/>
    <mergeCell ref="B5473:C5473"/>
    <mergeCell ref="B5474:C5474"/>
    <mergeCell ref="B5475:C5475"/>
    <mergeCell ref="B5476:C5476"/>
    <mergeCell ref="B5477:C5477"/>
    <mergeCell ref="B5478:C5478"/>
    <mergeCell ref="B5455:C5455"/>
    <mergeCell ref="B5456:C5456"/>
    <mergeCell ref="B5457:C5457"/>
    <mergeCell ref="B5458:C5458"/>
    <mergeCell ref="B5459:C5459"/>
    <mergeCell ref="B5460:C5460"/>
    <mergeCell ref="B5449:C5449"/>
    <mergeCell ref="B5450:C5450"/>
    <mergeCell ref="B5451:C5451"/>
    <mergeCell ref="B5452:C5452"/>
    <mergeCell ref="B5453:C5453"/>
    <mergeCell ref="B5454:C5454"/>
    <mergeCell ref="B5467:C5467"/>
    <mergeCell ref="B5468:C5468"/>
    <mergeCell ref="B5469:C5469"/>
    <mergeCell ref="B5470:C5470"/>
    <mergeCell ref="B5471:C5471"/>
    <mergeCell ref="B5436:C5436"/>
    <mergeCell ref="B5425:C5425"/>
    <mergeCell ref="B5426:C5426"/>
    <mergeCell ref="B5427:C5427"/>
    <mergeCell ref="B5428:C5428"/>
    <mergeCell ref="B5429:C5429"/>
    <mergeCell ref="B5430:C5430"/>
    <mergeCell ref="B5443:C5443"/>
    <mergeCell ref="B5444:C5444"/>
    <mergeCell ref="B5445:C5445"/>
    <mergeCell ref="B5446:C5446"/>
    <mergeCell ref="B5447:C5447"/>
    <mergeCell ref="B5448:C5448"/>
    <mergeCell ref="B5437:C5437"/>
    <mergeCell ref="B5438:C5438"/>
    <mergeCell ref="B5439:C5439"/>
    <mergeCell ref="B5440:C5440"/>
    <mergeCell ref="B5441:C5441"/>
    <mergeCell ref="B5442:C5442"/>
    <mergeCell ref="B5419:C5419"/>
    <mergeCell ref="B5420:C5420"/>
    <mergeCell ref="B5421:C5421"/>
    <mergeCell ref="B5422:C5422"/>
    <mergeCell ref="B5423:C5423"/>
    <mergeCell ref="B5424:C5424"/>
    <mergeCell ref="B5413:C5413"/>
    <mergeCell ref="B5414:C5414"/>
    <mergeCell ref="B5415:C5415"/>
    <mergeCell ref="B5416:C5416"/>
    <mergeCell ref="B5417:C5417"/>
    <mergeCell ref="B5418:C5418"/>
    <mergeCell ref="B5431:C5431"/>
    <mergeCell ref="B5432:C5432"/>
    <mergeCell ref="B5433:C5433"/>
    <mergeCell ref="B5434:C5434"/>
    <mergeCell ref="B5435:C5435"/>
    <mergeCell ref="B5400:C5400"/>
    <mergeCell ref="B5389:C5389"/>
    <mergeCell ref="B5390:C5390"/>
    <mergeCell ref="B5391:C5391"/>
    <mergeCell ref="B5392:C5392"/>
    <mergeCell ref="B5393:C5393"/>
    <mergeCell ref="B5394:C5394"/>
    <mergeCell ref="B5407:C5407"/>
    <mergeCell ref="B5408:C5408"/>
    <mergeCell ref="B5409:C5409"/>
    <mergeCell ref="B5410:C5410"/>
    <mergeCell ref="B5411:C5411"/>
    <mergeCell ref="B5412:C5412"/>
    <mergeCell ref="B5401:C5401"/>
    <mergeCell ref="B5402:C5402"/>
    <mergeCell ref="B5403:C5403"/>
    <mergeCell ref="B5404:C5404"/>
    <mergeCell ref="B5405:C5405"/>
    <mergeCell ref="B5406:C5406"/>
    <mergeCell ref="B5383:C5383"/>
    <mergeCell ref="B5384:C5384"/>
    <mergeCell ref="B5385:C5385"/>
    <mergeCell ref="B5386:C5386"/>
    <mergeCell ref="B5387:C5387"/>
    <mergeCell ref="B5388:C5388"/>
    <mergeCell ref="B5377:C5377"/>
    <mergeCell ref="B5378:C5378"/>
    <mergeCell ref="B5379:C5379"/>
    <mergeCell ref="B5380:C5380"/>
    <mergeCell ref="B5381:C5381"/>
    <mergeCell ref="B5382:C5382"/>
    <mergeCell ref="B5395:C5395"/>
    <mergeCell ref="B5396:C5396"/>
    <mergeCell ref="B5397:C5397"/>
    <mergeCell ref="B5398:C5398"/>
    <mergeCell ref="B5399:C5399"/>
    <mergeCell ref="B5364:C5364"/>
    <mergeCell ref="B5353:C5353"/>
    <mergeCell ref="B5354:C5354"/>
    <mergeCell ref="B5355:C5355"/>
    <mergeCell ref="B5356:C5356"/>
    <mergeCell ref="B5357:C5357"/>
    <mergeCell ref="B5358:C5358"/>
    <mergeCell ref="B5371:C5371"/>
    <mergeCell ref="B5372:C5372"/>
    <mergeCell ref="B5373:C5373"/>
    <mergeCell ref="B5374:C5374"/>
    <mergeCell ref="B5375:C5375"/>
    <mergeCell ref="B5376:C5376"/>
    <mergeCell ref="B5365:C5365"/>
    <mergeCell ref="B5366:C5366"/>
    <mergeCell ref="B5367:C5367"/>
    <mergeCell ref="B5368:C5368"/>
    <mergeCell ref="B5369:C5369"/>
    <mergeCell ref="B5370:C5370"/>
    <mergeCell ref="B5347:C5347"/>
    <mergeCell ref="B5348:C5348"/>
    <mergeCell ref="B5349:C5349"/>
    <mergeCell ref="B5350:C5350"/>
    <mergeCell ref="B5351:C5351"/>
    <mergeCell ref="B5352:C5352"/>
    <mergeCell ref="B5341:C5341"/>
    <mergeCell ref="B5342:C5342"/>
    <mergeCell ref="B5343:C5343"/>
    <mergeCell ref="B5344:C5344"/>
    <mergeCell ref="B5345:C5345"/>
    <mergeCell ref="B5346:C5346"/>
    <mergeCell ref="B5359:C5359"/>
    <mergeCell ref="B5360:C5360"/>
    <mergeCell ref="B5361:C5361"/>
    <mergeCell ref="B5362:C5362"/>
    <mergeCell ref="B5363:C5363"/>
    <mergeCell ref="B5328:C5328"/>
    <mergeCell ref="B5317:C5317"/>
    <mergeCell ref="B5318:C5318"/>
    <mergeCell ref="B5319:C5319"/>
    <mergeCell ref="B5320:C5320"/>
    <mergeCell ref="B5321:C5321"/>
    <mergeCell ref="B5322:C5322"/>
    <mergeCell ref="B5335:C5335"/>
    <mergeCell ref="B5336:C5336"/>
    <mergeCell ref="B5337:C5337"/>
    <mergeCell ref="B5338:C5338"/>
    <mergeCell ref="B5339:C5339"/>
    <mergeCell ref="B5340:C5340"/>
    <mergeCell ref="B5329:C5329"/>
    <mergeCell ref="B5330:C5330"/>
    <mergeCell ref="B5331:C5331"/>
    <mergeCell ref="B5332:C5332"/>
    <mergeCell ref="B5333:C5333"/>
    <mergeCell ref="B5334:C5334"/>
    <mergeCell ref="B5311:C5311"/>
    <mergeCell ref="B5312:C5312"/>
    <mergeCell ref="B5313:C5313"/>
    <mergeCell ref="B5314:C5314"/>
    <mergeCell ref="B5315:C5315"/>
    <mergeCell ref="B5316:C5316"/>
    <mergeCell ref="B5305:C5305"/>
    <mergeCell ref="B5306:C5306"/>
    <mergeCell ref="B5307:C5307"/>
    <mergeCell ref="B5308:C5308"/>
    <mergeCell ref="B5309:C5309"/>
    <mergeCell ref="B5310:C5310"/>
    <mergeCell ref="B5323:C5323"/>
    <mergeCell ref="B5324:C5324"/>
    <mergeCell ref="B5325:C5325"/>
    <mergeCell ref="B5326:C5326"/>
    <mergeCell ref="B5327:C5327"/>
    <mergeCell ref="B5292:C5292"/>
    <mergeCell ref="B5281:C5281"/>
    <mergeCell ref="B5282:C5282"/>
    <mergeCell ref="B5283:C5283"/>
    <mergeCell ref="B5284:C5284"/>
    <mergeCell ref="B5285:C5285"/>
    <mergeCell ref="B5286:C5286"/>
    <mergeCell ref="B5299:C5299"/>
    <mergeCell ref="B5300:C5300"/>
    <mergeCell ref="B5301:C5301"/>
    <mergeCell ref="B5302:C5302"/>
    <mergeCell ref="B5303:C5303"/>
    <mergeCell ref="B5304:C5304"/>
    <mergeCell ref="B5293:C5293"/>
    <mergeCell ref="B5294:C5294"/>
    <mergeCell ref="B5295:C5295"/>
    <mergeCell ref="B5296:C5296"/>
    <mergeCell ref="B5297:C5297"/>
    <mergeCell ref="B5298:C5298"/>
    <mergeCell ref="B5275:C5275"/>
    <mergeCell ref="B5276:C5276"/>
    <mergeCell ref="B5277:C5277"/>
    <mergeCell ref="B5278:C5278"/>
    <mergeCell ref="B5279:C5279"/>
    <mergeCell ref="B5280:C5280"/>
    <mergeCell ref="B5269:C5269"/>
    <mergeCell ref="B5270:C5270"/>
    <mergeCell ref="B5271:C5271"/>
    <mergeCell ref="B5272:C5272"/>
    <mergeCell ref="B5273:C5273"/>
    <mergeCell ref="B5274:C5274"/>
    <mergeCell ref="B5287:C5287"/>
    <mergeCell ref="B5288:C5288"/>
    <mergeCell ref="B5289:C5289"/>
    <mergeCell ref="B5290:C5290"/>
    <mergeCell ref="B5291:C5291"/>
    <mergeCell ref="B5256:C5256"/>
    <mergeCell ref="B5245:C5245"/>
    <mergeCell ref="B5246:C5246"/>
    <mergeCell ref="B5247:C5247"/>
    <mergeCell ref="B5248:C5248"/>
    <mergeCell ref="B5249:C5249"/>
    <mergeCell ref="B5250:C5250"/>
    <mergeCell ref="B5263:C5263"/>
    <mergeCell ref="B5264:C5264"/>
    <mergeCell ref="B5265:C5265"/>
    <mergeCell ref="B5266:C5266"/>
    <mergeCell ref="B5267:C5267"/>
    <mergeCell ref="B5268:C5268"/>
    <mergeCell ref="B5257:C5257"/>
    <mergeCell ref="B5258:C5258"/>
    <mergeCell ref="B5259:C5259"/>
    <mergeCell ref="B5260:C5260"/>
    <mergeCell ref="B5261:C5261"/>
    <mergeCell ref="B5262:C5262"/>
    <mergeCell ref="B5239:C5239"/>
    <mergeCell ref="B5240:C5240"/>
    <mergeCell ref="B5241:C5241"/>
    <mergeCell ref="B5242:C5242"/>
    <mergeCell ref="B5243:C5243"/>
    <mergeCell ref="B5244:C5244"/>
    <mergeCell ref="B5233:C5233"/>
    <mergeCell ref="B5234:C5234"/>
    <mergeCell ref="B5235:C5235"/>
    <mergeCell ref="B5236:C5236"/>
    <mergeCell ref="B5237:C5237"/>
    <mergeCell ref="B5238:C5238"/>
    <mergeCell ref="B5251:C5251"/>
    <mergeCell ref="B5252:C5252"/>
    <mergeCell ref="B5253:C5253"/>
    <mergeCell ref="B5254:C5254"/>
    <mergeCell ref="B5255:C5255"/>
    <mergeCell ref="B5220:C5220"/>
    <mergeCell ref="B5209:C5209"/>
    <mergeCell ref="B5210:C5210"/>
    <mergeCell ref="B5211:C5211"/>
    <mergeCell ref="B5212:C5212"/>
    <mergeCell ref="B5213:C5213"/>
    <mergeCell ref="B5214:C5214"/>
    <mergeCell ref="B5227:C5227"/>
    <mergeCell ref="B5228:C5228"/>
    <mergeCell ref="B5229:C5229"/>
    <mergeCell ref="B5230:C5230"/>
    <mergeCell ref="B5231:C5231"/>
    <mergeCell ref="B5232:C5232"/>
    <mergeCell ref="B5221:C5221"/>
    <mergeCell ref="B5222:C5222"/>
    <mergeCell ref="B5223:C5223"/>
    <mergeCell ref="B5224:C5224"/>
    <mergeCell ref="B5225:C5225"/>
    <mergeCell ref="B5226:C5226"/>
    <mergeCell ref="B5203:C5203"/>
    <mergeCell ref="B5204:C5204"/>
    <mergeCell ref="B5205:C5205"/>
    <mergeCell ref="B5206:C5206"/>
    <mergeCell ref="B5207:C5207"/>
    <mergeCell ref="B5208:C5208"/>
    <mergeCell ref="B5197:C5197"/>
    <mergeCell ref="B5198:C5198"/>
    <mergeCell ref="B5199:C5199"/>
    <mergeCell ref="B5200:C5200"/>
    <mergeCell ref="B5201:C5201"/>
    <mergeCell ref="B5202:C5202"/>
    <mergeCell ref="B5215:C5215"/>
    <mergeCell ref="B5216:C5216"/>
    <mergeCell ref="B5217:C5217"/>
    <mergeCell ref="B5218:C5218"/>
    <mergeCell ref="B5219:C5219"/>
    <mergeCell ref="B5182:C5182"/>
    <mergeCell ref="B5183:C5183"/>
    <mergeCell ref="B5184:C5184"/>
    <mergeCell ref="B5173:C5173"/>
    <mergeCell ref="B5174:C5174"/>
    <mergeCell ref="B5175:C5175"/>
    <mergeCell ref="B5176:C5176"/>
    <mergeCell ref="B5177:C5177"/>
    <mergeCell ref="B5178:C5178"/>
    <mergeCell ref="B5191:C5191"/>
    <mergeCell ref="B5192:C5192"/>
    <mergeCell ref="B5193:C5193"/>
    <mergeCell ref="B5194:C5194"/>
    <mergeCell ref="B5195:C5195"/>
    <mergeCell ref="B5196:C5196"/>
    <mergeCell ref="B5185:C5185"/>
    <mergeCell ref="B5186:C5186"/>
    <mergeCell ref="B5187:C5187"/>
    <mergeCell ref="B5188:C5188"/>
    <mergeCell ref="B5189:C5189"/>
    <mergeCell ref="B5190:C5190"/>
    <mergeCell ref="B6188:C6188"/>
    <mergeCell ref="B6180:C6180"/>
    <mergeCell ref="B6181:C6181"/>
    <mergeCell ref="B6182:C6182"/>
    <mergeCell ref="B6183:C6183"/>
    <mergeCell ref="B6184:C6184"/>
    <mergeCell ref="B6185:C6185"/>
    <mergeCell ref="B6174:C6174"/>
    <mergeCell ref="B6175:C6175"/>
    <mergeCell ref="B6176:C6176"/>
    <mergeCell ref="B6177:C6177"/>
    <mergeCell ref="B6178:C6178"/>
    <mergeCell ref="B6179:C6179"/>
    <mergeCell ref="B6168:C6168"/>
    <mergeCell ref="B6169:C6169"/>
    <mergeCell ref="B6170:C6170"/>
    <mergeCell ref="B6171:C6171"/>
    <mergeCell ref="B6172:C6172"/>
    <mergeCell ref="B6173:C6173"/>
    <mergeCell ref="B6162:C6162"/>
    <mergeCell ref="B6163:C6163"/>
    <mergeCell ref="B6164:C6164"/>
    <mergeCell ref="B6165:C6165"/>
    <mergeCell ref="B6166:C6166"/>
    <mergeCell ref="B6167:C6167"/>
    <mergeCell ref="B6156:C6156"/>
    <mergeCell ref="B6157:C6157"/>
    <mergeCell ref="B6158:C6158"/>
    <mergeCell ref="B6159:C6159"/>
    <mergeCell ref="B6160:C6160"/>
    <mergeCell ref="B6161:C6161"/>
    <mergeCell ref="B5158:C5158"/>
    <mergeCell ref="B5159:C5159"/>
    <mergeCell ref="B5160:C5160"/>
    <mergeCell ref="B6186:C6186"/>
    <mergeCell ref="B6187:C6187"/>
    <mergeCell ref="B5167:C5167"/>
    <mergeCell ref="B5168:C5168"/>
    <mergeCell ref="B5169:C5169"/>
    <mergeCell ref="B5170:C5170"/>
    <mergeCell ref="B5171:C5171"/>
    <mergeCell ref="B5172:C5172"/>
    <mergeCell ref="B5161:C5161"/>
    <mergeCell ref="B5162:C5162"/>
    <mergeCell ref="B5163:C5163"/>
    <mergeCell ref="B5164:C5164"/>
    <mergeCell ref="B5165:C5165"/>
    <mergeCell ref="B5166:C5166"/>
    <mergeCell ref="B5179:C5179"/>
    <mergeCell ref="B5180:C5180"/>
    <mergeCell ref="B5181:C5181"/>
    <mergeCell ref="B6143:C6143"/>
    <mergeCell ref="B6132:C6132"/>
    <mergeCell ref="B6133:C6133"/>
    <mergeCell ref="B6134:C6134"/>
    <mergeCell ref="B6135:C6135"/>
    <mergeCell ref="B6136:C6136"/>
    <mergeCell ref="B6137:C6137"/>
    <mergeCell ref="B6150:C6150"/>
    <mergeCell ref="B6151:C6151"/>
    <mergeCell ref="B6152:C6152"/>
    <mergeCell ref="B6153:C6153"/>
    <mergeCell ref="B6154:C6154"/>
    <mergeCell ref="B6155:C6155"/>
    <mergeCell ref="B6144:C6144"/>
    <mergeCell ref="B6145:C6145"/>
    <mergeCell ref="B6146:C6146"/>
    <mergeCell ref="B6147:C6147"/>
    <mergeCell ref="B6148:C6148"/>
    <mergeCell ref="B6149:C6149"/>
    <mergeCell ref="B6126:C6126"/>
    <mergeCell ref="B6127:C6127"/>
    <mergeCell ref="B6128:C6128"/>
    <mergeCell ref="B6129:C6129"/>
    <mergeCell ref="B6130:C6130"/>
    <mergeCell ref="B6131:C6131"/>
    <mergeCell ref="B6120:C6120"/>
    <mergeCell ref="B6121:C6121"/>
    <mergeCell ref="B6122:C6122"/>
    <mergeCell ref="B6123:C6123"/>
    <mergeCell ref="B6124:C6124"/>
    <mergeCell ref="B6125:C6125"/>
    <mergeCell ref="B6138:C6138"/>
    <mergeCell ref="B6139:C6139"/>
    <mergeCell ref="B6140:C6140"/>
    <mergeCell ref="B6141:C6141"/>
    <mergeCell ref="B6142:C6142"/>
    <mergeCell ref="B6107:C6107"/>
    <mergeCell ref="B6096:C6096"/>
    <mergeCell ref="B6097:C6097"/>
    <mergeCell ref="B6098:C6098"/>
    <mergeCell ref="B6099:C6099"/>
    <mergeCell ref="B6100:C6100"/>
    <mergeCell ref="B6101:C6101"/>
    <mergeCell ref="B6114:C6114"/>
    <mergeCell ref="B6115:C6115"/>
    <mergeCell ref="B6116:C6116"/>
    <mergeCell ref="B6117:C6117"/>
    <mergeCell ref="B6118:C6118"/>
    <mergeCell ref="B6119:C6119"/>
    <mergeCell ref="B6108:C6108"/>
    <mergeCell ref="B6109:C6109"/>
    <mergeCell ref="B6110:C6110"/>
    <mergeCell ref="B6111:C6111"/>
    <mergeCell ref="B6112:C6112"/>
    <mergeCell ref="B6113:C6113"/>
    <mergeCell ref="B6090:C6090"/>
    <mergeCell ref="B6091:C6091"/>
    <mergeCell ref="B6092:C6092"/>
    <mergeCell ref="B6093:C6093"/>
    <mergeCell ref="B6094:C6094"/>
    <mergeCell ref="B6095:C6095"/>
    <mergeCell ref="B6084:C6084"/>
    <mergeCell ref="B6085:C6085"/>
    <mergeCell ref="B6086:C6086"/>
    <mergeCell ref="B6087:C6087"/>
    <mergeCell ref="B6088:C6088"/>
    <mergeCell ref="B6089:C6089"/>
    <mergeCell ref="B6102:C6102"/>
    <mergeCell ref="B6103:C6103"/>
    <mergeCell ref="B6104:C6104"/>
    <mergeCell ref="B6105:C6105"/>
    <mergeCell ref="B6106:C6106"/>
    <mergeCell ref="B6071:C6071"/>
    <mergeCell ref="B6060:C6060"/>
    <mergeCell ref="B6061:C6061"/>
    <mergeCell ref="B6062:C6062"/>
    <mergeCell ref="B6063:C6063"/>
    <mergeCell ref="B6064:C6064"/>
    <mergeCell ref="B6065:C6065"/>
    <mergeCell ref="B6078:C6078"/>
    <mergeCell ref="B6079:C6079"/>
    <mergeCell ref="B6080:C6080"/>
    <mergeCell ref="B6081:C6081"/>
    <mergeCell ref="B6082:C6082"/>
    <mergeCell ref="B6083:C6083"/>
    <mergeCell ref="B6072:C6072"/>
    <mergeCell ref="B6073:C6073"/>
    <mergeCell ref="B6074:C6074"/>
    <mergeCell ref="B6075:C6075"/>
    <mergeCell ref="B6076:C6076"/>
    <mergeCell ref="B6077:C6077"/>
    <mergeCell ref="B6054:C6054"/>
    <mergeCell ref="B6055:C6055"/>
    <mergeCell ref="B6056:C6056"/>
    <mergeCell ref="B6057:C6057"/>
    <mergeCell ref="B6058:C6058"/>
    <mergeCell ref="B6059:C6059"/>
    <mergeCell ref="B6048:C6048"/>
    <mergeCell ref="B6049:C6049"/>
    <mergeCell ref="B6050:C6050"/>
    <mergeCell ref="B6051:C6051"/>
    <mergeCell ref="B6052:C6052"/>
    <mergeCell ref="B6053:C6053"/>
    <mergeCell ref="B6066:C6066"/>
    <mergeCell ref="B6067:C6067"/>
    <mergeCell ref="B6068:C6068"/>
    <mergeCell ref="B6069:C6069"/>
    <mergeCell ref="B6070:C6070"/>
    <mergeCell ref="B6035:C6035"/>
    <mergeCell ref="B6024:C6024"/>
    <mergeCell ref="B6025:C6025"/>
    <mergeCell ref="B6026:C6026"/>
    <mergeCell ref="B6027:C6027"/>
    <mergeCell ref="B6028:C6028"/>
    <mergeCell ref="B6029:C6029"/>
    <mergeCell ref="B6042:C6042"/>
    <mergeCell ref="B6043:C6043"/>
    <mergeCell ref="B6044:C6044"/>
    <mergeCell ref="B6045:C6045"/>
    <mergeCell ref="B6046:C6046"/>
    <mergeCell ref="B6047:C6047"/>
    <mergeCell ref="B6036:C6036"/>
    <mergeCell ref="B6037:C6037"/>
    <mergeCell ref="B6038:C6038"/>
    <mergeCell ref="B6039:C6039"/>
    <mergeCell ref="B6040:C6040"/>
    <mergeCell ref="B6041:C6041"/>
    <mergeCell ref="B6018:C6018"/>
    <mergeCell ref="B6019:C6019"/>
    <mergeCell ref="B6020:C6020"/>
    <mergeCell ref="B6021:C6021"/>
    <mergeCell ref="B6022:C6022"/>
    <mergeCell ref="B6023:C6023"/>
    <mergeCell ref="B6012:C6012"/>
    <mergeCell ref="B6013:C6013"/>
    <mergeCell ref="B6014:C6014"/>
    <mergeCell ref="B6015:C6015"/>
    <mergeCell ref="B6016:C6016"/>
    <mergeCell ref="B6017:C6017"/>
    <mergeCell ref="B6030:C6030"/>
    <mergeCell ref="B6031:C6031"/>
    <mergeCell ref="B6032:C6032"/>
    <mergeCell ref="B6033:C6033"/>
    <mergeCell ref="B6034:C6034"/>
    <mergeCell ref="B5999:C5999"/>
    <mergeCell ref="B5988:C5988"/>
    <mergeCell ref="B5989:C5989"/>
    <mergeCell ref="B5990:C5990"/>
    <mergeCell ref="B5991:C5991"/>
    <mergeCell ref="B5992:C5992"/>
    <mergeCell ref="B5993:C5993"/>
    <mergeCell ref="B6006:C6006"/>
    <mergeCell ref="B6007:C6007"/>
    <mergeCell ref="B6008:C6008"/>
    <mergeCell ref="B6009:C6009"/>
    <mergeCell ref="B6010:C6010"/>
    <mergeCell ref="B6011:C6011"/>
    <mergeCell ref="B6000:C6000"/>
    <mergeCell ref="B6001:C6001"/>
    <mergeCell ref="B6002:C6002"/>
    <mergeCell ref="B6003:C6003"/>
    <mergeCell ref="B6004:C6004"/>
    <mergeCell ref="B6005:C6005"/>
    <mergeCell ref="B5982:C5982"/>
    <mergeCell ref="B5983:C5983"/>
    <mergeCell ref="B5984:C5984"/>
    <mergeCell ref="B5985:C5985"/>
    <mergeCell ref="B5986:C5986"/>
    <mergeCell ref="B5987:C5987"/>
    <mergeCell ref="B5976:C5976"/>
    <mergeCell ref="B5977:C5977"/>
    <mergeCell ref="B5978:C5978"/>
    <mergeCell ref="B5979:C5979"/>
    <mergeCell ref="B5980:C5980"/>
    <mergeCell ref="B5981:C5981"/>
    <mergeCell ref="B5994:C5994"/>
    <mergeCell ref="B5995:C5995"/>
    <mergeCell ref="B5996:C5996"/>
    <mergeCell ref="B5997:C5997"/>
    <mergeCell ref="B5998:C5998"/>
    <mergeCell ref="B5963:C5963"/>
    <mergeCell ref="B5952:C5952"/>
    <mergeCell ref="B5953:C5953"/>
    <mergeCell ref="B5954:C5954"/>
    <mergeCell ref="B5955:C5955"/>
    <mergeCell ref="B5956:C5956"/>
    <mergeCell ref="B5957:C5957"/>
    <mergeCell ref="B5970:C5970"/>
    <mergeCell ref="B5971:C5971"/>
    <mergeCell ref="B5972:C5972"/>
    <mergeCell ref="B5973:C5973"/>
    <mergeCell ref="B5974:C5974"/>
    <mergeCell ref="B5975:C5975"/>
    <mergeCell ref="B5964:C5964"/>
    <mergeCell ref="B5965:C5965"/>
    <mergeCell ref="B5966:C5966"/>
    <mergeCell ref="B5967:C5967"/>
    <mergeCell ref="B5968:C5968"/>
    <mergeCell ref="B5969:C5969"/>
    <mergeCell ref="B5946:C5946"/>
    <mergeCell ref="B5947:C5947"/>
    <mergeCell ref="B5948:C5948"/>
    <mergeCell ref="B5949:C5949"/>
    <mergeCell ref="B5950:C5950"/>
    <mergeCell ref="B5951:C5951"/>
    <mergeCell ref="B5940:C5940"/>
    <mergeCell ref="B5941:C5941"/>
    <mergeCell ref="B5942:C5942"/>
    <mergeCell ref="B5943:C5943"/>
    <mergeCell ref="B5944:C5944"/>
    <mergeCell ref="B5945:C5945"/>
    <mergeCell ref="B5958:C5958"/>
    <mergeCell ref="B5959:C5959"/>
    <mergeCell ref="B5960:C5960"/>
    <mergeCell ref="B5961:C5961"/>
    <mergeCell ref="B5962:C5962"/>
    <mergeCell ref="B5927:C5927"/>
    <mergeCell ref="B5916:C5916"/>
    <mergeCell ref="B5917:C5917"/>
    <mergeCell ref="B5918:C5918"/>
    <mergeCell ref="B5919:C5919"/>
    <mergeCell ref="B5920:C5920"/>
    <mergeCell ref="B5921:C5921"/>
    <mergeCell ref="B5934:C5934"/>
    <mergeCell ref="B5935:C5935"/>
    <mergeCell ref="B5936:C5936"/>
    <mergeCell ref="B5937:C5937"/>
    <mergeCell ref="B5938:C5938"/>
    <mergeCell ref="B5939:C5939"/>
    <mergeCell ref="B5928:C5928"/>
    <mergeCell ref="B5929:C5929"/>
    <mergeCell ref="B5930:C5930"/>
    <mergeCell ref="B5931:C5931"/>
    <mergeCell ref="B5932:C5932"/>
    <mergeCell ref="B5933:C5933"/>
    <mergeCell ref="B5910:C5910"/>
    <mergeCell ref="B5911:C5911"/>
    <mergeCell ref="B5912:C5912"/>
    <mergeCell ref="B5913:C5913"/>
    <mergeCell ref="B5914:C5914"/>
    <mergeCell ref="B5915:C5915"/>
    <mergeCell ref="B5904:C5904"/>
    <mergeCell ref="B5905:C5905"/>
    <mergeCell ref="B5906:C5906"/>
    <mergeCell ref="B5907:C5907"/>
    <mergeCell ref="B5908:C5908"/>
    <mergeCell ref="B5909:C5909"/>
    <mergeCell ref="B5922:C5922"/>
    <mergeCell ref="B5923:C5923"/>
    <mergeCell ref="B5924:C5924"/>
    <mergeCell ref="B5925:C5925"/>
    <mergeCell ref="B5926:C5926"/>
    <mergeCell ref="B5891:C5891"/>
    <mergeCell ref="B5880:C5880"/>
    <mergeCell ref="B5881:C5881"/>
    <mergeCell ref="B5882:C5882"/>
    <mergeCell ref="B5883:C5883"/>
    <mergeCell ref="B5884:C5884"/>
    <mergeCell ref="B5885:C5885"/>
    <mergeCell ref="B5898:C5898"/>
    <mergeCell ref="B5899:C5899"/>
    <mergeCell ref="B5900:C5900"/>
    <mergeCell ref="B5901:C5901"/>
    <mergeCell ref="B5902:C5902"/>
    <mergeCell ref="B5903:C5903"/>
    <mergeCell ref="B5892:C5892"/>
    <mergeCell ref="B5893:C5893"/>
    <mergeCell ref="B5894:C5894"/>
    <mergeCell ref="B5895:C5895"/>
    <mergeCell ref="B5896:C5896"/>
    <mergeCell ref="B5897:C5897"/>
    <mergeCell ref="B5874:C5874"/>
    <mergeCell ref="B5875:C5875"/>
    <mergeCell ref="B5876:C5876"/>
    <mergeCell ref="B5877:C5877"/>
    <mergeCell ref="B5878:C5878"/>
    <mergeCell ref="B5879:C5879"/>
    <mergeCell ref="B5868:C5868"/>
    <mergeCell ref="B5869:C5869"/>
    <mergeCell ref="B5870:C5870"/>
    <mergeCell ref="B5871:C5871"/>
    <mergeCell ref="B5872:C5872"/>
    <mergeCell ref="B5873:C5873"/>
    <mergeCell ref="B5886:C5886"/>
    <mergeCell ref="B5887:C5887"/>
    <mergeCell ref="B5888:C5888"/>
    <mergeCell ref="B5889:C5889"/>
    <mergeCell ref="B5890:C5890"/>
    <mergeCell ref="B5855:C5855"/>
    <mergeCell ref="B5844:C5844"/>
    <mergeCell ref="B5845:C5845"/>
    <mergeCell ref="B5846:C5846"/>
    <mergeCell ref="B5847:C5847"/>
    <mergeCell ref="B5848:C5848"/>
    <mergeCell ref="B5849:C5849"/>
    <mergeCell ref="B5862:C5862"/>
    <mergeCell ref="B5863:C5863"/>
    <mergeCell ref="B5864:C5864"/>
    <mergeCell ref="B5865:C5865"/>
    <mergeCell ref="B5866:C5866"/>
    <mergeCell ref="B5867:C5867"/>
    <mergeCell ref="B5856:C5856"/>
    <mergeCell ref="B5857:C5857"/>
    <mergeCell ref="B5858:C5858"/>
    <mergeCell ref="B5859:C5859"/>
    <mergeCell ref="B5860:C5860"/>
    <mergeCell ref="B5861:C5861"/>
    <mergeCell ref="B5838:C5838"/>
    <mergeCell ref="B5839:C5839"/>
    <mergeCell ref="B5840:C5840"/>
    <mergeCell ref="B5841:C5841"/>
    <mergeCell ref="B5842:C5842"/>
    <mergeCell ref="B5843:C5843"/>
    <mergeCell ref="B5832:C5832"/>
    <mergeCell ref="B5833:C5833"/>
    <mergeCell ref="B5834:C5834"/>
    <mergeCell ref="B5835:C5835"/>
    <mergeCell ref="B5836:C5836"/>
    <mergeCell ref="B5837:C5837"/>
    <mergeCell ref="B5850:C5850"/>
    <mergeCell ref="B5851:C5851"/>
    <mergeCell ref="B5852:C5852"/>
    <mergeCell ref="B5853:C5853"/>
    <mergeCell ref="B5854:C5854"/>
    <mergeCell ref="B5819:C5819"/>
    <mergeCell ref="B5808:C5808"/>
    <mergeCell ref="B5809:C5809"/>
    <mergeCell ref="B5810:C5810"/>
    <mergeCell ref="B5811:C5811"/>
    <mergeCell ref="B5812:C5812"/>
    <mergeCell ref="B5813:C5813"/>
    <mergeCell ref="B5826:C5826"/>
    <mergeCell ref="B5827:C5827"/>
    <mergeCell ref="B5828:C5828"/>
    <mergeCell ref="B5829:C5829"/>
    <mergeCell ref="B5830:C5830"/>
    <mergeCell ref="B5831:C5831"/>
    <mergeCell ref="B5820:C5820"/>
    <mergeCell ref="B5821:C5821"/>
    <mergeCell ref="B5822:C5822"/>
    <mergeCell ref="B5823:C5823"/>
    <mergeCell ref="B5824:C5824"/>
    <mergeCell ref="B5825:C5825"/>
    <mergeCell ref="B5802:C5802"/>
    <mergeCell ref="B5803:C5803"/>
    <mergeCell ref="B5804:C5804"/>
    <mergeCell ref="B5805:C5805"/>
    <mergeCell ref="B5806:C5806"/>
    <mergeCell ref="B5807:C5807"/>
    <mergeCell ref="B5796:C5796"/>
    <mergeCell ref="B5797:C5797"/>
    <mergeCell ref="B5798:C5798"/>
    <mergeCell ref="B5799:C5799"/>
    <mergeCell ref="B5800:C5800"/>
    <mergeCell ref="B5801:C5801"/>
    <mergeCell ref="B5814:C5814"/>
    <mergeCell ref="B5815:C5815"/>
    <mergeCell ref="B5816:C5816"/>
    <mergeCell ref="B5817:C5817"/>
    <mergeCell ref="B5818:C5818"/>
    <mergeCell ref="B5783:C5783"/>
    <mergeCell ref="B5772:C5772"/>
    <mergeCell ref="B5773:C5773"/>
    <mergeCell ref="B5774:C5774"/>
    <mergeCell ref="B5775:C5775"/>
    <mergeCell ref="B5776:C5776"/>
    <mergeCell ref="B5777:C5777"/>
    <mergeCell ref="B5790:C5790"/>
    <mergeCell ref="B5791:C5791"/>
    <mergeCell ref="B5792:C5792"/>
    <mergeCell ref="B5793:C5793"/>
    <mergeCell ref="B5794:C5794"/>
    <mergeCell ref="B5795:C5795"/>
    <mergeCell ref="B5784:C5784"/>
    <mergeCell ref="B5785:C5785"/>
    <mergeCell ref="B5786:C5786"/>
    <mergeCell ref="B5787:C5787"/>
    <mergeCell ref="B5788:C5788"/>
    <mergeCell ref="B5789:C5789"/>
    <mergeCell ref="B5766:C5766"/>
    <mergeCell ref="B5767:C5767"/>
    <mergeCell ref="B5768:C5768"/>
    <mergeCell ref="B5769:C5769"/>
    <mergeCell ref="B5770:C5770"/>
    <mergeCell ref="B5771:C5771"/>
    <mergeCell ref="B5760:C5760"/>
    <mergeCell ref="B5761:C5761"/>
    <mergeCell ref="B5762:C5762"/>
    <mergeCell ref="B5763:C5763"/>
    <mergeCell ref="B5764:C5764"/>
    <mergeCell ref="B5765:C5765"/>
    <mergeCell ref="B5778:C5778"/>
    <mergeCell ref="B5779:C5779"/>
    <mergeCell ref="B5780:C5780"/>
    <mergeCell ref="B5781:C5781"/>
    <mergeCell ref="B5782:C5782"/>
    <mergeCell ref="B5747:C5747"/>
    <mergeCell ref="B5736:C5736"/>
    <mergeCell ref="B5737:C5737"/>
    <mergeCell ref="B5738:C5738"/>
    <mergeCell ref="B5739:C5739"/>
    <mergeCell ref="B5740:C5740"/>
    <mergeCell ref="B5741:C5741"/>
    <mergeCell ref="B5754:C5754"/>
    <mergeCell ref="B5755:C5755"/>
    <mergeCell ref="B5756:C5756"/>
    <mergeCell ref="B5757:C5757"/>
    <mergeCell ref="B5758:C5758"/>
    <mergeCell ref="B5759:C5759"/>
    <mergeCell ref="B5748:C5748"/>
    <mergeCell ref="B5749:C5749"/>
    <mergeCell ref="B5750:C5750"/>
    <mergeCell ref="B5751:C5751"/>
    <mergeCell ref="B5752:C5752"/>
    <mergeCell ref="B5753:C5753"/>
    <mergeCell ref="B5730:C5730"/>
    <mergeCell ref="B5731:C5731"/>
    <mergeCell ref="B5732:C5732"/>
    <mergeCell ref="B5733:C5733"/>
    <mergeCell ref="B5734:C5734"/>
    <mergeCell ref="B5735:C5735"/>
    <mergeCell ref="B5724:C5724"/>
    <mergeCell ref="B5725:C5725"/>
    <mergeCell ref="B5726:C5726"/>
    <mergeCell ref="B5727:C5727"/>
    <mergeCell ref="B5728:C5728"/>
    <mergeCell ref="B5729:C5729"/>
    <mergeCell ref="B5742:C5742"/>
    <mergeCell ref="B5743:C5743"/>
    <mergeCell ref="B5744:C5744"/>
    <mergeCell ref="B5745:C5745"/>
    <mergeCell ref="B5746:C5746"/>
    <mergeCell ref="B5710:C5710"/>
    <mergeCell ref="B5711:C5711"/>
    <mergeCell ref="B5700:C5700"/>
    <mergeCell ref="B5701:C5701"/>
    <mergeCell ref="B5702:C5702"/>
    <mergeCell ref="B5703:C5703"/>
    <mergeCell ref="B5704:C5704"/>
    <mergeCell ref="B5705:C5705"/>
    <mergeCell ref="B5718:C5718"/>
    <mergeCell ref="B5719:C5719"/>
    <mergeCell ref="B5720:C5720"/>
    <mergeCell ref="B5721:C5721"/>
    <mergeCell ref="B5722:C5722"/>
    <mergeCell ref="B5723:C5723"/>
    <mergeCell ref="B5712:C5712"/>
    <mergeCell ref="B5713:C5713"/>
    <mergeCell ref="B5714:C5714"/>
    <mergeCell ref="B5715:C5715"/>
    <mergeCell ref="B5716:C5716"/>
    <mergeCell ref="B5717:C5717"/>
    <mergeCell ref="B5681:C5681"/>
    <mergeCell ref="B5694:C5694"/>
    <mergeCell ref="B5695:C5695"/>
    <mergeCell ref="B5696:C5696"/>
    <mergeCell ref="B5697:C5697"/>
    <mergeCell ref="B5698:C5698"/>
    <mergeCell ref="B5699:C5699"/>
    <mergeCell ref="B5688:C5688"/>
    <mergeCell ref="B5689:C5689"/>
    <mergeCell ref="B5690:C5690"/>
    <mergeCell ref="B5691:C5691"/>
    <mergeCell ref="B5692:C5692"/>
    <mergeCell ref="B5693:C5693"/>
    <mergeCell ref="B5706:C5706"/>
    <mergeCell ref="B5707:C5707"/>
    <mergeCell ref="B5708:C5708"/>
    <mergeCell ref="B5709:C5709"/>
    <mergeCell ref="B6702:C6702"/>
    <mergeCell ref="B6703:C6703"/>
    <mergeCell ref="B6704:C6704"/>
    <mergeCell ref="B6705:C6705"/>
    <mergeCell ref="B6706:C6706"/>
    <mergeCell ref="B6696:C6696"/>
    <mergeCell ref="B6697:C6697"/>
    <mergeCell ref="B6698:C6698"/>
    <mergeCell ref="B6699:C6699"/>
    <mergeCell ref="B6700:C6700"/>
    <mergeCell ref="B6701:C6701"/>
    <mergeCell ref="B6690:C6690"/>
    <mergeCell ref="B6691:C6691"/>
    <mergeCell ref="B6692:C6692"/>
    <mergeCell ref="B6693:C6693"/>
    <mergeCell ref="B6694:C6694"/>
    <mergeCell ref="B6695:C6695"/>
    <mergeCell ref="B6688:C6688"/>
    <mergeCell ref="B6689:C6689"/>
    <mergeCell ref="B6678:C6678"/>
    <mergeCell ref="B6679:C6679"/>
    <mergeCell ref="B6680:C6680"/>
    <mergeCell ref="B6681:C6681"/>
    <mergeCell ref="B6682:C6682"/>
    <mergeCell ref="B6683:C6683"/>
    <mergeCell ref="B6672:C6672"/>
    <mergeCell ref="B6673:C6673"/>
    <mergeCell ref="B6674:C6674"/>
    <mergeCell ref="B6675:C6675"/>
    <mergeCell ref="B6676:C6676"/>
    <mergeCell ref="B6677:C6677"/>
    <mergeCell ref="B5673:C5673"/>
    <mergeCell ref="B5674:C5674"/>
    <mergeCell ref="B5675:C5675"/>
    <mergeCell ref="B6684:C6684"/>
    <mergeCell ref="B6685:C6685"/>
    <mergeCell ref="B6686:C6686"/>
    <mergeCell ref="B6687:C6687"/>
    <mergeCell ref="B5682:C5682"/>
    <mergeCell ref="B5683:C5683"/>
    <mergeCell ref="B5684:C5684"/>
    <mergeCell ref="B5685:C5685"/>
    <mergeCell ref="B5686:C5686"/>
    <mergeCell ref="B5687:C5687"/>
    <mergeCell ref="B5676:C5676"/>
    <mergeCell ref="B5677:C5677"/>
    <mergeCell ref="B5678:C5678"/>
    <mergeCell ref="B5679:C5679"/>
    <mergeCell ref="B5680:C5680"/>
    <mergeCell ref="B6659:C6659"/>
    <mergeCell ref="B6648:C6648"/>
    <mergeCell ref="B6649:C6649"/>
    <mergeCell ref="B6650:C6650"/>
    <mergeCell ref="B6651:C6651"/>
    <mergeCell ref="B6652:C6652"/>
    <mergeCell ref="B6653:C6653"/>
    <mergeCell ref="B6666:C6666"/>
    <mergeCell ref="B6667:C6667"/>
    <mergeCell ref="B6668:C6668"/>
    <mergeCell ref="B6669:C6669"/>
    <mergeCell ref="B6670:C6670"/>
    <mergeCell ref="B6671:C6671"/>
    <mergeCell ref="B6660:C6660"/>
    <mergeCell ref="B6661:C6661"/>
    <mergeCell ref="B6662:C6662"/>
    <mergeCell ref="B6663:C6663"/>
    <mergeCell ref="B6664:C6664"/>
    <mergeCell ref="B6665:C6665"/>
    <mergeCell ref="B6642:C6642"/>
    <mergeCell ref="B6643:C6643"/>
    <mergeCell ref="B6644:C6644"/>
    <mergeCell ref="B6645:C6645"/>
    <mergeCell ref="B6646:C6646"/>
    <mergeCell ref="B6647:C6647"/>
    <mergeCell ref="B6636:C6636"/>
    <mergeCell ref="B6637:C6637"/>
    <mergeCell ref="B6638:C6638"/>
    <mergeCell ref="B6639:C6639"/>
    <mergeCell ref="B6640:C6640"/>
    <mergeCell ref="B6641:C6641"/>
    <mergeCell ref="B6654:C6654"/>
    <mergeCell ref="B6655:C6655"/>
    <mergeCell ref="B6656:C6656"/>
    <mergeCell ref="B6657:C6657"/>
    <mergeCell ref="B6658:C6658"/>
    <mergeCell ref="B6623:C6623"/>
    <mergeCell ref="B6612:C6612"/>
    <mergeCell ref="B6613:C6613"/>
    <mergeCell ref="B6614:C6614"/>
    <mergeCell ref="B6615:C6615"/>
    <mergeCell ref="B6616:C6616"/>
    <mergeCell ref="B6617:C6617"/>
    <mergeCell ref="B6630:C6630"/>
    <mergeCell ref="B6631:C6631"/>
    <mergeCell ref="B6632:C6632"/>
    <mergeCell ref="B6633:C6633"/>
    <mergeCell ref="B6634:C6634"/>
    <mergeCell ref="B6635:C6635"/>
    <mergeCell ref="B6624:C6624"/>
    <mergeCell ref="B6625:C6625"/>
    <mergeCell ref="B6626:C6626"/>
    <mergeCell ref="B6627:C6627"/>
    <mergeCell ref="B6628:C6628"/>
    <mergeCell ref="B6629:C6629"/>
    <mergeCell ref="B6606:C6606"/>
    <mergeCell ref="B6607:C6607"/>
    <mergeCell ref="B6608:C6608"/>
    <mergeCell ref="B6609:C6609"/>
    <mergeCell ref="B6610:C6610"/>
    <mergeCell ref="B6611:C6611"/>
    <mergeCell ref="B6600:C6600"/>
    <mergeCell ref="B6601:C6601"/>
    <mergeCell ref="B6602:C6602"/>
    <mergeCell ref="B6603:C6603"/>
    <mergeCell ref="B6604:C6604"/>
    <mergeCell ref="B6605:C6605"/>
    <mergeCell ref="B6618:C6618"/>
    <mergeCell ref="B6619:C6619"/>
    <mergeCell ref="B6620:C6620"/>
    <mergeCell ref="B6621:C6621"/>
    <mergeCell ref="B6622:C6622"/>
    <mergeCell ref="B6587:C6587"/>
    <mergeCell ref="B6576:C6576"/>
    <mergeCell ref="B6577:C6577"/>
    <mergeCell ref="B6578:C6578"/>
    <mergeCell ref="B6579:C6579"/>
    <mergeCell ref="B6580:C6580"/>
    <mergeCell ref="B6581:C6581"/>
    <mergeCell ref="B6594:C6594"/>
    <mergeCell ref="B6595:C6595"/>
    <mergeCell ref="B6596:C6596"/>
    <mergeCell ref="B6597:C6597"/>
    <mergeCell ref="B6598:C6598"/>
    <mergeCell ref="B6599:C6599"/>
    <mergeCell ref="B6588:C6588"/>
    <mergeCell ref="B6589:C6589"/>
    <mergeCell ref="B6590:C6590"/>
    <mergeCell ref="B6591:C6591"/>
    <mergeCell ref="B6592:C6592"/>
    <mergeCell ref="B6593:C6593"/>
    <mergeCell ref="B6570:C6570"/>
    <mergeCell ref="B6571:C6571"/>
    <mergeCell ref="B6572:C6572"/>
    <mergeCell ref="B6573:C6573"/>
    <mergeCell ref="B6574:C6574"/>
    <mergeCell ref="B6575:C6575"/>
    <mergeCell ref="B6564:C6564"/>
    <mergeCell ref="B6565:C6565"/>
    <mergeCell ref="B6566:C6566"/>
    <mergeCell ref="B6567:C6567"/>
    <mergeCell ref="B6568:C6568"/>
    <mergeCell ref="B6569:C6569"/>
    <mergeCell ref="B6582:C6582"/>
    <mergeCell ref="B6583:C6583"/>
    <mergeCell ref="B6584:C6584"/>
    <mergeCell ref="B6585:C6585"/>
    <mergeCell ref="B6586:C6586"/>
    <mergeCell ref="B6551:C6551"/>
    <mergeCell ref="B6540:C6540"/>
    <mergeCell ref="B6541:C6541"/>
    <mergeCell ref="B6542:C6542"/>
    <mergeCell ref="B6543:C6543"/>
    <mergeCell ref="B6544:C6544"/>
    <mergeCell ref="B6545:C6545"/>
    <mergeCell ref="B6558:C6558"/>
    <mergeCell ref="B6559:C6559"/>
    <mergeCell ref="B6560:C6560"/>
    <mergeCell ref="B6561:C6561"/>
    <mergeCell ref="B6562:C6562"/>
    <mergeCell ref="B6563:C6563"/>
    <mergeCell ref="B6552:C6552"/>
    <mergeCell ref="B6553:C6553"/>
    <mergeCell ref="B6554:C6554"/>
    <mergeCell ref="B6555:C6555"/>
    <mergeCell ref="B6556:C6556"/>
    <mergeCell ref="B6557:C6557"/>
    <mergeCell ref="B6534:C6534"/>
    <mergeCell ref="B6535:C6535"/>
    <mergeCell ref="B6536:C6536"/>
    <mergeCell ref="B6537:C6537"/>
    <mergeCell ref="B6538:C6538"/>
    <mergeCell ref="B6539:C6539"/>
    <mergeCell ref="B6528:C6528"/>
    <mergeCell ref="B6529:C6529"/>
    <mergeCell ref="B6530:C6530"/>
    <mergeCell ref="B6531:C6531"/>
    <mergeCell ref="B6532:C6532"/>
    <mergeCell ref="B6533:C6533"/>
    <mergeCell ref="B6546:C6546"/>
    <mergeCell ref="B6547:C6547"/>
    <mergeCell ref="B6548:C6548"/>
    <mergeCell ref="B6549:C6549"/>
    <mergeCell ref="B6550:C6550"/>
    <mergeCell ref="B6515:C6515"/>
    <mergeCell ref="B6504:C6504"/>
    <mergeCell ref="B6505:C6505"/>
    <mergeCell ref="B6506:C6506"/>
    <mergeCell ref="B6507:C6507"/>
    <mergeCell ref="B6508:C6508"/>
    <mergeCell ref="B6509:C6509"/>
    <mergeCell ref="B6522:C6522"/>
    <mergeCell ref="B6523:C6523"/>
    <mergeCell ref="B6524:C6524"/>
    <mergeCell ref="B6525:C6525"/>
    <mergeCell ref="B6526:C6526"/>
    <mergeCell ref="B6527:C6527"/>
    <mergeCell ref="B6516:C6516"/>
    <mergeCell ref="B6517:C6517"/>
    <mergeCell ref="B6518:C6518"/>
    <mergeCell ref="B6519:C6519"/>
    <mergeCell ref="B6520:C6520"/>
    <mergeCell ref="B6521:C6521"/>
    <mergeCell ref="B6498:C6498"/>
    <mergeCell ref="B6499:C6499"/>
    <mergeCell ref="B6500:C6500"/>
    <mergeCell ref="B6501:C6501"/>
    <mergeCell ref="B6502:C6502"/>
    <mergeCell ref="B6503:C6503"/>
    <mergeCell ref="B6492:C6492"/>
    <mergeCell ref="B6493:C6493"/>
    <mergeCell ref="B6494:C6494"/>
    <mergeCell ref="B6495:C6495"/>
    <mergeCell ref="B6496:C6496"/>
    <mergeCell ref="B6497:C6497"/>
    <mergeCell ref="B6510:C6510"/>
    <mergeCell ref="B6511:C6511"/>
    <mergeCell ref="B6512:C6512"/>
    <mergeCell ref="B6513:C6513"/>
    <mergeCell ref="B6514:C6514"/>
    <mergeCell ref="B6479:C6479"/>
    <mergeCell ref="B6468:C6468"/>
    <mergeCell ref="B6469:C6469"/>
    <mergeCell ref="B6470:C6470"/>
    <mergeCell ref="B6471:C6471"/>
    <mergeCell ref="B6472:C6472"/>
    <mergeCell ref="B6473:C6473"/>
    <mergeCell ref="B6486:C6486"/>
    <mergeCell ref="B6487:C6487"/>
    <mergeCell ref="B6488:C6488"/>
    <mergeCell ref="B6489:C6489"/>
    <mergeCell ref="B6490:C6490"/>
    <mergeCell ref="B6491:C6491"/>
    <mergeCell ref="B6480:C6480"/>
    <mergeCell ref="B6481:C6481"/>
    <mergeCell ref="B6482:C6482"/>
    <mergeCell ref="B6483:C6483"/>
    <mergeCell ref="B6484:C6484"/>
    <mergeCell ref="B6485:C6485"/>
    <mergeCell ref="B6462:C6462"/>
    <mergeCell ref="B6463:C6463"/>
    <mergeCell ref="B6464:C6464"/>
    <mergeCell ref="B6465:C6465"/>
    <mergeCell ref="B6466:C6466"/>
    <mergeCell ref="B6467:C6467"/>
    <mergeCell ref="B6456:C6456"/>
    <mergeCell ref="B6457:C6457"/>
    <mergeCell ref="B6458:C6458"/>
    <mergeCell ref="B6459:C6459"/>
    <mergeCell ref="B6460:C6460"/>
    <mergeCell ref="B6461:C6461"/>
    <mergeCell ref="B6474:C6474"/>
    <mergeCell ref="B6475:C6475"/>
    <mergeCell ref="B6476:C6476"/>
    <mergeCell ref="B6477:C6477"/>
    <mergeCell ref="B6478:C6478"/>
    <mergeCell ref="B6443:C6443"/>
    <mergeCell ref="B6432:C6432"/>
    <mergeCell ref="B6433:C6433"/>
    <mergeCell ref="B6434:C6434"/>
    <mergeCell ref="B6435:C6435"/>
    <mergeCell ref="B6436:C6436"/>
    <mergeCell ref="B6437:C6437"/>
    <mergeCell ref="B6450:C6450"/>
    <mergeCell ref="B6451:C6451"/>
    <mergeCell ref="B6452:C6452"/>
    <mergeCell ref="B6453:C6453"/>
    <mergeCell ref="B6454:C6454"/>
    <mergeCell ref="B6455:C6455"/>
    <mergeCell ref="B6444:C6444"/>
    <mergeCell ref="B6445:C6445"/>
    <mergeCell ref="B6446:C6446"/>
    <mergeCell ref="B6447:C6447"/>
    <mergeCell ref="B6448:C6448"/>
    <mergeCell ref="B6449:C6449"/>
    <mergeCell ref="B6426:C6426"/>
    <mergeCell ref="B6427:C6427"/>
    <mergeCell ref="B6428:C6428"/>
    <mergeCell ref="B6429:C6429"/>
    <mergeCell ref="B6430:C6430"/>
    <mergeCell ref="B6431:C6431"/>
    <mergeCell ref="B6420:C6420"/>
    <mergeCell ref="B6421:C6421"/>
    <mergeCell ref="B6422:C6422"/>
    <mergeCell ref="B6423:C6423"/>
    <mergeCell ref="B6424:C6424"/>
    <mergeCell ref="B6425:C6425"/>
    <mergeCell ref="B6438:C6438"/>
    <mergeCell ref="B6439:C6439"/>
    <mergeCell ref="B6440:C6440"/>
    <mergeCell ref="B6441:C6441"/>
    <mergeCell ref="B6442:C6442"/>
    <mergeCell ref="B6407:C6407"/>
    <mergeCell ref="B6396:C6396"/>
    <mergeCell ref="B6397:C6397"/>
    <mergeCell ref="B6398:C6398"/>
    <mergeCell ref="B6399:C6399"/>
    <mergeCell ref="B6400:C6400"/>
    <mergeCell ref="B6401:C6401"/>
    <mergeCell ref="B6414:C6414"/>
    <mergeCell ref="B6415:C6415"/>
    <mergeCell ref="B6416:C6416"/>
    <mergeCell ref="B6417:C6417"/>
    <mergeCell ref="B6418:C6418"/>
    <mergeCell ref="B6419:C6419"/>
    <mergeCell ref="B6408:C6408"/>
    <mergeCell ref="B6409:C6409"/>
    <mergeCell ref="B6410:C6410"/>
    <mergeCell ref="B6411:C6411"/>
    <mergeCell ref="B6412:C6412"/>
    <mergeCell ref="B6413:C6413"/>
    <mergeCell ref="B6390:C6390"/>
    <mergeCell ref="B6391:C6391"/>
    <mergeCell ref="B6392:C6392"/>
    <mergeCell ref="B6393:C6393"/>
    <mergeCell ref="B6394:C6394"/>
    <mergeCell ref="B6395:C6395"/>
    <mergeCell ref="B6384:C6384"/>
    <mergeCell ref="B6385:C6385"/>
    <mergeCell ref="B6386:C6386"/>
    <mergeCell ref="B6387:C6387"/>
    <mergeCell ref="B6388:C6388"/>
    <mergeCell ref="B6389:C6389"/>
    <mergeCell ref="B6402:C6402"/>
    <mergeCell ref="B6403:C6403"/>
    <mergeCell ref="B6404:C6404"/>
    <mergeCell ref="B6405:C6405"/>
    <mergeCell ref="B6406:C6406"/>
    <mergeCell ref="B6371:C6371"/>
    <mergeCell ref="B6360:C6360"/>
    <mergeCell ref="B6361:C6361"/>
    <mergeCell ref="B6362:C6362"/>
    <mergeCell ref="B6363:C6363"/>
    <mergeCell ref="B6364:C6364"/>
    <mergeCell ref="B6365:C6365"/>
    <mergeCell ref="B6378:C6378"/>
    <mergeCell ref="B6379:C6379"/>
    <mergeCell ref="B6380:C6380"/>
    <mergeCell ref="B6381:C6381"/>
    <mergeCell ref="B6382:C6382"/>
    <mergeCell ref="B6383:C6383"/>
    <mergeCell ref="B6372:C6372"/>
    <mergeCell ref="B6373:C6373"/>
    <mergeCell ref="B6374:C6374"/>
    <mergeCell ref="B6375:C6375"/>
    <mergeCell ref="B6376:C6376"/>
    <mergeCell ref="B6377:C6377"/>
    <mergeCell ref="B6354:C6354"/>
    <mergeCell ref="B6355:C6355"/>
    <mergeCell ref="B6356:C6356"/>
    <mergeCell ref="B6357:C6357"/>
    <mergeCell ref="B6358:C6358"/>
    <mergeCell ref="B6359:C6359"/>
    <mergeCell ref="B6348:C6348"/>
    <mergeCell ref="B6349:C6349"/>
    <mergeCell ref="B6350:C6350"/>
    <mergeCell ref="B6351:C6351"/>
    <mergeCell ref="B6352:C6352"/>
    <mergeCell ref="B6353:C6353"/>
    <mergeCell ref="B6366:C6366"/>
    <mergeCell ref="B6367:C6367"/>
    <mergeCell ref="B6368:C6368"/>
    <mergeCell ref="B6369:C6369"/>
    <mergeCell ref="B6370:C6370"/>
    <mergeCell ref="B6335:C6335"/>
    <mergeCell ref="B6324:C6324"/>
    <mergeCell ref="B6325:C6325"/>
    <mergeCell ref="B6326:C6326"/>
    <mergeCell ref="B6327:C6327"/>
    <mergeCell ref="B6328:C6328"/>
    <mergeCell ref="B6329:C6329"/>
    <mergeCell ref="B6342:C6342"/>
    <mergeCell ref="B6343:C6343"/>
    <mergeCell ref="B6344:C6344"/>
    <mergeCell ref="B6345:C6345"/>
    <mergeCell ref="B6346:C6346"/>
    <mergeCell ref="B6347:C6347"/>
    <mergeCell ref="B6336:C6336"/>
    <mergeCell ref="B6337:C6337"/>
    <mergeCell ref="B6338:C6338"/>
    <mergeCell ref="B6339:C6339"/>
    <mergeCell ref="B6340:C6340"/>
    <mergeCell ref="B6341:C6341"/>
    <mergeCell ref="B6318:C6318"/>
    <mergeCell ref="B6319:C6319"/>
    <mergeCell ref="B6320:C6320"/>
    <mergeCell ref="B6321:C6321"/>
    <mergeCell ref="B6322:C6322"/>
    <mergeCell ref="B6323:C6323"/>
    <mergeCell ref="B6312:C6312"/>
    <mergeCell ref="B6313:C6313"/>
    <mergeCell ref="B6314:C6314"/>
    <mergeCell ref="B6315:C6315"/>
    <mergeCell ref="B6316:C6316"/>
    <mergeCell ref="B6317:C6317"/>
    <mergeCell ref="B6330:C6330"/>
    <mergeCell ref="B6331:C6331"/>
    <mergeCell ref="B6332:C6332"/>
    <mergeCell ref="B6333:C6333"/>
    <mergeCell ref="B6334:C6334"/>
    <mergeCell ref="B6299:C6299"/>
    <mergeCell ref="B6288:C6288"/>
    <mergeCell ref="B6289:C6289"/>
    <mergeCell ref="B6290:C6290"/>
    <mergeCell ref="B6291:C6291"/>
    <mergeCell ref="B6292:C6292"/>
    <mergeCell ref="B6293:C6293"/>
    <mergeCell ref="B6306:C6306"/>
    <mergeCell ref="B6307:C6307"/>
    <mergeCell ref="B6308:C6308"/>
    <mergeCell ref="B6309:C6309"/>
    <mergeCell ref="B6310:C6310"/>
    <mergeCell ref="B6311:C6311"/>
    <mergeCell ref="B6300:C6300"/>
    <mergeCell ref="B6301:C6301"/>
    <mergeCell ref="B6302:C6302"/>
    <mergeCell ref="B6303:C6303"/>
    <mergeCell ref="B6304:C6304"/>
    <mergeCell ref="B6305:C6305"/>
    <mergeCell ref="B6282:C6282"/>
    <mergeCell ref="B6283:C6283"/>
    <mergeCell ref="B6284:C6284"/>
    <mergeCell ref="B6285:C6285"/>
    <mergeCell ref="B6286:C6286"/>
    <mergeCell ref="B6287:C6287"/>
    <mergeCell ref="B6276:C6276"/>
    <mergeCell ref="B6277:C6277"/>
    <mergeCell ref="B6278:C6278"/>
    <mergeCell ref="B6279:C6279"/>
    <mergeCell ref="B6280:C6280"/>
    <mergeCell ref="B6281:C6281"/>
    <mergeCell ref="B6294:C6294"/>
    <mergeCell ref="B6295:C6295"/>
    <mergeCell ref="B6296:C6296"/>
    <mergeCell ref="B6297:C6297"/>
    <mergeCell ref="B6298:C6298"/>
    <mergeCell ref="B6263:C6263"/>
    <mergeCell ref="B6252:C6252"/>
    <mergeCell ref="B6253:C6253"/>
    <mergeCell ref="B6254:C6254"/>
    <mergeCell ref="B6255:C6255"/>
    <mergeCell ref="B6256:C6256"/>
    <mergeCell ref="B6257:C6257"/>
    <mergeCell ref="B6270:C6270"/>
    <mergeCell ref="B6271:C6271"/>
    <mergeCell ref="B6272:C6272"/>
    <mergeCell ref="B6273:C6273"/>
    <mergeCell ref="B6274:C6274"/>
    <mergeCell ref="B6275:C6275"/>
    <mergeCell ref="B6264:C6264"/>
    <mergeCell ref="B6265:C6265"/>
    <mergeCell ref="B6266:C6266"/>
    <mergeCell ref="B6267:C6267"/>
    <mergeCell ref="B6268:C6268"/>
    <mergeCell ref="B6269:C6269"/>
    <mergeCell ref="B6246:C6246"/>
    <mergeCell ref="B6247:C6247"/>
    <mergeCell ref="B6248:C6248"/>
    <mergeCell ref="B6249:C6249"/>
    <mergeCell ref="B6250:C6250"/>
    <mergeCell ref="B6251:C6251"/>
    <mergeCell ref="B6240:C6240"/>
    <mergeCell ref="B6241:C6241"/>
    <mergeCell ref="B6242:C6242"/>
    <mergeCell ref="B6243:C6243"/>
    <mergeCell ref="B6244:C6244"/>
    <mergeCell ref="B6245:C6245"/>
    <mergeCell ref="B6258:C6258"/>
    <mergeCell ref="B6259:C6259"/>
    <mergeCell ref="B6260:C6260"/>
    <mergeCell ref="B6261:C6261"/>
    <mergeCell ref="B6262:C6262"/>
    <mergeCell ref="B6223:C6223"/>
    <mergeCell ref="B6224:C6224"/>
    <mergeCell ref="B6225:C6225"/>
    <mergeCell ref="B6226:C6226"/>
    <mergeCell ref="B6227:C6227"/>
    <mergeCell ref="B6216:C6216"/>
    <mergeCell ref="B6217:C6217"/>
    <mergeCell ref="B6218:C6218"/>
    <mergeCell ref="B6219:C6219"/>
    <mergeCell ref="B6220:C6220"/>
    <mergeCell ref="B6221:C6221"/>
    <mergeCell ref="B6234:C6234"/>
    <mergeCell ref="B6235:C6235"/>
    <mergeCell ref="B6236:C6236"/>
    <mergeCell ref="B6237:C6237"/>
    <mergeCell ref="B6238:C6238"/>
    <mergeCell ref="B6239:C6239"/>
    <mergeCell ref="B6228:C6228"/>
    <mergeCell ref="B6229:C6229"/>
    <mergeCell ref="B6230:C6230"/>
    <mergeCell ref="B6231:C6231"/>
    <mergeCell ref="B6232:C6232"/>
    <mergeCell ref="B6233:C6233"/>
    <mergeCell ref="B6194:C6194"/>
    <mergeCell ref="B6195:C6195"/>
    <mergeCell ref="B6196:C6196"/>
    <mergeCell ref="B6197:C6197"/>
    <mergeCell ref="B6210:C6210"/>
    <mergeCell ref="B6211:C6211"/>
    <mergeCell ref="B6212:C6212"/>
    <mergeCell ref="B6213:C6213"/>
    <mergeCell ref="B6214:C6214"/>
    <mergeCell ref="B6215:C6215"/>
    <mergeCell ref="B6204:C6204"/>
    <mergeCell ref="B6205:C6205"/>
    <mergeCell ref="B6206:C6206"/>
    <mergeCell ref="B6207:C6207"/>
    <mergeCell ref="B6208:C6208"/>
    <mergeCell ref="B6209:C6209"/>
    <mergeCell ref="B6222:C6222"/>
    <mergeCell ref="B6189:C6189"/>
    <mergeCell ref="B6190:C6190"/>
    <mergeCell ref="B6191:C6191"/>
    <mergeCell ref="B7220:C7220"/>
    <mergeCell ref="B7221:C7221"/>
    <mergeCell ref="B7214:C7214"/>
    <mergeCell ref="B7215:C7215"/>
    <mergeCell ref="B7216:C7216"/>
    <mergeCell ref="B7217:C7217"/>
    <mergeCell ref="B7218:C7218"/>
    <mergeCell ref="B7219:C7219"/>
    <mergeCell ref="B7208:C7208"/>
    <mergeCell ref="B7209:C7209"/>
    <mergeCell ref="B7210:C7210"/>
    <mergeCell ref="B7211:C7211"/>
    <mergeCell ref="B7212:C7212"/>
    <mergeCell ref="B7213:C7213"/>
    <mergeCell ref="B7202:C7202"/>
    <mergeCell ref="B7203:C7203"/>
    <mergeCell ref="B7204:C7204"/>
    <mergeCell ref="B7205:C7205"/>
    <mergeCell ref="B7206:C7206"/>
    <mergeCell ref="B7207:C7207"/>
    <mergeCell ref="B7196:C7196"/>
    <mergeCell ref="B6198:C6198"/>
    <mergeCell ref="B6199:C6199"/>
    <mergeCell ref="B6200:C6200"/>
    <mergeCell ref="B6201:C6201"/>
    <mergeCell ref="B6202:C6202"/>
    <mergeCell ref="B6203:C6203"/>
    <mergeCell ref="B6192:C6192"/>
    <mergeCell ref="B6193:C6193"/>
    <mergeCell ref="B7184:C7184"/>
    <mergeCell ref="B7185:C7185"/>
    <mergeCell ref="B7186:C7186"/>
    <mergeCell ref="B7187:C7187"/>
    <mergeCell ref="B7188:C7188"/>
    <mergeCell ref="B7189:C7189"/>
    <mergeCell ref="B7178:C7178"/>
    <mergeCell ref="B7179:C7179"/>
    <mergeCell ref="B7180:C7180"/>
    <mergeCell ref="B7181:C7181"/>
    <mergeCell ref="B7182:C7182"/>
    <mergeCell ref="B7183:C7183"/>
    <mergeCell ref="B7197:C7197"/>
    <mergeCell ref="B7198:C7198"/>
    <mergeCell ref="B7199:C7199"/>
    <mergeCell ref="B7200:C7200"/>
    <mergeCell ref="B7201:C7201"/>
    <mergeCell ref="B7190:C7190"/>
    <mergeCell ref="B7191:C7191"/>
    <mergeCell ref="B7192:C7192"/>
    <mergeCell ref="B7193:C7193"/>
    <mergeCell ref="B7194:C7194"/>
    <mergeCell ref="B7195:C7195"/>
    <mergeCell ref="B7165:C7165"/>
    <mergeCell ref="B7154:C7154"/>
    <mergeCell ref="B7155:C7155"/>
    <mergeCell ref="B7156:C7156"/>
    <mergeCell ref="B7157:C7157"/>
    <mergeCell ref="B7158:C7158"/>
    <mergeCell ref="B7159:C7159"/>
    <mergeCell ref="B7172:C7172"/>
    <mergeCell ref="B7173:C7173"/>
    <mergeCell ref="B7174:C7174"/>
    <mergeCell ref="B7175:C7175"/>
    <mergeCell ref="B7176:C7176"/>
    <mergeCell ref="B7177:C7177"/>
    <mergeCell ref="B7166:C7166"/>
    <mergeCell ref="B7167:C7167"/>
    <mergeCell ref="B7168:C7168"/>
    <mergeCell ref="B7169:C7169"/>
    <mergeCell ref="B7170:C7170"/>
    <mergeCell ref="B7171:C7171"/>
    <mergeCell ref="B7148:C7148"/>
    <mergeCell ref="B7149:C7149"/>
    <mergeCell ref="B7150:C7150"/>
    <mergeCell ref="B7151:C7151"/>
    <mergeCell ref="B7152:C7152"/>
    <mergeCell ref="B7153:C7153"/>
    <mergeCell ref="B7142:C7142"/>
    <mergeCell ref="B7143:C7143"/>
    <mergeCell ref="B7144:C7144"/>
    <mergeCell ref="B7145:C7145"/>
    <mergeCell ref="B7146:C7146"/>
    <mergeCell ref="B7147:C7147"/>
    <mergeCell ref="B7160:C7160"/>
    <mergeCell ref="B7161:C7161"/>
    <mergeCell ref="B7162:C7162"/>
    <mergeCell ref="B7163:C7163"/>
    <mergeCell ref="B7164:C7164"/>
    <mergeCell ref="B7129:C7129"/>
    <mergeCell ref="B7118:C7118"/>
    <mergeCell ref="B7119:C7119"/>
    <mergeCell ref="B7120:C7120"/>
    <mergeCell ref="B7121:C7121"/>
    <mergeCell ref="B7122:C7122"/>
    <mergeCell ref="B7123:C7123"/>
    <mergeCell ref="B7136:C7136"/>
    <mergeCell ref="B7137:C7137"/>
    <mergeCell ref="B7138:C7138"/>
    <mergeCell ref="B7139:C7139"/>
    <mergeCell ref="B7140:C7140"/>
    <mergeCell ref="B7141:C7141"/>
    <mergeCell ref="B7130:C7130"/>
    <mergeCell ref="B7131:C7131"/>
    <mergeCell ref="B7132:C7132"/>
    <mergeCell ref="B7133:C7133"/>
    <mergeCell ref="B7134:C7134"/>
    <mergeCell ref="B7135:C7135"/>
    <mergeCell ref="B7112:C7112"/>
    <mergeCell ref="B7113:C7113"/>
    <mergeCell ref="B7114:C7114"/>
    <mergeCell ref="B7115:C7115"/>
    <mergeCell ref="B7116:C7116"/>
    <mergeCell ref="B7117:C7117"/>
    <mergeCell ref="B7106:C7106"/>
    <mergeCell ref="B7107:C7107"/>
    <mergeCell ref="B7108:C7108"/>
    <mergeCell ref="B7109:C7109"/>
    <mergeCell ref="B7110:C7110"/>
    <mergeCell ref="B7111:C7111"/>
    <mergeCell ref="B7124:C7124"/>
    <mergeCell ref="B7125:C7125"/>
    <mergeCell ref="B7126:C7126"/>
    <mergeCell ref="B7127:C7127"/>
    <mergeCell ref="B7128:C7128"/>
    <mergeCell ref="B7093:C7093"/>
    <mergeCell ref="B7082:C7082"/>
    <mergeCell ref="B7083:C7083"/>
    <mergeCell ref="B7084:C7084"/>
    <mergeCell ref="B7085:C7085"/>
    <mergeCell ref="B7086:C7086"/>
    <mergeCell ref="B7087:C7087"/>
    <mergeCell ref="B7100:C7100"/>
    <mergeCell ref="B7101:C7101"/>
    <mergeCell ref="B7102:C7102"/>
    <mergeCell ref="B7103:C7103"/>
    <mergeCell ref="B7104:C7104"/>
    <mergeCell ref="B7105:C7105"/>
    <mergeCell ref="B7094:C7094"/>
    <mergeCell ref="B7095:C7095"/>
    <mergeCell ref="B7096:C7096"/>
    <mergeCell ref="B7097:C7097"/>
    <mergeCell ref="B7098:C7098"/>
    <mergeCell ref="B7099:C7099"/>
    <mergeCell ref="B7076:C7076"/>
    <mergeCell ref="B7077:C7077"/>
    <mergeCell ref="B7078:C7078"/>
    <mergeCell ref="B7079:C7079"/>
    <mergeCell ref="B7080:C7080"/>
    <mergeCell ref="B7081:C7081"/>
    <mergeCell ref="B7070:C7070"/>
    <mergeCell ref="B7071:C7071"/>
    <mergeCell ref="B7072:C7072"/>
    <mergeCell ref="B7073:C7073"/>
    <mergeCell ref="B7074:C7074"/>
    <mergeCell ref="B7075:C7075"/>
    <mergeCell ref="B7088:C7088"/>
    <mergeCell ref="B7089:C7089"/>
    <mergeCell ref="B7090:C7090"/>
    <mergeCell ref="B7091:C7091"/>
    <mergeCell ref="B7092:C7092"/>
    <mergeCell ref="B7057:C7057"/>
    <mergeCell ref="B7046:C7046"/>
    <mergeCell ref="B7047:C7047"/>
    <mergeCell ref="B7048:C7048"/>
    <mergeCell ref="B7049:C7049"/>
    <mergeCell ref="B7050:C7050"/>
    <mergeCell ref="B7051:C7051"/>
    <mergeCell ref="B7064:C7064"/>
    <mergeCell ref="B7065:C7065"/>
    <mergeCell ref="B7066:C7066"/>
    <mergeCell ref="B7067:C7067"/>
    <mergeCell ref="B7068:C7068"/>
    <mergeCell ref="B7069:C7069"/>
    <mergeCell ref="B7058:C7058"/>
    <mergeCell ref="B7059:C7059"/>
    <mergeCell ref="B7060:C7060"/>
    <mergeCell ref="B7061:C7061"/>
    <mergeCell ref="B7062:C7062"/>
    <mergeCell ref="B7063:C7063"/>
    <mergeCell ref="B7040:C7040"/>
    <mergeCell ref="B7041:C7041"/>
    <mergeCell ref="B7042:C7042"/>
    <mergeCell ref="B7043:C7043"/>
    <mergeCell ref="B7044:C7044"/>
    <mergeCell ref="B7045:C7045"/>
    <mergeCell ref="B7034:C7034"/>
    <mergeCell ref="B7035:C7035"/>
    <mergeCell ref="B7036:C7036"/>
    <mergeCell ref="B7037:C7037"/>
    <mergeCell ref="B7038:C7038"/>
    <mergeCell ref="B7039:C7039"/>
    <mergeCell ref="B7052:C7052"/>
    <mergeCell ref="B7053:C7053"/>
    <mergeCell ref="B7054:C7054"/>
    <mergeCell ref="B7055:C7055"/>
    <mergeCell ref="B7056:C7056"/>
    <mergeCell ref="B7021:C7021"/>
    <mergeCell ref="B7010:C7010"/>
    <mergeCell ref="B7011:C7011"/>
    <mergeCell ref="B7012:C7012"/>
    <mergeCell ref="B7013:C7013"/>
    <mergeCell ref="B7014:C7014"/>
    <mergeCell ref="B7015:C7015"/>
    <mergeCell ref="B7028:C7028"/>
    <mergeCell ref="B7029:C7029"/>
    <mergeCell ref="B7030:C7030"/>
    <mergeCell ref="B7031:C7031"/>
    <mergeCell ref="B7032:C7032"/>
    <mergeCell ref="B7033:C7033"/>
    <mergeCell ref="B7022:C7022"/>
    <mergeCell ref="B7023:C7023"/>
    <mergeCell ref="B7024:C7024"/>
    <mergeCell ref="B7025:C7025"/>
    <mergeCell ref="B7026:C7026"/>
    <mergeCell ref="B7027:C7027"/>
    <mergeCell ref="B7004:C7004"/>
    <mergeCell ref="B7005:C7005"/>
    <mergeCell ref="B7006:C7006"/>
    <mergeCell ref="B7007:C7007"/>
    <mergeCell ref="B7008:C7008"/>
    <mergeCell ref="B7009:C7009"/>
    <mergeCell ref="B6998:C6998"/>
    <mergeCell ref="B6999:C6999"/>
    <mergeCell ref="B7000:C7000"/>
    <mergeCell ref="B7001:C7001"/>
    <mergeCell ref="B7002:C7002"/>
    <mergeCell ref="B7003:C7003"/>
    <mergeCell ref="B7016:C7016"/>
    <mergeCell ref="B7017:C7017"/>
    <mergeCell ref="B7018:C7018"/>
    <mergeCell ref="B7019:C7019"/>
    <mergeCell ref="B7020:C7020"/>
    <mergeCell ref="B6985:C6985"/>
    <mergeCell ref="B6974:C6974"/>
    <mergeCell ref="B6975:C6975"/>
    <mergeCell ref="B6976:C6976"/>
    <mergeCell ref="B6977:C6977"/>
    <mergeCell ref="B6978:C6978"/>
    <mergeCell ref="B6979:C6979"/>
    <mergeCell ref="B6992:C6992"/>
    <mergeCell ref="B6993:C6993"/>
    <mergeCell ref="B6994:C6994"/>
    <mergeCell ref="B6995:C6995"/>
    <mergeCell ref="B6996:C6996"/>
    <mergeCell ref="B6997:C6997"/>
    <mergeCell ref="B6986:C6986"/>
    <mergeCell ref="B6987:C6987"/>
    <mergeCell ref="B6988:C6988"/>
    <mergeCell ref="B6989:C6989"/>
    <mergeCell ref="B6990:C6990"/>
    <mergeCell ref="B6991:C6991"/>
    <mergeCell ref="B6968:C6968"/>
    <mergeCell ref="B6969:C6969"/>
    <mergeCell ref="B6970:C6970"/>
    <mergeCell ref="B6971:C6971"/>
    <mergeCell ref="B6972:C6972"/>
    <mergeCell ref="B6973:C6973"/>
    <mergeCell ref="B6962:C6962"/>
    <mergeCell ref="B6963:C6963"/>
    <mergeCell ref="B6964:C6964"/>
    <mergeCell ref="B6965:C6965"/>
    <mergeCell ref="B6966:C6966"/>
    <mergeCell ref="B6967:C6967"/>
    <mergeCell ref="B6980:C6980"/>
    <mergeCell ref="B6981:C6981"/>
    <mergeCell ref="B6982:C6982"/>
    <mergeCell ref="B6983:C6983"/>
    <mergeCell ref="B6984:C6984"/>
    <mergeCell ref="B6949:C6949"/>
    <mergeCell ref="B6938:C6938"/>
    <mergeCell ref="B6939:C6939"/>
    <mergeCell ref="B6940:C6940"/>
    <mergeCell ref="B6941:C6941"/>
    <mergeCell ref="B6942:C6942"/>
    <mergeCell ref="B6943:C6943"/>
    <mergeCell ref="B6956:C6956"/>
    <mergeCell ref="B6957:C6957"/>
    <mergeCell ref="B6958:C6958"/>
    <mergeCell ref="B6959:C6959"/>
    <mergeCell ref="B6960:C6960"/>
    <mergeCell ref="B6961:C6961"/>
    <mergeCell ref="B6950:C6950"/>
    <mergeCell ref="B6951:C6951"/>
    <mergeCell ref="B6952:C6952"/>
    <mergeCell ref="B6953:C6953"/>
    <mergeCell ref="B6954:C6954"/>
    <mergeCell ref="B6955:C6955"/>
    <mergeCell ref="B6932:C6932"/>
    <mergeCell ref="B6933:C6933"/>
    <mergeCell ref="B6934:C6934"/>
    <mergeCell ref="B6935:C6935"/>
    <mergeCell ref="B6936:C6936"/>
    <mergeCell ref="B6937:C6937"/>
    <mergeCell ref="B6926:C6926"/>
    <mergeCell ref="B6927:C6927"/>
    <mergeCell ref="B6928:C6928"/>
    <mergeCell ref="B6929:C6929"/>
    <mergeCell ref="B6930:C6930"/>
    <mergeCell ref="B6931:C6931"/>
    <mergeCell ref="B6944:C6944"/>
    <mergeCell ref="B6945:C6945"/>
    <mergeCell ref="B6946:C6946"/>
    <mergeCell ref="B6947:C6947"/>
    <mergeCell ref="B6948:C6948"/>
    <mergeCell ref="B6913:C6913"/>
    <mergeCell ref="B6902:C6902"/>
    <mergeCell ref="B6903:C6903"/>
    <mergeCell ref="B6904:C6904"/>
    <mergeCell ref="B6905:C6905"/>
    <mergeCell ref="B6906:C6906"/>
    <mergeCell ref="B6907:C6907"/>
    <mergeCell ref="B6920:C6920"/>
    <mergeCell ref="B6921:C6921"/>
    <mergeCell ref="B6922:C6922"/>
    <mergeCell ref="B6923:C6923"/>
    <mergeCell ref="B6924:C6924"/>
    <mergeCell ref="B6925:C6925"/>
    <mergeCell ref="B6914:C6914"/>
    <mergeCell ref="B6915:C6915"/>
    <mergeCell ref="B6916:C6916"/>
    <mergeCell ref="B6917:C6917"/>
    <mergeCell ref="B6918:C6918"/>
    <mergeCell ref="B6919:C6919"/>
    <mergeCell ref="B6896:C6896"/>
    <mergeCell ref="B6897:C6897"/>
    <mergeCell ref="B6898:C6898"/>
    <mergeCell ref="B6899:C6899"/>
    <mergeCell ref="B6900:C6900"/>
    <mergeCell ref="B6901:C6901"/>
    <mergeCell ref="B6890:C6890"/>
    <mergeCell ref="B6891:C6891"/>
    <mergeCell ref="B6892:C6892"/>
    <mergeCell ref="B6893:C6893"/>
    <mergeCell ref="B6894:C6894"/>
    <mergeCell ref="B6895:C6895"/>
    <mergeCell ref="B6908:C6908"/>
    <mergeCell ref="B6909:C6909"/>
    <mergeCell ref="B6910:C6910"/>
    <mergeCell ref="B6911:C6911"/>
    <mergeCell ref="B6912:C6912"/>
    <mergeCell ref="B6877:C6877"/>
    <mergeCell ref="B6866:C6866"/>
    <mergeCell ref="B6867:C6867"/>
    <mergeCell ref="B6868:C6868"/>
    <mergeCell ref="B6869:C6869"/>
    <mergeCell ref="B6870:C6870"/>
    <mergeCell ref="B6871:C6871"/>
    <mergeCell ref="B6884:C6884"/>
    <mergeCell ref="B6885:C6885"/>
    <mergeCell ref="B6886:C6886"/>
    <mergeCell ref="B6887:C6887"/>
    <mergeCell ref="B6888:C6888"/>
    <mergeCell ref="B6889:C6889"/>
    <mergeCell ref="B6878:C6878"/>
    <mergeCell ref="B6879:C6879"/>
    <mergeCell ref="B6880:C6880"/>
    <mergeCell ref="B6881:C6881"/>
    <mergeCell ref="B6882:C6882"/>
    <mergeCell ref="B6883:C6883"/>
    <mergeCell ref="B6860:C6860"/>
    <mergeCell ref="B6861:C6861"/>
    <mergeCell ref="B6862:C6862"/>
    <mergeCell ref="B6863:C6863"/>
    <mergeCell ref="B6864:C6864"/>
    <mergeCell ref="B6865:C6865"/>
    <mergeCell ref="B6854:C6854"/>
    <mergeCell ref="B6855:C6855"/>
    <mergeCell ref="B6856:C6856"/>
    <mergeCell ref="B6857:C6857"/>
    <mergeCell ref="B6858:C6858"/>
    <mergeCell ref="B6859:C6859"/>
    <mergeCell ref="B6872:C6872"/>
    <mergeCell ref="B6873:C6873"/>
    <mergeCell ref="B6874:C6874"/>
    <mergeCell ref="B6875:C6875"/>
    <mergeCell ref="B6876:C6876"/>
    <mergeCell ref="B6841:C6841"/>
    <mergeCell ref="B6830:C6830"/>
    <mergeCell ref="B6831:C6831"/>
    <mergeCell ref="B6832:C6832"/>
    <mergeCell ref="B6833:C6833"/>
    <mergeCell ref="B6834:C6834"/>
    <mergeCell ref="B6835:C6835"/>
    <mergeCell ref="B6848:C6848"/>
    <mergeCell ref="B6849:C6849"/>
    <mergeCell ref="B6850:C6850"/>
    <mergeCell ref="B6851:C6851"/>
    <mergeCell ref="B6852:C6852"/>
    <mergeCell ref="B6853:C6853"/>
    <mergeCell ref="B6842:C6842"/>
    <mergeCell ref="B6843:C6843"/>
    <mergeCell ref="B6844:C6844"/>
    <mergeCell ref="B6845:C6845"/>
    <mergeCell ref="B6846:C6846"/>
    <mergeCell ref="B6847:C6847"/>
    <mergeCell ref="B6824:C6824"/>
    <mergeCell ref="B6825:C6825"/>
    <mergeCell ref="B6826:C6826"/>
    <mergeCell ref="B6827:C6827"/>
    <mergeCell ref="B6828:C6828"/>
    <mergeCell ref="B6829:C6829"/>
    <mergeCell ref="B6818:C6818"/>
    <mergeCell ref="B6819:C6819"/>
    <mergeCell ref="B6820:C6820"/>
    <mergeCell ref="B6821:C6821"/>
    <mergeCell ref="B6822:C6822"/>
    <mergeCell ref="B6823:C6823"/>
    <mergeCell ref="B6836:C6836"/>
    <mergeCell ref="B6837:C6837"/>
    <mergeCell ref="B6838:C6838"/>
    <mergeCell ref="B6839:C6839"/>
    <mergeCell ref="B6840:C6840"/>
    <mergeCell ref="B6805:C6805"/>
    <mergeCell ref="B6794:C6794"/>
    <mergeCell ref="B6795:C6795"/>
    <mergeCell ref="B6796:C6796"/>
    <mergeCell ref="B6797:C6797"/>
    <mergeCell ref="B6798:C6798"/>
    <mergeCell ref="B6799:C6799"/>
    <mergeCell ref="B6812:C6812"/>
    <mergeCell ref="B6813:C6813"/>
    <mergeCell ref="B6814:C6814"/>
    <mergeCell ref="B6815:C6815"/>
    <mergeCell ref="B6816:C6816"/>
    <mergeCell ref="B6817:C6817"/>
    <mergeCell ref="B6806:C6806"/>
    <mergeCell ref="B6807:C6807"/>
    <mergeCell ref="B6808:C6808"/>
    <mergeCell ref="B6809:C6809"/>
    <mergeCell ref="B6810:C6810"/>
    <mergeCell ref="B6811:C6811"/>
    <mergeCell ref="B6788:C6788"/>
    <mergeCell ref="B6789:C6789"/>
    <mergeCell ref="B6790:C6790"/>
    <mergeCell ref="B6791:C6791"/>
    <mergeCell ref="B6792:C6792"/>
    <mergeCell ref="B6793:C6793"/>
    <mergeCell ref="B6782:C6782"/>
    <mergeCell ref="B6783:C6783"/>
    <mergeCell ref="B6784:C6784"/>
    <mergeCell ref="B6785:C6785"/>
    <mergeCell ref="B6786:C6786"/>
    <mergeCell ref="B6787:C6787"/>
    <mergeCell ref="B6800:C6800"/>
    <mergeCell ref="B6801:C6801"/>
    <mergeCell ref="B6802:C6802"/>
    <mergeCell ref="B6803:C6803"/>
    <mergeCell ref="B6804:C6804"/>
    <mergeCell ref="B6769:C6769"/>
    <mergeCell ref="B6758:C6758"/>
    <mergeCell ref="B6759:C6759"/>
    <mergeCell ref="B6760:C6760"/>
    <mergeCell ref="B6761:C6761"/>
    <mergeCell ref="B6762:C6762"/>
    <mergeCell ref="B6763:C6763"/>
    <mergeCell ref="B6776:C6776"/>
    <mergeCell ref="B6777:C6777"/>
    <mergeCell ref="B6778:C6778"/>
    <mergeCell ref="B6779:C6779"/>
    <mergeCell ref="B6780:C6780"/>
    <mergeCell ref="B6781:C6781"/>
    <mergeCell ref="B6770:C6770"/>
    <mergeCell ref="B6771:C6771"/>
    <mergeCell ref="B6772:C6772"/>
    <mergeCell ref="B6773:C6773"/>
    <mergeCell ref="B6774:C6774"/>
    <mergeCell ref="B6775:C6775"/>
    <mergeCell ref="B6752:C6752"/>
    <mergeCell ref="B6753:C6753"/>
    <mergeCell ref="B6754:C6754"/>
    <mergeCell ref="B6755:C6755"/>
    <mergeCell ref="B6756:C6756"/>
    <mergeCell ref="B6757:C6757"/>
    <mergeCell ref="B6746:C6746"/>
    <mergeCell ref="B6747:C6747"/>
    <mergeCell ref="B6748:C6748"/>
    <mergeCell ref="B6749:C6749"/>
    <mergeCell ref="B6750:C6750"/>
    <mergeCell ref="B6751:C6751"/>
    <mergeCell ref="B6764:C6764"/>
    <mergeCell ref="B6765:C6765"/>
    <mergeCell ref="B6766:C6766"/>
    <mergeCell ref="B6767:C6767"/>
    <mergeCell ref="B6768:C6768"/>
    <mergeCell ref="B6731:C6731"/>
    <mergeCell ref="B6732:C6732"/>
    <mergeCell ref="B6733:C6733"/>
    <mergeCell ref="B6722:C6722"/>
    <mergeCell ref="B6723:C6723"/>
    <mergeCell ref="B6724:C6724"/>
    <mergeCell ref="B6725:C6725"/>
    <mergeCell ref="B6726:C6726"/>
    <mergeCell ref="B6727:C6727"/>
    <mergeCell ref="B6740:C6740"/>
    <mergeCell ref="B6741:C6741"/>
    <mergeCell ref="B6742:C6742"/>
    <mergeCell ref="B6743:C6743"/>
    <mergeCell ref="B6744:C6744"/>
    <mergeCell ref="B6745:C6745"/>
    <mergeCell ref="B6734:C6734"/>
    <mergeCell ref="B6735:C6735"/>
    <mergeCell ref="B6736:C6736"/>
    <mergeCell ref="B6737:C6737"/>
    <mergeCell ref="B6738:C6738"/>
    <mergeCell ref="B6739:C6739"/>
    <mergeCell ref="B7527:C7527"/>
    <mergeCell ref="B7519:C7519"/>
    <mergeCell ref="B7520:C7520"/>
    <mergeCell ref="B7521:C7521"/>
    <mergeCell ref="B7522:C7522"/>
    <mergeCell ref="B7523:C7523"/>
    <mergeCell ref="B7524:C7524"/>
    <mergeCell ref="B7513:C7513"/>
    <mergeCell ref="B7514:C7514"/>
    <mergeCell ref="B7515:C7515"/>
    <mergeCell ref="B7516:C7516"/>
    <mergeCell ref="B7517:C7517"/>
    <mergeCell ref="B7518:C7518"/>
    <mergeCell ref="B7507:C7507"/>
    <mergeCell ref="B7508:C7508"/>
    <mergeCell ref="B7509:C7509"/>
    <mergeCell ref="B7510:C7510"/>
    <mergeCell ref="B7511:C7511"/>
    <mergeCell ref="B7512:C7512"/>
    <mergeCell ref="B7501:C7501"/>
    <mergeCell ref="B7502:C7502"/>
    <mergeCell ref="B7503:C7503"/>
    <mergeCell ref="B7504:C7504"/>
    <mergeCell ref="B7505:C7505"/>
    <mergeCell ref="B7506:C7506"/>
    <mergeCell ref="B7495:C7495"/>
    <mergeCell ref="B7496:C7496"/>
    <mergeCell ref="B7497:C7497"/>
    <mergeCell ref="B7498:C7498"/>
    <mergeCell ref="B7499:C7499"/>
    <mergeCell ref="B7500:C7500"/>
    <mergeCell ref="B6707:C6707"/>
    <mergeCell ref="B6708:C6708"/>
    <mergeCell ref="B6709:C6709"/>
    <mergeCell ref="B7525:C7525"/>
    <mergeCell ref="B7526:C7526"/>
    <mergeCell ref="B6716:C6716"/>
    <mergeCell ref="B6717:C6717"/>
    <mergeCell ref="B6718:C6718"/>
    <mergeCell ref="B6719:C6719"/>
    <mergeCell ref="B6720:C6720"/>
    <mergeCell ref="B6721:C6721"/>
    <mergeCell ref="B6710:C6710"/>
    <mergeCell ref="B6711:C6711"/>
    <mergeCell ref="B6712:C6712"/>
    <mergeCell ref="B6713:C6713"/>
    <mergeCell ref="B6714:C6714"/>
    <mergeCell ref="B6715:C6715"/>
    <mergeCell ref="B6728:C6728"/>
    <mergeCell ref="B6729:C6729"/>
    <mergeCell ref="B6730:C6730"/>
    <mergeCell ref="B7482:C7482"/>
    <mergeCell ref="B7471:C7471"/>
    <mergeCell ref="B7472:C7472"/>
    <mergeCell ref="B7473:C7473"/>
    <mergeCell ref="B7474:C7474"/>
    <mergeCell ref="B7475:C7475"/>
    <mergeCell ref="B7476:C7476"/>
    <mergeCell ref="B7489:C7489"/>
    <mergeCell ref="B7490:C7490"/>
    <mergeCell ref="B7491:C7491"/>
    <mergeCell ref="B7492:C7492"/>
    <mergeCell ref="B7493:C7493"/>
    <mergeCell ref="B7494:C7494"/>
    <mergeCell ref="B7483:C7483"/>
    <mergeCell ref="B7484:C7484"/>
    <mergeCell ref="B7485:C7485"/>
    <mergeCell ref="B7486:C7486"/>
    <mergeCell ref="B7487:C7487"/>
    <mergeCell ref="B7488:C7488"/>
    <mergeCell ref="B7465:C7465"/>
    <mergeCell ref="B7466:C7466"/>
    <mergeCell ref="B7467:C7467"/>
    <mergeCell ref="B7468:C7468"/>
    <mergeCell ref="B7469:C7469"/>
    <mergeCell ref="B7470:C7470"/>
    <mergeCell ref="B7459:C7459"/>
    <mergeCell ref="B7460:C7460"/>
    <mergeCell ref="B7461:C7461"/>
    <mergeCell ref="B7462:C7462"/>
    <mergeCell ref="B7463:C7463"/>
    <mergeCell ref="B7464:C7464"/>
    <mergeCell ref="B7477:C7477"/>
    <mergeCell ref="B7478:C7478"/>
    <mergeCell ref="B7479:C7479"/>
    <mergeCell ref="B7480:C7480"/>
    <mergeCell ref="B7481:C7481"/>
    <mergeCell ref="B7446:C7446"/>
    <mergeCell ref="B7435:C7435"/>
    <mergeCell ref="B7436:C7436"/>
    <mergeCell ref="B7437:C7437"/>
    <mergeCell ref="B7438:C7438"/>
    <mergeCell ref="B7439:C7439"/>
    <mergeCell ref="B7440:C7440"/>
    <mergeCell ref="B7453:C7453"/>
    <mergeCell ref="B7454:C7454"/>
    <mergeCell ref="B7455:C7455"/>
    <mergeCell ref="B7456:C7456"/>
    <mergeCell ref="B7457:C7457"/>
    <mergeCell ref="B7458:C7458"/>
    <mergeCell ref="B7447:C7447"/>
    <mergeCell ref="B7448:C7448"/>
    <mergeCell ref="B7449:C7449"/>
    <mergeCell ref="B7450:C7450"/>
    <mergeCell ref="B7451:C7451"/>
    <mergeCell ref="B7452:C7452"/>
    <mergeCell ref="B7429:C7429"/>
    <mergeCell ref="B7430:C7430"/>
    <mergeCell ref="B7431:C7431"/>
    <mergeCell ref="B7432:C7432"/>
    <mergeCell ref="B7433:C7433"/>
    <mergeCell ref="B7434:C7434"/>
    <mergeCell ref="B7423:C7423"/>
    <mergeCell ref="B7424:C7424"/>
    <mergeCell ref="B7425:C7425"/>
    <mergeCell ref="B7426:C7426"/>
    <mergeCell ref="B7427:C7427"/>
    <mergeCell ref="B7428:C7428"/>
    <mergeCell ref="B7441:C7441"/>
    <mergeCell ref="B7442:C7442"/>
    <mergeCell ref="B7443:C7443"/>
    <mergeCell ref="B7444:C7444"/>
    <mergeCell ref="B7445:C7445"/>
    <mergeCell ref="B7410:C7410"/>
    <mergeCell ref="B7399:C7399"/>
    <mergeCell ref="B7400:C7400"/>
    <mergeCell ref="B7401:C7401"/>
    <mergeCell ref="B7402:C7402"/>
    <mergeCell ref="B7403:C7403"/>
    <mergeCell ref="B7404:C7404"/>
    <mergeCell ref="B7417:C7417"/>
    <mergeCell ref="B7418:C7418"/>
    <mergeCell ref="B7419:C7419"/>
    <mergeCell ref="B7420:C7420"/>
    <mergeCell ref="B7421:C7421"/>
    <mergeCell ref="B7422:C7422"/>
    <mergeCell ref="B7411:C7411"/>
    <mergeCell ref="B7412:C7412"/>
    <mergeCell ref="B7413:C7413"/>
    <mergeCell ref="B7414:C7414"/>
    <mergeCell ref="B7415:C7415"/>
    <mergeCell ref="B7416:C7416"/>
    <mergeCell ref="B7393:C7393"/>
    <mergeCell ref="B7394:C7394"/>
    <mergeCell ref="B7395:C7395"/>
    <mergeCell ref="B7396:C7396"/>
    <mergeCell ref="B7397:C7397"/>
    <mergeCell ref="B7398:C7398"/>
    <mergeCell ref="B7387:C7387"/>
    <mergeCell ref="B7388:C7388"/>
    <mergeCell ref="B7389:C7389"/>
    <mergeCell ref="B7390:C7390"/>
    <mergeCell ref="B7391:C7391"/>
    <mergeCell ref="B7392:C7392"/>
    <mergeCell ref="B7405:C7405"/>
    <mergeCell ref="B7406:C7406"/>
    <mergeCell ref="B7407:C7407"/>
    <mergeCell ref="B7408:C7408"/>
    <mergeCell ref="B7409:C7409"/>
    <mergeCell ref="B7374:C7374"/>
    <mergeCell ref="B7363:C7363"/>
    <mergeCell ref="B7364:C7364"/>
    <mergeCell ref="B7365:C7365"/>
    <mergeCell ref="B7366:C7366"/>
    <mergeCell ref="B7367:C7367"/>
    <mergeCell ref="B7368:C7368"/>
    <mergeCell ref="B7381:C7381"/>
    <mergeCell ref="B7382:C7382"/>
    <mergeCell ref="B7383:C7383"/>
    <mergeCell ref="B7384:C7384"/>
    <mergeCell ref="B7385:C7385"/>
    <mergeCell ref="B7386:C7386"/>
    <mergeCell ref="B7375:C7375"/>
    <mergeCell ref="B7376:C7376"/>
    <mergeCell ref="B7377:C7377"/>
    <mergeCell ref="B7378:C7378"/>
    <mergeCell ref="B7379:C7379"/>
    <mergeCell ref="B7380:C7380"/>
    <mergeCell ref="B7357:C7357"/>
    <mergeCell ref="B7358:C7358"/>
    <mergeCell ref="B7359:C7359"/>
    <mergeCell ref="B7360:C7360"/>
    <mergeCell ref="B7361:C7361"/>
    <mergeCell ref="B7362:C7362"/>
    <mergeCell ref="B7351:C7351"/>
    <mergeCell ref="B7352:C7352"/>
    <mergeCell ref="B7353:C7353"/>
    <mergeCell ref="B7354:C7354"/>
    <mergeCell ref="B7355:C7355"/>
    <mergeCell ref="B7356:C7356"/>
    <mergeCell ref="B7369:C7369"/>
    <mergeCell ref="B7370:C7370"/>
    <mergeCell ref="B7371:C7371"/>
    <mergeCell ref="B7372:C7372"/>
    <mergeCell ref="B7373:C7373"/>
    <mergeCell ref="B7338:C7338"/>
    <mergeCell ref="B7327:C7327"/>
    <mergeCell ref="B7328:C7328"/>
    <mergeCell ref="B7329:C7329"/>
    <mergeCell ref="B7330:C7330"/>
    <mergeCell ref="B7331:C7331"/>
    <mergeCell ref="B7332:C7332"/>
    <mergeCell ref="B7345:C7345"/>
    <mergeCell ref="B7346:C7346"/>
    <mergeCell ref="B7347:C7347"/>
    <mergeCell ref="B7348:C7348"/>
    <mergeCell ref="B7349:C7349"/>
    <mergeCell ref="B7350:C7350"/>
    <mergeCell ref="B7339:C7339"/>
    <mergeCell ref="B7340:C7340"/>
    <mergeCell ref="B7341:C7341"/>
    <mergeCell ref="B7342:C7342"/>
    <mergeCell ref="B7343:C7343"/>
    <mergeCell ref="B7344:C7344"/>
    <mergeCell ref="B7321:C7321"/>
    <mergeCell ref="B7322:C7322"/>
    <mergeCell ref="B7323:C7323"/>
    <mergeCell ref="B7324:C7324"/>
    <mergeCell ref="B7325:C7325"/>
    <mergeCell ref="B7326:C7326"/>
    <mergeCell ref="B7315:C7315"/>
    <mergeCell ref="B7316:C7316"/>
    <mergeCell ref="B7317:C7317"/>
    <mergeCell ref="B7318:C7318"/>
    <mergeCell ref="B7319:C7319"/>
    <mergeCell ref="B7320:C7320"/>
    <mergeCell ref="B7333:C7333"/>
    <mergeCell ref="B7334:C7334"/>
    <mergeCell ref="B7335:C7335"/>
    <mergeCell ref="B7336:C7336"/>
    <mergeCell ref="B7337:C7337"/>
    <mergeCell ref="B7302:C7302"/>
    <mergeCell ref="B7291:C7291"/>
    <mergeCell ref="B7292:C7292"/>
    <mergeCell ref="B7293:C7293"/>
    <mergeCell ref="B7294:C7294"/>
    <mergeCell ref="B7295:C7295"/>
    <mergeCell ref="B7296:C7296"/>
    <mergeCell ref="B7309:C7309"/>
    <mergeCell ref="B7310:C7310"/>
    <mergeCell ref="B7311:C7311"/>
    <mergeCell ref="B7312:C7312"/>
    <mergeCell ref="B7313:C7313"/>
    <mergeCell ref="B7314:C7314"/>
    <mergeCell ref="B7303:C7303"/>
    <mergeCell ref="B7304:C7304"/>
    <mergeCell ref="B7305:C7305"/>
    <mergeCell ref="B7306:C7306"/>
    <mergeCell ref="B7307:C7307"/>
    <mergeCell ref="B7308:C7308"/>
    <mergeCell ref="B7285:C7285"/>
    <mergeCell ref="B7286:C7286"/>
    <mergeCell ref="B7287:C7287"/>
    <mergeCell ref="B7288:C7288"/>
    <mergeCell ref="B7289:C7289"/>
    <mergeCell ref="B7290:C7290"/>
    <mergeCell ref="B7279:C7279"/>
    <mergeCell ref="B7280:C7280"/>
    <mergeCell ref="B7281:C7281"/>
    <mergeCell ref="B7282:C7282"/>
    <mergeCell ref="B7283:C7283"/>
    <mergeCell ref="B7284:C7284"/>
    <mergeCell ref="B7297:C7297"/>
    <mergeCell ref="B7298:C7298"/>
    <mergeCell ref="B7299:C7299"/>
    <mergeCell ref="B7300:C7300"/>
    <mergeCell ref="B7301:C7301"/>
    <mergeCell ref="B7266:C7266"/>
    <mergeCell ref="B7255:C7255"/>
    <mergeCell ref="B7256:C7256"/>
    <mergeCell ref="B7257:C7257"/>
    <mergeCell ref="B7258:C7258"/>
    <mergeCell ref="B7259:C7259"/>
    <mergeCell ref="B7260:C7260"/>
    <mergeCell ref="B7273:C7273"/>
    <mergeCell ref="B7274:C7274"/>
    <mergeCell ref="B7275:C7275"/>
    <mergeCell ref="B7276:C7276"/>
    <mergeCell ref="B7277:C7277"/>
    <mergeCell ref="B7278:C7278"/>
    <mergeCell ref="B7267:C7267"/>
    <mergeCell ref="B7268:C7268"/>
    <mergeCell ref="B7269:C7269"/>
    <mergeCell ref="B7270:C7270"/>
    <mergeCell ref="B7271:C7271"/>
    <mergeCell ref="B7272:C7272"/>
    <mergeCell ref="B7249:C7249"/>
    <mergeCell ref="B7250:C7250"/>
    <mergeCell ref="B7251:C7251"/>
    <mergeCell ref="B7252:C7252"/>
    <mergeCell ref="B7253:C7253"/>
    <mergeCell ref="B7254:C7254"/>
    <mergeCell ref="B7243:C7243"/>
    <mergeCell ref="B7244:C7244"/>
    <mergeCell ref="B7245:C7245"/>
    <mergeCell ref="B7246:C7246"/>
    <mergeCell ref="B7247:C7247"/>
    <mergeCell ref="B7248:C7248"/>
    <mergeCell ref="B7261:C7261"/>
    <mergeCell ref="B7262:C7262"/>
    <mergeCell ref="B7263:C7263"/>
    <mergeCell ref="B7264:C7264"/>
    <mergeCell ref="B7265:C7265"/>
    <mergeCell ref="B7225:C7225"/>
    <mergeCell ref="B7226:C7226"/>
    <mergeCell ref="B7227:C7227"/>
    <mergeCell ref="B7228:C7228"/>
    <mergeCell ref="B7229:C7229"/>
    <mergeCell ref="B7230:C7230"/>
    <mergeCell ref="B7222:C7222"/>
    <mergeCell ref="B7223:C7223"/>
    <mergeCell ref="B7224:C7224"/>
    <mergeCell ref="B7237:C7237"/>
    <mergeCell ref="B7238:C7238"/>
    <mergeCell ref="B7239:C7239"/>
    <mergeCell ref="B7240:C7240"/>
    <mergeCell ref="B7241:C7241"/>
    <mergeCell ref="B7242:C7242"/>
    <mergeCell ref="B7231:C7231"/>
    <mergeCell ref="B7232:C7232"/>
    <mergeCell ref="B7233:C7233"/>
    <mergeCell ref="B7234:C7234"/>
    <mergeCell ref="B7235:C7235"/>
    <mergeCell ref="B7236:C7236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일일국제원유가격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일일국제원유가격</dc:title>
  <cp:lastModifiedBy>유호준</cp:lastModifiedBy>
  <dcterms:created xsi:type="dcterms:W3CDTF">2025-03-10T16:11:13Z</dcterms:created>
  <dcterms:modified xsi:type="dcterms:W3CDTF">2025-03-10T16:27:01Z</dcterms:modified>
</cp:coreProperties>
</file>