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0215" windowHeight="7305" tabRatio="415" activeTab="1"/>
  </bookViews>
  <sheets>
    <sheet name="Circuits" sheetId="1" r:id="rId1"/>
    <sheet name="Talent" sheetId="2" r:id="rId2"/>
    <sheet name="Temp" sheetId="4" r:id="rId3"/>
    <sheet name="Doublons" sheetId="3" r:id="rId4"/>
  </sheets>
  <calcPr calcId="152511"/>
</workbook>
</file>

<file path=xl/calcChain.xml><?xml version="1.0" encoding="utf-8"?>
<calcChain xmlns="http://schemas.openxmlformats.org/spreadsheetml/2006/main">
  <c r="D329" i="2" l="1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05" i="2"/>
  <c r="D235" i="2" l="1"/>
  <c r="D247" i="2"/>
  <c r="D236" i="2"/>
  <c r="D251" i="2"/>
  <c r="D248" i="2"/>
  <c r="D238" i="2"/>
  <c r="D240" i="2"/>
  <c r="D241" i="2"/>
  <c r="D253" i="2"/>
  <c r="D244" i="2"/>
  <c r="D252" i="2"/>
  <c r="D237" i="2"/>
  <c r="D245" i="2"/>
  <c r="D246" i="2"/>
  <c r="D242" i="2"/>
  <c r="D249" i="2"/>
  <c r="D254" i="2"/>
  <c r="D243" i="2"/>
  <c r="D250" i="2"/>
  <c r="D239" i="2"/>
  <c r="C31" i="3" l="1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80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3" i="3"/>
  <c r="C194" i="3"/>
  <c r="C195" i="3"/>
  <c r="C196" i="3"/>
  <c r="C197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5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3" i="3"/>
  <c r="C254" i="3"/>
  <c r="C255" i="3"/>
  <c r="C256" i="3"/>
  <c r="C257" i="3"/>
  <c r="C258" i="3"/>
  <c r="C259" i="3"/>
  <c r="C260" i="3"/>
  <c r="C261" i="3"/>
  <c r="C264" i="3"/>
  <c r="C265" i="3"/>
  <c r="C267" i="3"/>
  <c r="C268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5" i="3"/>
  <c r="C296" i="3"/>
  <c r="C297" i="3"/>
  <c r="C298" i="3"/>
  <c r="C299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5" i="3"/>
  <c r="C316" i="3"/>
  <c r="C317" i="3"/>
  <c r="C318" i="3"/>
  <c r="C319" i="3"/>
  <c r="C320" i="3"/>
  <c r="C321" i="3"/>
  <c r="C322" i="3"/>
  <c r="C327" i="3"/>
  <c r="C328" i="3"/>
  <c r="C329" i="3"/>
  <c r="C330" i="3"/>
  <c r="C331" i="3"/>
  <c r="C332" i="3"/>
  <c r="C333" i="3"/>
  <c r="C334" i="3"/>
  <c r="C335" i="3"/>
  <c r="C336" i="3"/>
  <c r="C337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70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2" i="3"/>
  <c r="C393" i="3"/>
  <c r="C394" i="3"/>
  <c r="C395" i="3"/>
  <c r="C396" i="3"/>
  <c r="C399" i="3"/>
  <c r="C400" i="3"/>
  <c r="C401" i="3"/>
  <c r="C402" i="3"/>
  <c r="C403" i="3"/>
  <c r="C405" i="3"/>
  <c r="C406" i="3"/>
  <c r="C407" i="3"/>
  <c r="C408" i="3"/>
  <c r="C409" i="3"/>
  <c r="C410" i="3"/>
  <c r="C411" i="3"/>
  <c r="C412" i="3"/>
  <c r="C413" i="3"/>
  <c r="C415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8" i="3"/>
  <c r="C489" i="3"/>
  <c r="C491" i="3"/>
  <c r="C492" i="3"/>
  <c r="C493" i="3"/>
  <c r="C494" i="3"/>
  <c r="C495" i="3"/>
  <c r="C496" i="3"/>
  <c r="C497" i="3"/>
  <c r="C498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5" i="3"/>
  <c r="C516" i="3"/>
  <c r="C517" i="3"/>
  <c r="C519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2" i="3"/>
  <c r="C4" i="3"/>
  <c r="C5" i="3"/>
  <c r="C6" i="3"/>
  <c r="C7" i="3"/>
  <c r="C8" i="3"/>
  <c r="C10" i="3"/>
  <c r="C11" i="3"/>
  <c r="C14" i="3"/>
  <c r="C15" i="3"/>
  <c r="C16" i="3"/>
  <c r="C17" i="3"/>
  <c r="C18" i="3"/>
  <c r="C20" i="3"/>
  <c r="C21" i="3"/>
  <c r="C22" i="3"/>
  <c r="C23" i="3"/>
  <c r="C25" i="3"/>
  <c r="C26" i="3"/>
  <c r="C27" i="3"/>
  <c r="C28" i="3"/>
  <c r="C29" i="3"/>
  <c r="C30" i="3"/>
  <c r="C1" i="3"/>
  <c r="D76" i="2" l="1"/>
  <c r="D71" i="2"/>
  <c r="D34" i="2"/>
  <c r="N43" i="1" l="1"/>
  <c r="M43" i="1"/>
  <c r="L43" i="1"/>
  <c r="J43" i="1"/>
  <c r="I43" i="1"/>
  <c r="H43" i="1"/>
  <c r="F43" i="1"/>
  <c r="E43" i="1"/>
  <c r="D43" i="1"/>
  <c r="X38" i="1"/>
  <c r="N38" i="1"/>
  <c r="M38" i="1"/>
  <c r="L38" i="1"/>
  <c r="J38" i="1"/>
  <c r="I38" i="1"/>
  <c r="H38" i="1"/>
  <c r="F38" i="1"/>
  <c r="E38" i="1"/>
  <c r="D38" i="1"/>
  <c r="X43" i="1"/>
  <c r="O43" i="1" l="1"/>
  <c r="R43" i="1" s="1"/>
  <c r="S43" i="1" s="1"/>
  <c r="O38" i="1"/>
  <c r="R38" i="1" s="1"/>
  <c r="T38" i="1" s="1"/>
  <c r="F42" i="1"/>
  <c r="E42" i="1"/>
  <c r="D42" i="1"/>
  <c r="F41" i="1"/>
  <c r="E41" i="1"/>
  <c r="D41" i="1"/>
  <c r="F40" i="1"/>
  <c r="E40" i="1"/>
  <c r="D40" i="1"/>
  <c r="F39" i="1"/>
  <c r="E39" i="1"/>
  <c r="D39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T43" i="1" l="1"/>
  <c r="S38" i="1"/>
  <c r="J42" i="1"/>
  <c r="I42" i="1"/>
  <c r="H42" i="1"/>
  <c r="J41" i="1"/>
  <c r="I41" i="1"/>
  <c r="H41" i="1"/>
  <c r="J40" i="1"/>
  <c r="I40" i="1"/>
  <c r="H40" i="1"/>
  <c r="J39" i="1"/>
  <c r="I39" i="1"/>
  <c r="H39" i="1"/>
  <c r="J37" i="1"/>
  <c r="I37" i="1"/>
  <c r="H37" i="1"/>
  <c r="J36" i="1"/>
  <c r="I36" i="1"/>
  <c r="H36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30" i="1"/>
  <c r="I30" i="1"/>
  <c r="H30" i="1"/>
  <c r="J29" i="1"/>
  <c r="I29" i="1"/>
  <c r="H29" i="1"/>
  <c r="D30" i="1"/>
  <c r="E30" i="1"/>
  <c r="F30" i="1"/>
  <c r="L30" i="1"/>
  <c r="M30" i="1"/>
  <c r="N30" i="1"/>
  <c r="X30" i="1"/>
  <c r="D31" i="1"/>
  <c r="E31" i="1"/>
  <c r="F31" i="1"/>
  <c r="L31" i="1"/>
  <c r="M31" i="1"/>
  <c r="N31" i="1"/>
  <c r="X31" i="1"/>
  <c r="L32" i="1"/>
  <c r="M32" i="1"/>
  <c r="N32" i="1"/>
  <c r="X32" i="1"/>
  <c r="L33" i="1"/>
  <c r="M33" i="1"/>
  <c r="N33" i="1"/>
  <c r="X33" i="1"/>
  <c r="L34" i="1"/>
  <c r="M34" i="1"/>
  <c r="N34" i="1"/>
  <c r="X34" i="1"/>
  <c r="L35" i="1"/>
  <c r="M35" i="1"/>
  <c r="N35" i="1"/>
  <c r="X35" i="1"/>
  <c r="L36" i="1"/>
  <c r="M36" i="1"/>
  <c r="N36" i="1"/>
  <c r="X36" i="1"/>
  <c r="L37" i="1"/>
  <c r="M37" i="1"/>
  <c r="N37" i="1"/>
  <c r="X37" i="1"/>
  <c r="L39" i="1"/>
  <c r="M39" i="1"/>
  <c r="N39" i="1"/>
  <c r="X39" i="1"/>
  <c r="L40" i="1"/>
  <c r="M40" i="1"/>
  <c r="N40" i="1"/>
  <c r="X40" i="1"/>
  <c r="L41" i="1"/>
  <c r="M41" i="1"/>
  <c r="N41" i="1"/>
  <c r="X41" i="1"/>
  <c r="L42" i="1"/>
  <c r="M42" i="1"/>
  <c r="N42" i="1"/>
  <c r="X42" i="1"/>
  <c r="X29" i="1"/>
  <c r="N29" i="1"/>
  <c r="M29" i="1"/>
  <c r="L29" i="1"/>
  <c r="F29" i="1"/>
  <c r="E29" i="1"/>
  <c r="D29" i="1"/>
  <c r="O35" i="1" l="1"/>
  <c r="R35" i="1" s="1"/>
  <c r="O40" i="1"/>
  <c r="R40" i="1" s="1"/>
  <c r="O33" i="1"/>
  <c r="R33" i="1" s="1"/>
  <c r="O36" i="1"/>
  <c r="R36" i="1" s="1"/>
  <c r="O39" i="1"/>
  <c r="R39" i="1" s="1"/>
  <c r="O30" i="1"/>
  <c r="O42" i="1"/>
  <c r="R42" i="1" s="1"/>
  <c r="O41" i="1"/>
  <c r="O32" i="1"/>
  <c r="O37" i="1"/>
  <c r="R37" i="1" s="1"/>
  <c r="O34" i="1"/>
  <c r="R34" i="1" s="1"/>
  <c r="O31" i="1"/>
  <c r="O29" i="1"/>
  <c r="R29" i="1" s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3" i="1"/>
  <c r="R31" i="1" l="1"/>
  <c r="S31" i="1" s="1"/>
  <c r="R30" i="1"/>
  <c r="S30" i="1" s="1"/>
  <c r="R32" i="1"/>
  <c r="R41" i="1"/>
  <c r="S37" i="1"/>
  <c r="T37" i="1"/>
  <c r="S34" i="1"/>
  <c r="T34" i="1"/>
  <c r="S39" i="1"/>
  <c r="T39" i="1"/>
  <c r="T35" i="1"/>
  <c r="S35" i="1"/>
  <c r="T36" i="1"/>
  <c r="S36" i="1"/>
  <c r="S33" i="1"/>
  <c r="T33" i="1"/>
  <c r="S42" i="1"/>
  <c r="T42" i="1"/>
  <c r="S40" i="1"/>
  <c r="T40" i="1"/>
  <c r="T29" i="1"/>
  <c r="S29" i="1"/>
  <c r="B2" i="2"/>
  <c r="T30" i="1" l="1"/>
  <c r="T31" i="1"/>
  <c r="T41" i="1"/>
  <c r="S41" i="1"/>
  <c r="S32" i="1"/>
  <c r="T32" i="1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2" i="2"/>
  <c r="D73" i="2"/>
  <c r="D74" i="2"/>
  <c r="D75" i="2"/>
  <c r="D77" i="2"/>
  <c r="D78" i="2"/>
  <c r="D79" i="2"/>
  <c r="D80" i="2"/>
  <c r="D81" i="2"/>
  <c r="D82" i="2"/>
  <c r="D83" i="2"/>
  <c r="D84" i="2"/>
  <c r="D85" i="2"/>
  <c r="D86" i="2"/>
  <c r="D87" i="2"/>
  <c r="D88" i="2"/>
  <c r="D56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15" i="2"/>
  <c r="D92" i="2"/>
  <c r="D118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18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54" i="2"/>
  <c r="F19" i="1" l="1"/>
  <c r="F23" i="1" l="1"/>
  <c r="E9" i="1" l="1"/>
  <c r="N26" i="1" l="1"/>
  <c r="M26" i="1"/>
  <c r="L26" i="1"/>
  <c r="N25" i="1"/>
  <c r="M25" i="1"/>
  <c r="L25" i="1"/>
  <c r="N24" i="1"/>
  <c r="M24" i="1"/>
  <c r="L24" i="1"/>
  <c r="N23" i="1"/>
  <c r="M23" i="1"/>
  <c r="L23" i="1"/>
  <c r="N22" i="1"/>
  <c r="M22" i="1"/>
  <c r="L22" i="1"/>
  <c r="N21" i="1"/>
  <c r="M21" i="1"/>
  <c r="L21" i="1"/>
  <c r="N20" i="1"/>
  <c r="M20" i="1"/>
  <c r="L20" i="1"/>
  <c r="N19" i="1"/>
  <c r="M19" i="1"/>
  <c r="L19" i="1"/>
  <c r="N18" i="1"/>
  <c r="M18" i="1"/>
  <c r="L18" i="1"/>
  <c r="N17" i="1"/>
  <c r="M17" i="1"/>
  <c r="L17" i="1"/>
  <c r="N16" i="1"/>
  <c r="M16" i="1"/>
  <c r="L16" i="1"/>
  <c r="N15" i="1"/>
  <c r="M15" i="1"/>
  <c r="L15" i="1"/>
  <c r="N14" i="1"/>
  <c r="M14" i="1"/>
  <c r="L14" i="1"/>
  <c r="N13" i="1"/>
  <c r="M13" i="1"/>
  <c r="L13" i="1"/>
  <c r="N12" i="1"/>
  <c r="M12" i="1"/>
  <c r="L12" i="1"/>
  <c r="N11" i="1"/>
  <c r="M11" i="1"/>
  <c r="L11" i="1"/>
  <c r="N10" i="1"/>
  <c r="M10" i="1"/>
  <c r="L10" i="1"/>
  <c r="N9" i="1"/>
  <c r="M9" i="1"/>
  <c r="L9" i="1"/>
  <c r="N8" i="1"/>
  <c r="M8" i="1"/>
  <c r="L8" i="1"/>
  <c r="N7" i="1"/>
  <c r="M7" i="1"/>
  <c r="L7" i="1"/>
  <c r="N6" i="1"/>
  <c r="M6" i="1"/>
  <c r="L6" i="1"/>
  <c r="N5" i="1"/>
  <c r="M5" i="1"/>
  <c r="L5" i="1"/>
  <c r="N4" i="1"/>
  <c r="M4" i="1"/>
  <c r="L4" i="1"/>
  <c r="N3" i="1"/>
  <c r="M3" i="1"/>
  <c r="L3" i="1"/>
  <c r="H4" i="1" l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J3" i="1"/>
  <c r="I3" i="1"/>
  <c r="H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0" i="1"/>
  <c r="F21" i="1"/>
  <c r="F22" i="1"/>
  <c r="F24" i="1"/>
  <c r="F25" i="1"/>
  <c r="F26" i="1"/>
  <c r="F3" i="1"/>
  <c r="E4" i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3" i="1"/>
  <c r="O14" i="1" l="1"/>
  <c r="R14" i="1" s="1"/>
  <c r="T14" i="1" s="1"/>
  <c r="O15" i="1"/>
  <c r="O22" i="1"/>
  <c r="O11" i="1"/>
  <c r="O16" i="1"/>
  <c r="P16" i="1" s="1"/>
  <c r="O13" i="1"/>
  <c r="R13" i="1" s="1"/>
  <c r="S13" i="1" s="1"/>
  <c r="O5" i="1"/>
  <c r="O18" i="1"/>
  <c r="R18" i="1" s="1"/>
  <c r="S18" i="1" s="1"/>
  <c r="O10" i="1"/>
  <c r="R10" i="1" s="1"/>
  <c r="S10" i="1" s="1"/>
  <c r="O26" i="1"/>
  <c r="O25" i="1"/>
  <c r="O24" i="1"/>
  <c r="O23" i="1"/>
  <c r="O21" i="1"/>
  <c r="O20" i="1"/>
  <c r="O9" i="1"/>
  <c r="R9" i="1" s="1"/>
  <c r="S9" i="1" s="1"/>
  <c r="O19" i="1"/>
  <c r="O17" i="1"/>
  <c r="O12" i="1"/>
  <c r="O7" i="1"/>
  <c r="P7" i="1" s="1"/>
  <c r="O4" i="1"/>
  <c r="O3" i="1"/>
  <c r="O8" i="1"/>
  <c r="R8" i="1" s="1"/>
  <c r="S8" i="1" s="1"/>
  <c r="O6" i="1"/>
  <c r="P5" i="1" l="1"/>
  <c r="R5" i="1" s="1"/>
  <c r="T5" i="1" s="1"/>
  <c r="P6" i="1"/>
  <c r="R6" i="1" s="1"/>
  <c r="R16" i="1"/>
  <c r="T16" i="1" s="1"/>
  <c r="R11" i="1"/>
  <c r="S11" i="1" s="1"/>
  <c r="R22" i="1"/>
  <c r="S22" i="1" s="1"/>
  <c r="R3" i="1"/>
  <c r="P15" i="1"/>
  <c r="R15" i="1" s="1"/>
  <c r="P26" i="1"/>
  <c r="R26" i="1" s="1"/>
  <c r="R25" i="1"/>
  <c r="R24" i="1"/>
  <c r="P23" i="1"/>
  <c r="R23" i="1" s="1"/>
  <c r="R21" i="1"/>
  <c r="R20" i="1"/>
  <c r="R19" i="1"/>
  <c r="R17" i="1"/>
  <c r="R12" i="1"/>
  <c r="R7" i="1"/>
  <c r="R4" i="1"/>
  <c r="T8" i="1"/>
  <c r="T13" i="1"/>
  <c r="T9" i="1"/>
  <c r="S14" i="1"/>
  <c r="T18" i="1"/>
  <c r="T10" i="1"/>
  <c r="S15" i="1" l="1"/>
  <c r="T15" i="1"/>
  <c r="S3" i="1"/>
  <c r="T3" i="1"/>
  <c r="S6" i="1"/>
  <c r="T6" i="1"/>
  <c r="S16" i="1"/>
  <c r="T11" i="1"/>
  <c r="S26" i="1"/>
  <c r="T26" i="1"/>
  <c r="S25" i="1"/>
  <c r="T25" i="1"/>
  <c r="T24" i="1"/>
  <c r="S24" i="1"/>
  <c r="S23" i="1"/>
  <c r="T23" i="1"/>
  <c r="S21" i="1"/>
  <c r="T21" i="1"/>
  <c r="S20" i="1"/>
  <c r="T20" i="1"/>
  <c r="S19" i="1"/>
  <c r="T19" i="1"/>
  <c r="S17" i="1"/>
  <c r="T17" i="1"/>
  <c r="T12" i="1"/>
  <c r="S12" i="1"/>
  <c r="S7" i="1"/>
  <c r="T7" i="1"/>
  <c r="S4" i="1"/>
  <c r="T4" i="1"/>
  <c r="S5" i="1"/>
  <c r="T22" i="1"/>
</calcChain>
</file>

<file path=xl/sharedStrings.xml><?xml version="1.0" encoding="utf-8"?>
<sst xmlns="http://schemas.openxmlformats.org/spreadsheetml/2006/main" count="1859" uniqueCount="857">
  <si>
    <t>Circuit</t>
  </si>
  <si>
    <t>Temps de reference</t>
  </si>
  <si>
    <t>Anderstorp</t>
  </si>
  <si>
    <t>Brands_Hatch</t>
  </si>
  <si>
    <t>Brno</t>
  </si>
  <si>
    <t>Curitiba</t>
  </si>
  <si>
    <t>Estoril</t>
  </si>
  <si>
    <t>Falkenberg</t>
  </si>
  <si>
    <t>Gothenburg</t>
  </si>
  <si>
    <t>Imola</t>
  </si>
  <si>
    <t>Istanbul</t>
  </si>
  <si>
    <t>Karlskoga</t>
  </si>
  <si>
    <t>Macau</t>
  </si>
  <si>
    <t>Magny-Cours</t>
  </si>
  <si>
    <t>Mantorp</t>
  </si>
  <si>
    <t>Monza</t>
  </si>
  <si>
    <t>Oschersleben</t>
  </si>
  <si>
    <t>Pau</t>
  </si>
  <si>
    <t>Porto</t>
  </si>
  <si>
    <t>Puebla</t>
  </si>
  <si>
    <t>Ring_Knutstorp</t>
  </si>
  <si>
    <t>Sturup</t>
  </si>
  <si>
    <t>Valencia</t>
  </si>
  <si>
    <t>Valerbanen</t>
  </si>
  <si>
    <t>Vara</t>
  </si>
  <si>
    <t>Zandvoort_2007</t>
  </si>
  <si>
    <t>1:35.190</t>
  </si>
  <si>
    <t>1:46.890</t>
  </si>
  <si>
    <t>Min</t>
  </si>
  <si>
    <t>Sec</t>
  </si>
  <si>
    <t>Cent</t>
  </si>
  <si>
    <t>Diff</t>
  </si>
  <si>
    <t>WorstAdjust</t>
  </si>
  <si>
    <t>BestAdjust</t>
  </si>
  <si>
    <t>Orig MidAdjust</t>
  </si>
  <si>
    <t>MidAdjust</t>
  </si>
  <si>
    <t>Passe n°1</t>
  </si>
  <si>
    <t>1,04,570</t>
  </si>
  <si>
    <t>n°1 100%</t>
  </si>
  <si>
    <t>n°2 100%</t>
  </si>
  <si>
    <t>2,08,608</t>
  </si>
  <si>
    <t>2,09,392</t>
  </si>
  <si>
    <t>1,21,116</t>
  </si>
  <si>
    <t>1,21,183</t>
  </si>
  <si>
    <t>2,08,900</t>
  </si>
  <si>
    <t>1,45,850</t>
  </si>
  <si>
    <t>0,44,600</t>
  </si>
  <si>
    <t>1,33,000</t>
  </si>
  <si>
    <t>2,07,657</t>
  </si>
  <si>
    <t>2,07,712</t>
  </si>
  <si>
    <t>% Ajustement</t>
  </si>
  <si>
    <t>Resultat</t>
  </si>
  <si>
    <t>OK</t>
  </si>
  <si>
    <t>1,20,300</t>
  </si>
  <si>
    <t>1,23,247</t>
  </si>
  <si>
    <t>1,23,300</t>
  </si>
  <si>
    <t>0,46,441</t>
  </si>
  <si>
    <t>0,46,500</t>
  </si>
  <si>
    <t>0,49,224</t>
  </si>
  <si>
    <t>0,49,255</t>
  </si>
  <si>
    <t>1,37,644</t>
  </si>
  <si>
    <t>1,37,710</t>
  </si>
  <si>
    <t>1,35,521</t>
  </si>
  <si>
    <t>1,35,544</t>
  </si>
  <si>
    <t>1,48,285</t>
  </si>
  <si>
    <t>1,48,525</t>
  </si>
  <si>
    <t>2,01,141</t>
  </si>
  <si>
    <t>2,01,226</t>
  </si>
  <si>
    <t>1,09,199</t>
  </si>
  <si>
    <t>1,09,235</t>
  </si>
  <si>
    <t>2,33,000</t>
  </si>
  <si>
    <t>2,33,917</t>
  </si>
  <si>
    <t>1,49,363</t>
  </si>
  <si>
    <t>1,49,407</t>
  </si>
  <si>
    <t>2,01,717</t>
  </si>
  <si>
    <t>2,01,784</t>
  </si>
  <si>
    <t>1,35,092</t>
  </si>
  <si>
    <t>1,35,094</t>
  </si>
  <si>
    <t>1,24,915</t>
  </si>
  <si>
    <t>1,25,017</t>
  </si>
  <si>
    <t>2,05,922</t>
  </si>
  <si>
    <t>2,06,190</t>
  </si>
  <si>
    <t>0,46,000</t>
  </si>
  <si>
    <t>1,28,105</t>
  </si>
  <si>
    <t>1,28,225</t>
  </si>
  <si>
    <t>1,02,840</t>
  </si>
  <si>
    <t>1,02,850</t>
  </si>
  <si>
    <t>1,42,858</t>
  </si>
  <si>
    <t>1,42,910</t>
  </si>
  <si>
    <t>1:44.200</t>
  </si>
  <si>
    <t>0,56,495</t>
  </si>
  <si>
    <t>1,50,033</t>
  </si>
  <si>
    <t>1,50,151</t>
  </si>
  <si>
    <t>1,48,417</t>
  </si>
  <si>
    <t>1,48,442</t>
  </si>
  <si>
    <t>0,56,510</t>
  </si>
  <si>
    <t>OK Qual1.0 Race 1.15</t>
  </si>
  <si>
    <t>1,56,500</t>
  </si>
  <si>
    <t>2,02,500</t>
  </si>
  <si>
    <t>1,06,000</t>
  </si>
  <si>
    <t>1,46,800</t>
  </si>
  <si>
    <t>1,32,900</t>
  </si>
  <si>
    <t>1,21,600</t>
  </si>
  <si>
    <t>2:00.000</t>
  </si>
  <si>
    <t>1,48,000</t>
  </si>
  <si>
    <t>1,59,000</t>
  </si>
  <si>
    <t>0,54,250</t>
  </si>
  <si>
    <t>1,37,000</t>
  </si>
  <si>
    <t>1,20,100</t>
  </si>
  <si>
    <t>2:31.000</t>
  </si>
  <si>
    <t>1,00,400</t>
  </si>
  <si>
    <t>1,01,000</t>
  </si>
  <si>
    <t>Ancien</t>
  </si>
  <si>
    <t>Nouveau</t>
  </si>
  <si>
    <t xml:space="preserve">NC </t>
  </si>
  <si>
    <t>Position</t>
  </si>
  <si>
    <t>Pilote</t>
  </si>
  <si>
    <t>Points</t>
  </si>
  <si>
    <t>WTCC 2006</t>
  </si>
  <si>
    <t>RaceAbility</t>
  </si>
  <si>
    <t xml:space="preserve">Andy Priaulx </t>
  </si>
  <si>
    <t xml:space="preserve">Jörg Müller </t>
  </si>
  <si>
    <t xml:space="preserve">Augusto Farfus Jr. </t>
  </si>
  <si>
    <t xml:space="preserve">Yvan Muller </t>
  </si>
  <si>
    <t xml:space="preserve">Gabriele Tarquini </t>
  </si>
  <si>
    <t xml:space="preserve">Jens Edman </t>
  </si>
  <si>
    <t xml:space="preserve">Stefano Valli </t>
  </si>
  <si>
    <t xml:space="preserve">Emmet O'Brien </t>
  </si>
  <si>
    <t xml:space="preserve">Stefano D'Aste </t>
  </si>
  <si>
    <t xml:space="preserve">Simone Iacone </t>
  </si>
  <si>
    <t xml:space="preserve">Roberto Colciago </t>
  </si>
  <si>
    <t xml:space="preserve">Riccardo Romagnoli </t>
  </si>
  <si>
    <t xml:space="preserve">Maurizio Ceresoli </t>
  </si>
  <si>
    <t xml:space="preserve">Emanuele Naspetti </t>
  </si>
  <si>
    <t xml:space="preserve">Elio Marchetti </t>
  </si>
  <si>
    <t xml:space="preserve">Diego Romanini </t>
  </si>
  <si>
    <t xml:space="preserve">Davide Roda </t>
  </si>
  <si>
    <t xml:space="preserve">Rainer Bastuck </t>
  </si>
  <si>
    <t xml:space="preserve">Jiří Janák </t>
  </si>
  <si>
    <t xml:space="preserve">Vincent Radermecker </t>
  </si>
  <si>
    <t xml:space="preserve">Pierre-Yves Corthals </t>
  </si>
  <si>
    <t xml:space="preserve">Ryan Sharp </t>
  </si>
  <si>
    <t xml:space="preserve">Luca Rangoni </t>
  </si>
  <si>
    <t xml:space="preserve">Salvatore Tavano </t>
  </si>
  <si>
    <t xml:space="preserve">Duncan Huisman </t>
  </si>
  <si>
    <t xml:space="preserve">Tom Coronel </t>
  </si>
  <si>
    <t xml:space="preserve">Robert Huff </t>
  </si>
  <si>
    <t xml:space="preserve">Alain Menu </t>
  </si>
  <si>
    <t xml:space="preserve">Gianni Morbidelli </t>
  </si>
  <si>
    <t xml:space="preserve">Alessandro Zanardi </t>
  </si>
  <si>
    <t xml:space="preserve">Nicola Larini </t>
  </si>
  <si>
    <t xml:space="preserve">Jordi Gené </t>
  </si>
  <si>
    <t xml:space="preserve">Peter Terting </t>
  </si>
  <si>
    <t xml:space="preserve">James Thompson </t>
  </si>
  <si>
    <t xml:space="preserve">Rickard Rydell </t>
  </si>
  <si>
    <t xml:space="preserve">Dirk Müller </t>
  </si>
  <si>
    <t xml:space="preserve">Alessandro Balzan </t>
  </si>
  <si>
    <t>WTCC 2007</t>
  </si>
  <si>
    <t xml:space="preserve">Massimiliano Pedalà </t>
  </si>
  <si>
    <t xml:space="preserve">Félix Porteiro </t>
  </si>
  <si>
    <t xml:space="preserve">Sergio Hernández </t>
  </si>
  <si>
    <t xml:space="preserve">María de Villota </t>
  </si>
  <si>
    <t xml:space="preserve">Viktor Shapovalov </t>
  </si>
  <si>
    <t xml:space="preserve">Lev Fridman </t>
  </si>
  <si>
    <t xml:space="preserve">Evgeny Zelenov </t>
  </si>
  <si>
    <t xml:space="preserve">Alexander Lvov </t>
  </si>
  <si>
    <t xml:space="preserve">Andrey Smetsky </t>
  </si>
  <si>
    <t xml:space="preserve">Fredrik Ekblom </t>
  </si>
  <si>
    <t xml:space="preserve">Tomas Engström </t>
  </si>
  <si>
    <t xml:space="preserve">Carl Rosenblad </t>
  </si>
  <si>
    <t xml:space="preserve">Tiago Monteiro </t>
  </si>
  <si>
    <t xml:space="preserve">Miguel Freitas </t>
  </si>
  <si>
    <t xml:space="preserve">Olivier Tielemans </t>
  </si>
  <si>
    <t xml:space="preserve">Michel Jourdain </t>
  </si>
  <si>
    <t>STCC 2008</t>
  </si>
  <si>
    <t xml:space="preserve">Richard Göransson </t>
  </si>
  <si>
    <t xml:space="preserve">Thed Björk </t>
  </si>
  <si>
    <t xml:space="preserve">Robin Rudholm </t>
  </si>
  <si>
    <t xml:space="preserve">Robert Dahlgren </t>
  </si>
  <si>
    <t xml:space="preserve">Jan "Flash" Nilsson </t>
  </si>
  <si>
    <t xml:space="preserve">Johan Stureson </t>
  </si>
  <si>
    <t xml:space="preserve">Mattias Andersson </t>
  </si>
  <si>
    <t xml:space="preserve">Roger Eriksson </t>
  </si>
  <si>
    <t xml:space="preserve">Tommy Kristoffersson </t>
  </si>
  <si>
    <t xml:space="preserve">Tobias Johansson </t>
  </si>
  <si>
    <t xml:space="preserve">Dick Sahlén </t>
  </si>
  <si>
    <t xml:space="preserve">Joakim Ahlberg </t>
  </si>
  <si>
    <t xml:space="preserve">Viktor Huggare </t>
  </si>
  <si>
    <t xml:space="preserve">Ronnie Brandt </t>
  </si>
  <si>
    <t xml:space="preserve">Andreas Simonsen </t>
  </si>
  <si>
    <t xml:space="preserve">Tobias Tegelby </t>
  </si>
  <si>
    <t xml:space="preserve">Mikael Eklund </t>
  </si>
  <si>
    <t xml:space="preserve">Thomas Schie </t>
  </si>
  <si>
    <t xml:space="preserve">Tommy Rustad </t>
  </si>
  <si>
    <t xml:space="preserve">Augusto Farfus </t>
  </si>
  <si>
    <t xml:space="preserve">Franz Engstler </t>
  </si>
  <si>
    <t xml:space="preserve">Jaap van Lagen </t>
  </si>
  <si>
    <t xml:space="preserve">Takayuki Aoki </t>
  </si>
  <si>
    <t xml:space="preserve">Yukinori Taniguchi </t>
  </si>
  <si>
    <t xml:space="preserve">Andrey Romanov </t>
  </si>
  <si>
    <t xml:space="preserve">Kirill Ladygin </t>
  </si>
  <si>
    <t xml:space="preserve">Ibrahim Okyay </t>
  </si>
  <si>
    <t xml:space="preserve">Aytaç Biter </t>
  </si>
  <si>
    <t xml:space="preserve">Kristian Poulsen </t>
  </si>
  <si>
    <t>WTCC 2008</t>
  </si>
  <si>
    <t>Robert Dahlgreen</t>
  </si>
  <si>
    <t>STCC 2010</t>
  </si>
  <si>
    <t>WTCC 2010</t>
  </si>
  <si>
    <t xml:space="preserve">Michaël Rossi </t>
  </si>
  <si>
    <t xml:space="preserve">Fabio Fabiani </t>
  </si>
  <si>
    <t xml:space="preserve">Colin Turkington </t>
  </si>
  <si>
    <t xml:space="preserve">Harry Vaulkhard </t>
  </si>
  <si>
    <t xml:space="preserve">Fredy Barth </t>
  </si>
  <si>
    <t xml:space="preserve">Norbert Michelisz </t>
  </si>
  <si>
    <t xml:space="preserve">Michel Nykjær </t>
  </si>
  <si>
    <t xml:space="preserve">Marc Carol </t>
  </si>
  <si>
    <t xml:space="preserve">Darryl O'Young </t>
  </si>
  <si>
    <t xml:space="preserve">Masataka Yanagida </t>
  </si>
  <si>
    <t xml:space="preserve">Mehdi Bennani </t>
  </si>
  <si>
    <t xml:space="preserve">Andrei Romanov </t>
  </si>
  <si>
    <t xml:space="preserve">Patrik Olsson </t>
  </si>
  <si>
    <t xml:space="preserve">Viktor Hallrup </t>
  </si>
  <si>
    <t xml:space="preserve">Andreas Ebbesson </t>
  </si>
  <si>
    <t xml:space="preserve">Johan Kristoffersson </t>
  </si>
  <si>
    <t xml:space="preserve">Claes Hoffsten </t>
  </si>
  <si>
    <t xml:space="preserve">Robin Appelqvist </t>
  </si>
  <si>
    <t>Extension:</t>
  </si>
  <si>
    <t>Chayka</t>
  </si>
  <si>
    <t>CrownePlaza</t>
  </si>
  <si>
    <t>Hill</t>
  </si>
  <si>
    <t>Hockeinheim</t>
  </si>
  <si>
    <t>Jyllandsringen</t>
  </si>
  <si>
    <t>Laguna Seca</t>
  </si>
  <si>
    <t>Marrakech</t>
  </si>
  <si>
    <t>MidOhio</t>
  </si>
  <si>
    <t>Nurburg</t>
  </si>
  <si>
    <t>Okayama</t>
  </si>
  <si>
    <t>Portimao</t>
  </si>
  <si>
    <t>Poznan</t>
  </si>
  <si>
    <t>Zolder</t>
  </si>
  <si>
    <t>Vehicule</t>
  </si>
  <si>
    <t>WT06</t>
  </si>
  <si>
    <t>WT07</t>
  </si>
  <si>
    <t>1,37,125</t>
  </si>
  <si>
    <t>3,01,450</t>
  </si>
  <si>
    <t>1,48,800</t>
  </si>
  <si>
    <t>ST10</t>
  </si>
  <si>
    <t>1,09,100</t>
  </si>
  <si>
    <t>1,30,700</t>
  </si>
  <si>
    <t>WT10</t>
  </si>
  <si>
    <t>1,39,700</t>
  </si>
  <si>
    <t>WT08</t>
  </si>
  <si>
    <t>1,35,000</t>
  </si>
  <si>
    <t>1,31,000</t>
  </si>
  <si>
    <t>1,51,500</t>
  </si>
  <si>
    <t>1,37,500</t>
  </si>
  <si>
    <t>1,34,900</t>
  </si>
  <si>
    <t>3,05,374</t>
  </si>
  <si>
    <t>3,05,400</t>
  </si>
  <si>
    <t>1,51,550</t>
  </si>
  <si>
    <t>1,51,586</t>
  </si>
  <si>
    <t>1,31,556</t>
  </si>
  <si>
    <t>1,31,625</t>
  </si>
  <si>
    <t>1,12,152</t>
  </si>
  <si>
    <t>1,12,815</t>
  </si>
  <si>
    <t>1,32,057</t>
  </si>
  <si>
    <t>1,32,239</t>
  </si>
  <si>
    <t>1,45,601</t>
  </si>
  <si>
    <t>1,45,612</t>
  </si>
  <si>
    <t>1,58,079</t>
  </si>
  <si>
    <t>1,58,949</t>
  </si>
  <si>
    <t>1,35,681</t>
  </si>
  <si>
    <t>1,36,215</t>
  </si>
  <si>
    <t>1,41,122</t>
  </si>
  <si>
    <t>1,41,125</t>
  </si>
  <si>
    <t>1,37,928</t>
  </si>
  <si>
    <t>1,50,600</t>
  </si>
  <si>
    <t>2,06,500</t>
  </si>
  <si>
    <t>2,10,589</t>
  </si>
  <si>
    <t>2,10,600</t>
  </si>
  <si>
    <t>1,51,551</t>
  </si>
  <si>
    <t>1,51,718</t>
  </si>
  <si>
    <t>1,38,871</t>
  </si>
  <si>
    <t>1,39,215</t>
  </si>
  <si>
    <t>Nordshleife</t>
  </si>
  <si>
    <t>7,13,422</t>
  </si>
  <si>
    <t>2,16,800</t>
  </si>
  <si>
    <t>7,23,200</t>
  </si>
  <si>
    <t>7,23,600</t>
  </si>
  <si>
    <t>2,21,633</t>
  </si>
  <si>
    <t>2,21,753</t>
  </si>
  <si>
    <t>Road America</t>
  </si>
  <si>
    <t>NC</t>
  </si>
  <si>
    <t>Fabrizio Giovanardi</t>
  </si>
  <si>
    <t>Rickard Rydell</t>
  </si>
  <si>
    <t>Fredrik Ekblom</t>
  </si>
  <si>
    <t>Voir si autres voitures</t>
  </si>
  <si>
    <t>Kim Holmgaard 010</t>
  </si>
  <si>
    <t>Jens Reno Möller 010</t>
  </si>
  <si>
    <t>Michael Carlsen 010</t>
  </si>
  <si>
    <t>Jason Watt 010</t>
  </si>
  <si>
    <t>James Thompson 010</t>
  </si>
  <si>
    <t>Casper Elgaard 010</t>
  </si>
  <si>
    <t>Niels Christiansen 010</t>
  </si>
  <si>
    <t>Jan Magnussen 010</t>
  </si>
  <si>
    <t>Robert Schlünssen 010</t>
  </si>
  <si>
    <t>-</t>
  </si>
  <si>
    <t>AIRange</t>
  </si>
  <si>
    <t>N°</t>
  </si>
  <si>
    <t>David Di Benedetto</t>
  </si>
  <si>
    <t>Giovanni Tedeshi</t>
  </si>
  <si>
    <t>Daniil Move</t>
  </si>
  <si>
    <t>Tor Graves</t>
  </si>
  <si>
    <t>Luca Persiani</t>
  </si>
  <si>
    <t>Marco Mocci</t>
  </si>
  <si>
    <t>Jaroslav Janis</t>
  </si>
  <si>
    <t>Jan Charouz</t>
  </si>
  <si>
    <t>Timo Lienemann</t>
  </si>
  <si>
    <t>Kristian Ghedina</t>
  </si>
  <si>
    <t>Massimo Torre</t>
  </si>
  <si>
    <t>Gianni Giudici</t>
  </si>
  <si>
    <t>Michele Merendino</t>
  </si>
  <si>
    <t>Jean De Pourtales</t>
  </si>
  <si>
    <t>Marcello Puglisi</t>
  </si>
  <si>
    <t>Ignazio Belluardo</t>
  </si>
  <si>
    <t>Emilio De Villota</t>
  </si>
  <si>
    <t>Arturo Llobell</t>
  </si>
  <si>
    <t>Pablo Sanchez Lopes</t>
  </si>
  <si>
    <t>Vladimir Arabadzhiev</t>
  </si>
  <si>
    <t>Sergey Afanasiev</t>
  </si>
  <si>
    <t>Chris van der Drift</t>
  </si>
  <si>
    <t>Norbert Siedler</t>
  </si>
  <si>
    <t>Filip Salaquarda</t>
  </si>
  <si>
    <t>Tim Sandtler</t>
  </si>
  <si>
    <t>Frankie Provenzano</t>
  </si>
  <si>
    <t>Fabio Leimer</t>
  </si>
  <si>
    <t>Matei Mihaescu</t>
  </si>
  <si>
    <t>Michael Ammermuller</t>
  </si>
  <si>
    <t>Josef Kral</t>
  </si>
  <si>
    <t>Harald Schlegelmilch</t>
  </si>
  <si>
    <t>Kasper Andersen</t>
  </si>
  <si>
    <t>Yuhi Sekiguchi</t>
  </si>
  <si>
    <t>Daniel Mancinelli</t>
  </si>
  <si>
    <t>Formula BMW</t>
  </si>
  <si>
    <t>Andreas Wilke</t>
  </si>
  <si>
    <t>Attila Domjan</t>
  </si>
  <si>
    <t>Axel Moebius</t>
  </si>
  <si>
    <t>Bram Hengeveld</t>
  </si>
  <si>
    <t>Caspar Kahari</t>
  </si>
  <si>
    <t>Daniel Almeida</t>
  </si>
  <si>
    <t>David McRoberts</t>
  </si>
  <si>
    <t>Giovanni Tifosi</t>
  </si>
  <si>
    <t>James Burgess</t>
  </si>
  <si>
    <t>Jochen Froemel</t>
  </si>
  <si>
    <t>Jochen Lau</t>
  </si>
  <si>
    <t>Markus Forsstrom</t>
  </si>
  <si>
    <t>Matjaz Plotajs</t>
  </si>
  <si>
    <t>Mu zuki</t>
  </si>
  <si>
    <t>Richard Towler</t>
  </si>
  <si>
    <t>Roland Rauch</t>
  </si>
  <si>
    <t>Sascha Monig</t>
  </si>
  <si>
    <t>Simon Gymer</t>
  </si>
  <si>
    <t>Soren Riis</t>
  </si>
  <si>
    <t>Trevor Chung</t>
  </si>
  <si>
    <t>Muscle Cup</t>
  </si>
  <si>
    <t>Anton Chu</t>
  </si>
  <si>
    <t>Brendan Wilkin</t>
  </si>
  <si>
    <t>Brian Martin</t>
  </si>
  <si>
    <t>Claus Juel</t>
  </si>
  <si>
    <t>Clinton Parker</t>
  </si>
  <si>
    <t>Dan Charles</t>
  </si>
  <si>
    <t>John Schoen</t>
  </si>
  <si>
    <t>Keiran Smart</t>
  </si>
  <si>
    <t>Luca Ceretti</t>
  </si>
  <si>
    <t>Mick Dunn</t>
  </si>
  <si>
    <t>Mike Channell</t>
  </si>
  <si>
    <t>Oliver Sartori</t>
  </si>
  <si>
    <t>Paul Metson</t>
  </si>
  <si>
    <t>Paul Quiroga</t>
  </si>
  <si>
    <t>Pete Thicket</t>
  </si>
  <si>
    <t>Peter Kroon</t>
  </si>
  <si>
    <t>Samuel Hübinette</t>
  </si>
  <si>
    <t>Steen Toudal</t>
  </si>
  <si>
    <t>Stina Hübinette</t>
  </si>
  <si>
    <t>Tarran Booth</t>
  </si>
  <si>
    <t>Poa Jr. Andersson</t>
  </si>
  <si>
    <t>Ulrich Bar</t>
  </si>
  <si>
    <t>Arne Jr. Heine</t>
  </si>
  <si>
    <t>Thomas Lehmann</t>
  </si>
  <si>
    <t>Javier Jr. Roldan</t>
  </si>
  <si>
    <t>Giorgio Calabresi</t>
  </si>
  <si>
    <t>Daniel Kranzusch</t>
  </si>
  <si>
    <t>Arne Heine</t>
  </si>
  <si>
    <t>Javier Roldan</t>
  </si>
  <si>
    <t>Steve Hardcastle</t>
  </si>
  <si>
    <t>Mauricio Delgado</t>
  </si>
  <si>
    <t>Fred Kesak</t>
  </si>
  <si>
    <t>Ian J Turner</t>
  </si>
  <si>
    <t>Jörg Böhm</t>
  </si>
  <si>
    <t>James Cole</t>
  </si>
  <si>
    <t>Torbjörn Lindgren</t>
  </si>
  <si>
    <t>Scott Steiner</t>
  </si>
  <si>
    <t>Uwe Schlott</t>
  </si>
  <si>
    <t>Poa Andersson</t>
  </si>
  <si>
    <t>Moa Jernberg</t>
  </si>
  <si>
    <t>Mike Roe</t>
  </si>
  <si>
    <t>Markus Richter</t>
  </si>
  <si>
    <t>Ron McTavish</t>
  </si>
  <si>
    <t>David Lénaerts</t>
  </si>
  <si>
    <t>GT Club</t>
  </si>
  <si>
    <t>Wilfred van den Brink</t>
  </si>
  <si>
    <t>Renato Simioni</t>
  </si>
  <si>
    <t>Patrick Tambay</t>
  </si>
  <si>
    <t>Thierry Boutsen</t>
  </si>
  <si>
    <t>Bertrand Gachot</t>
  </si>
  <si>
    <t>Joel Cobo</t>
  </si>
  <si>
    <t>Charlie Gunnarsson</t>
  </si>
  <si>
    <t>Maurice Hurkmans</t>
  </si>
  <si>
    <t>Todd Cannon</t>
  </si>
  <si>
    <t>Chris Yates</t>
  </si>
  <si>
    <t>Marie Bake</t>
  </si>
  <si>
    <t>Dave Scott</t>
  </si>
  <si>
    <t>Michel Falana</t>
  </si>
  <si>
    <t>Paul Thurston</t>
  </si>
  <si>
    <t>Sebastian Schillag</t>
  </si>
  <si>
    <t>Ello Lundgren</t>
  </si>
  <si>
    <t>Marcel Fassler</t>
  </si>
  <si>
    <t>Peter Madsen</t>
  </si>
  <si>
    <t>Niels Tieman</t>
  </si>
  <si>
    <t>Davor Mirkovic</t>
  </si>
  <si>
    <t>Klaus Starke</t>
  </si>
  <si>
    <t>Hannu Karesola</t>
  </si>
  <si>
    <t>John Nielsen</t>
  </si>
  <si>
    <t>Jim Pearson</t>
  </si>
  <si>
    <t>Shaun Cole</t>
  </si>
  <si>
    <t>Kamba Mbewe</t>
  </si>
  <si>
    <t>GT Pro</t>
  </si>
  <si>
    <t>Alexander Osen</t>
  </si>
  <si>
    <t>Allard Marx</t>
  </si>
  <si>
    <t>Alx Danielsson</t>
  </si>
  <si>
    <t>Anders Molin</t>
  </si>
  <si>
    <t>Andrea Piccini</t>
  </si>
  <si>
    <t>Chris Pirro</t>
  </si>
  <si>
    <t>Christian von Koenigsegg</t>
  </si>
  <si>
    <t xml:space="preserve">Christoffer Holmstrom </t>
  </si>
  <si>
    <t>Christopher Kristiansson</t>
  </si>
  <si>
    <t>D.Redfern</t>
  </si>
  <si>
    <t>Damon Clewlow</t>
  </si>
  <si>
    <t>Daniel Lacuey</t>
  </si>
  <si>
    <t>Derek Warwick</t>
  </si>
  <si>
    <t>Emanuele Pirro</t>
  </si>
  <si>
    <t>Erian Parsons</t>
  </si>
  <si>
    <t>Gareth Hickling</t>
  </si>
  <si>
    <t>Gianni Morbidelli</t>
  </si>
  <si>
    <t>Gil Ritter</t>
  </si>
  <si>
    <t>Hans-Joachim Stuck</t>
  </si>
  <si>
    <t>Henrik Roos</t>
  </si>
  <si>
    <t>Johal Gow</t>
  </si>
  <si>
    <t>Johan Lindstrom</t>
  </si>
  <si>
    <t>John Wikberg</t>
  </si>
  <si>
    <t>Jon Backlund</t>
  </si>
  <si>
    <t>Jonas Svensson</t>
  </si>
  <si>
    <t>Jonathan Jansson</t>
  </si>
  <si>
    <t>Julian Bailey</t>
  </si>
  <si>
    <t>Karl Brostrom</t>
  </si>
  <si>
    <t>Lee McCabe</t>
  </si>
  <si>
    <t>Lisa Wiklund</t>
  </si>
  <si>
    <t>Luke Hines</t>
  </si>
  <si>
    <t>Marco Berta</t>
  </si>
  <si>
    <t>Mario Hytten</t>
  </si>
  <si>
    <t>Martin Donnelly</t>
  </si>
  <si>
    <t>Mikkel Gram-Hansen</t>
  </si>
  <si>
    <t>Morten Albertsen</t>
  </si>
  <si>
    <t>Paul Dallenbach</t>
  </si>
  <si>
    <t>Pontus Eriksson</t>
  </si>
  <si>
    <t>Robert Thorgren</t>
  </si>
  <si>
    <t>S. Strang</t>
  </si>
  <si>
    <t>Santiago Berta-Andres</t>
  </si>
  <si>
    <t>Svend Seegert</t>
  </si>
  <si>
    <t>Tiff Needell</t>
  </si>
  <si>
    <t>Tomas Schubeck</t>
  </si>
  <si>
    <t>Tommy Byrne</t>
  </si>
  <si>
    <t>Uwe Kriebel</t>
  </si>
  <si>
    <t>Willem Welter</t>
  </si>
  <si>
    <t>Zak Brown</t>
  </si>
  <si>
    <t>GT Sport</t>
  </si>
  <si>
    <t>Andreas Nordqvist</t>
  </si>
  <si>
    <t>Andres Peredo</t>
  </si>
  <si>
    <t>Anthony Monteil</t>
  </si>
  <si>
    <t>Bob Simmerman</t>
  </si>
  <si>
    <t>Chris English</t>
  </si>
  <si>
    <t>Cor Euser</t>
  </si>
  <si>
    <t>Dan Gemwall</t>
  </si>
  <si>
    <t>David Strom</t>
  </si>
  <si>
    <t>Diego Sartori</t>
  </si>
  <si>
    <t>Donald Goldsmith</t>
  </si>
  <si>
    <t>Edu Marzal</t>
  </si>
  <si>
    <t>Erik van Leeuwen</t>
  </si>
  <si>
    <t>Goran Strandh</t>
  </si>
  <si>
    <t>Heidi Nikunen</t>
  </si>
  <si>
    <t>Jan Johansson</t>
  </si>
  <si>
    <t>Jan Lammers</t>
  </si>
  <si>
    <t>Jay Ekkel</t>
  </si>
  <si>
    <t>Jessica Stark</t>
  </si>
  <si>
    <t>Joakim Langberg</t>
  </si>
  <si>
    <t>Johan Roos</t>
  </si>
  <si>
    <t>Kalle Helgesson</t>
  </si>
  <si>
    <t>Lorna Saxin</t>
  </si>
  <si>
    <t>Marcus Bodin</t>
  </si>
  <si>
    <t>Mark Reynolds</t>
  </si>
  <si>
    <t>Martin Hines</t>
  </si>
  <si>
    <t>Mattias Oldenborg</t>
  </si>
  <si>
    <t>Michael Aberg</t>
  </si>
  <si>
    <t>Michael Andersson</t>
  </si>
  <si>
    <t>Micke Chu</t>
  </si>
  <si>
    <t>Richard Andersson</t>
  </si>
  <si>
    <t>Robert Holm</t>
  </si>
  <si>
    <t>Robert Lazic</t>
  </si>
  <si>
    <t>Roy Visser</t>
  </si>
  <si>
    <t>Stefan Hallen</t>
  </si>
  <si>
    <t>Ulf Borgenstam</t>
  </si>
  <si>
    <t>Yari Leonard</t>
  </si>
  <si>
    <t>Sebastián Paulino</t>
  </si>
  <si>
    <t>Simon Trendell</t>
  </si>
  <si>
    <t>Oliver McLaughlan</t>
  </si>
  <si>
    <t>Sylvain Pillorget</t>
  </si>
  <si>
    <t xml:space="preserve">Ron McTavish </t>
  </si>
  <si>
    <t xml:space="preserve">David Lénaerts </t>
  </si>
  <si>
    <t xml:space="preserve">Steve Hardcastle </t>
  </si>
  <si>
    <t xml:space="preserve">Fred Kesak </t>
  </si>
  <si>
    <t xml:space="preserve">Jörg Böhm </t>
  </si>
  <si>
    <t xml:space="preserve">Torbjörn Lindgren </t>
  </si>
  <si>
    <t xml:space="preserve">Uwe Schlott </t>
  </si>
  <si>
    <t xml:space="preserve">Moa Jernberg </t>
  </si>
  <si>
    <t xml:space="preserve">Markus Richter </t>
  </si>
  <si>
    <t xml:space="preserve">Dimitri Vladilen </t>
  </si>
  <si>
    <t xml:space="preserve">Jean-Francois Chardon </t>
  </si>
  <si>
    <t xml:space="preserve">Günthar Rowe </t>
  </si>
  <si>
    <t>Zonda Matech (Pro)</t>
  </si>
  <si>
    <t>BMW M3 GT2 (Sport</t>
  </si>
  <si>
    <t>Retro Cool</t>
  </si>
  <si>
    <t>Michael Heath</t>
  </si>
  <si>
    <t>Petra Sklenarova</t>
  </si>
  <si>
    <t>Cato Larsen</t>
  </si>
  <si>
    <t>William Bacon</t>
  </si>
  <si>
    <t>Yann Gregoire</t>
  </si>
  <si>
    <t>Simon James</t>
  </si>
  <si>
    <t>Jothan Orlandini</t>
  </si>
  <si>
    <t>Hugues Salmon</t>
  </si>
  <si>
    <t>Steve Bean</t>
  </si>
  <si>
    <t>Gerard Top</t>
  </si>
  <si>
    <t>Laurent Tombez</t>
  </si>
  <si>
    <t>Henri Toivanen</t>
  </si>
  <si>
    <t>Kevin Baumgartner</t>
  </si>
  <si>
    <t>Joseph Lamoureux</t>
  </si>
  <si>
    <t>Alfie Frost</t>
  </si>
  <si>
    <t>Tyler Reidi</t>
  </si>
  <si>
    <t>Jason Ruyman</t>
  </si>
  <si>
    <t>Pierre Dalem</t>
  </si>
  <si>
    <t>Dave Gardner</t>
  </si>
  <si>
    <t>Guillaume Pechberty</t>
  </si>
  <si>
    <t>Retro Max</t>
  </si>
  <si>
    <t>Georg Ortner</t>
  </si>
  <si>
    <t>Pierre Chalochet</t>
  </si>
  <si>
    <t>Arturo Pereira</t>
  </si>
  <si>
    <t>Jose Manuel Cesar</t>
  </si>
  <si>
    <t>Malcolm Edeson</t>
  </si>
  <si>
    <t>Toby Vaughn</t>
  </si>
  <si>
    <t>Ewan Chamberlain</t>
  </si>
  <si>
    <t>Sertan Kwast</t>
  </si>
  <si>
    <t>Philipp Kaiser</t>
  </si>
  <si>
    <t>Viktor Jaeger</t>
  </si>
  <si>
    <t>Andi Goodwin</t>
  </si>
  <si>
    <t>Aristotelis Vasilakos</t>
  </si>
  <si>
    <t>Anderson Villadsene</t>
  </si>
  <si>
    <t>Dale Reed</t>
  </si>
  <si>
    <t>Thierry Labagnere</t>
  </si>
  <si>
    <t>Lloyd Crawford</t>
  </si>
  <si>
    <t>Simon Nacu</t>
  </si>
  <si>
    <t>Günthar Rowe</t>
  </si>
  <si>
    <t>Eithan Preedy</t>
  </si>
  <si>
    <t>Existant</t>
  </si>
  <si>
    <t>Caterham CSR 200</t>
  </si>
  <si>
    <t>Caterham CSR 260</t>
  </si>
  <si>
    <t>Caterham CSR 320</t>
  </si>
  <si>
    <t>Radicals SR3 200</t>
  </si>
  <si>
    <t>Fabrizio Vigato</t>
  </si>
  <si>
    <t>Mikael Gustafsson</t>
  </si>
  <si>
    <t>Niklas Maravic</t>
  </si>
  <si>
    <t>David Greco</t>
  </si>
  <si>
    <t>Sebastian Schmalenbach</t>
  </si>
  <si>
    <t>Arron Maspero</t>
  </si>
  <si>
    <t>Stacey Greensall</t>
  </si>
  <si>
    <t>Jeroen Ursem</t>
  </si>
  <si>
    <t>Paulpeter Kroon</t>
  </si>
  <si>
    <t>Gerben Kelly</t>
  </si>
  <si>
    <t>Mark Geilen</t>
  </si>
  <si>
    <t>Angelo Wolner</t>
  </si>
  <si>
    <t>Cristiano La Torre</t>
  </si>
  <si>
    <t>Federico Fistarol</t>
  </si>
  <si>
    <t>Duncan Walker</t>
  </si>
  <si>
    <t>Grecian Worship</t>
  </si>
  <si>
    <t>Radicals SR3 250</t>
  </si>
  <si>
    <t>Ralph Decker</t>
  </si>
  <si>
    <t>Lee Martin</t>
  </si>
  <si>
    <t>Bebe Chan</t>
  </si>
  <si>
    <t>Blueboy So</t>
  </si>
  <si>
    <t>Emile van der Stel</t>
  </si>
  <si>
    <t>Chris Zijlstra</t>
  </si>
  <si>
    <t>Willy Bouchez</t>
  </si>
  <si>
    <t>Tim Vanhee</t>
  </si>
  <si>
    <t>Norbi Kiss</t>
  </si>
  <si>
    <t>Peter Csiki</t>
  </si>
  <si>
    <t>Lorenzo Mistretta</t>
  </si>
  <si>
    <t>Stefano Pozzoli</t>
  </si>
  <si>
    <t>Rene Venderbosch</t>
  </si>
  <si>
    <t>Jose Manuel Garcia Mata</t>
  </si>
  <si>
    <t>Roman Ivanov</t>
  </si>
  <si>
    <t>Andre Araujo</t>
  </si>
  <si>
    <t>Vinicius Andrade Neves</t>
  </si>
  <si>
    <t>Radicals SR3 300</t>
  </si>
  <si>
    <t>Mike Diehl</t>
  </si>
  <si>
    <t>Danny Pattiwael</t>
  </si>
  <si>
    <t>Ramon van Rijn</t>
  </si>
  <si>
    <t>Russell Daly</t>
  </si>
  <si>
    <t>Justin White</t>
  </si>
  <si>
    <t>Rebecca Harris</t>
  </si>
  <si>
    <t>Chris Hoskins</t>
  </si>
  <si>
    <t>Fernando Cortina</t>
  </si>
  <si>
    <t>Fernando Deutsch</t>
  </si>
  <si>
    <t>Samuel Krueger</t>
  </si>
  <si>
    <t>Stan Manton</t>
  </si>
  <si>
    <t>Neil Pearson</t>
  </si>
  <si>
    <t>Alan Muscardin</t>
  </si>
  <si>
    <t>Joao Vaz</t>
  </si>
  <si>
    <t>Roland Ehnstrom</t>
  </si>
  <si>
    <t>Radical SR4 200</t>
  </si>
  <si>
    <t>Philip Kempermann</t>
  </si>
  <si>
    <t>Markus Treutzschler</t>
  </si>
  <si>
    <t>Jan Fecker</t>
  </si>
  <si>
    <t>Darin Boyd</t>
  </si>
  <si>
    <t>Felipe Salatino</t>
  </si>
  <si>
    <t>Carlos Eduardo Bueno</t>
  </si>
  <si>
    <t>Joe Foulkes</t>
  </si>
  <si>
    <t>Matteo Marini</t>
  </si>
  <si>
    <t>Gianluca Cartosso</t>
  </si>
  <si>
    <t>Rene Hiddel</t>
  </si>
  <si>
    <t>Karsten Deschler</t>
  </si>
  <si>
    <t>Jan Svehlik</t>
  </si>
  <si>
    <t>Jani Artukka</t>
  </si>
  <si>
    <t>David Opasik</t>
  </si>
  <si>
    <t>Michael Lehmann</t>
  </si>
  <si>
    <t>Cesar Mendes</t>
  </si>
  <si>
    <t>Roy Kolbe</t>
  </si>
  <si>
    <t>Pennzoil Choi</t>
  </si>
  <si>
    <t>Becks</t>
  </si>
  <si>
    <t>Radicals SR250</t>
  </si>
  <si>
    <t>Peter Kuhn</t>
  </si>
  <si>
    <t>Luis Dinis</t>
  </si>
  <si>
    <t>Marco Rosas</t>
  </si>
  <si>
    <t>Thomas Granbacka</t>
  </si>
  <si>
    <t>John Sjostrand</t>
  </si>
  <si>
    <t>Robert Saalmink</t>
  </si>
  <si>
    <t>Xu Yu Yao</t>
  </si>
  <si>
    <t>Matthew Tsui</t>
  </si>
  <si>
    <t>Gary Klinkert</t>
  </si>
  <si>
    <t>Joerg Kormany</t>
  </si>
  <si>
    <t>Tobias Schlemo</t>
  </si>
  <si>
    <t>John Bayes</t>
  </si>
  <si>
    <t>Nick Phillips</t>
  </si>
  <si>
    <t>Martin Dyrlund</t>
  </si>
  <si>
    <t>Jesper Christensen</t>
  </si>
  <si>
    <t>Peter Zvan</t>
  </si>
  <si>
    <t>Glen Draper</t>
  </si>
  <si>
    <t>Radicals SR4 300</t>
  </si>
  <si>
    <t>Mikko Saren</t>
  </si>
  <si>
    <t>Markus Kononen</t>
  </si>
  <si>
    <t>Yoeri Gijsen</t>
  </si>
  <si>
    <t>Andrea Candini</t>
  </si>
  <si>
    <t>Nicola Trivilino</t>
  </si>
  <si>
    <t>Tero Dahlberg</t>
  </si>
  <si>
    <t>Gabor Weber</t>
  </si>
  <si>
    <t>Ferenc Pal</t>
  </si>
  <si>
    <t>Karsten Borchers</t>
  </si>
  <si>
    <t>Dominik Binz</t>
  </si>
  <si>
    <t>Zaahir Essa</t>
  </si>
  <si>
    <t>Marko Hartikainen</t>
  </si>
  <si>
    <t>Tim Stelten</t>
  </si>
  <si>
    <t>Dom Duhan</t>
  </si>
  <si>
    <t>Greger Huttu</t>
  </si>
  <si>
    <t>Dan Murray</t>
  </si>
  <si>
    <t>Bruce Saltzman</t>
  </si>
  <si>
    <t>Ex</t>
  </si>
  <si>
    <t>Mini Challenge</t>
  </si>
  <si>
    <t>Anette Laqua</t>
  </si>
  <si>
    <t>Ronny Melkus</t>
  </si>
  <si>
    <t>Jocke Mangs</t>
  </si>
  <si>
    <t>Remo Friberg</t>
  </si>
  <si>
    <t>Bernhard Laber</t>
  </si>
  <si>
    <t>Beni Weber</t>
  </si>
  <si>
    <t>Maximilian Werndl</t>
  </si>
  <si>
    <t>Helmut Fleischmann</t>
  </si>
  <si>
    <t>Alexander Burgstaller</t>
  </si>
  <si>
    <t>Jurgen Schmarl</t>
  </si>
  <si>
    <t>Roger Fassler</t>
  </si>
  <si>
    <t>Fabian Plentz</t>
  </si>
  <si>
    <t>Christian Feineis</t>
  </si>
  <si>
    <t>Martin Skrzipietz</t>
  </si>
  <si>
    <t>Oliver Gotz</t>
  </si>
  <si>
    <t>Thomas Winkelhock</t>
  </si>
  <si>
    <t>Nina Haller</t>
  </si>
  <si>
    <t>Peter Enders sr.</t>
  </si>
  <si>
    <t>Peter Enders jr.</t>
  </si>
  <si>
    <t>Jurgen Steiner</t>
  </si>
  <si>
    <t>Karl Pojer</t>
  </si>
  <si>
    <t>Martin Heidrich</t>
  </si>
  <si>
    <t>Erwin Piro</t>
  </si>
  <si>
    <t>Herbert Engel</t>
  </si>
  <si>
    <t>Carina Teuchert</t>
  </si>
  <si>
    <t>Alexander Janssen</t>
  </si>
  <si>
    <t>Steve Kirsch</t>
  </si>
  <si>
    <t>Reinhard Nehls</t>
  </si>
  <si>
    <t>Uno Gomes</t>
  </si>
  <si>
    <t>Kevin Fank</t>
  </si>
  <si>
    <t>Thomas Neumann</t>
  </si>
  <si>
    <t>Steffi Halm</t>
  </si>
  <si>
    <t>Niklas Johansson</t>
  </si>
  <si>
    <t>Mikael Warn</t>
  </si>
  <si>
    <t>Gorgen Ohlsson</t>
  </si>
  <si>
    <t>Johan Klahr</t>
  </si>
  <si>
    <t>Stefan Jacobsson</t>
  </si>
  <si>
    <t>Anders Brofalk</t>
  </si>
  <si>
    <t>Magnus Krokstrom</t>
  </si>
  <si>
    <t>Daniel Svensson</t>
  </si>
  <si>
    <t>Tommie Eliasson</t>
  </si>
  <si>
    <t>Kjell Folkesson</t>
  </si>
  <si>
    <t>Jorgen Eriksson</t>
  </si>
  <si>
    <t>Marcus Lundstrom</t>
  </si>
  <si>
    <t>Algot Oberg</t>
  </si>
  <si>
    <t>Bernhard Kongsrud</t>
  </si>
  <si>
    <t>Ole-Martin Lindum</t>
  </si>
  <si>
    <t>Mikael Granberg</t>
  </si>
  <si>
    <t>Jonas Nilsson</t>
  </si>
  <si>
    <t>Leif Gaije</t>
  </si>
  <si>
    <t>Christian Nilsson</t>
  </si>
  <si>
    <t>Marten Hansen</t>
  </si>
  <si>
    <t>Felix Korling</t>
  </si>
  <si>
    <t>Frederick Bylund</t>
  </si>
  <si>
    <t>Jan Wollin</t>
  </si>
  <si>
    <t>Richard Berggren</t>
  </si>
  <si>
    <t>Jonny Gustavson</t>
  </si>
  <si>
    <t>Stein Frederic Akre</t>
  </si>
  <si>
    <t>Marcus Palnér</t>
  </si>
  <si>
    <t>Mikael Eklund</t>
  </si>
  <si>
    <t>Patric Sundel</t>
  </si>
  <si>
    <t>Mikael Wärn</t>
  </si>
  <si>
    <t>Görgen Ohlsson</t>
  </si>
  <si>
    <t>Niklas Lovén</t>
  </si>
  <si>
    <t>Magnus Krokström</t>
  </si>
  <si>
    <t>Frederik Ros</t>
  </si>
  <si>
    <t>Christer Öhlin</t>
  </si>
  <si>
    <t>Jörgen Eriksson</t>
  </si>
  <si>
    <t>Peo Norén</t>
  </si>
  <si>
    <t>Jan Nilsson</t>
  </si>
  <si>
    <t>Tomas Engström</t>
  </si>
  <si>
    <t>Alexander Graff</t>
  </si>
  <si>
    <t>Peggan Andersson</t>
  </si>
  <si>
    <t>Ted Brink</t>
  </si>
  <si>
    <t>Andreas Ahlberg</t>
  </si>
  <si>
    <t>Tobias Brink</t>
  </si>
  <si>
    <t>Jörgen Edström</t>
  </si>
  <si>
    <t>Marcus Larsson</t>
  </si>
  <si>
    <t>Margaretha J Hagman</t>
  </si>
  <si>
    <t>Andre Andersson</t>
  </si>
  <si>
    <t>Hampus Lindkvist</t>
  </si>
  <si>
    <t>Nouv profil</t>
  </si>
  <si>
    <t>Tomas Engström 010</t>
  </si>
  <si>
    <t>Mikael Eklund 010</t>
  </si>
  <si>
    <t>Jan Nilsson 010</t>
  </si>
  <si>
    <t>Gorgen Ohlsson 08</t>
  </si>
  <si>
    <t>Görgen Ohlsson 10</t>
  </si>
  <si>
    <t>Daniel Svensson 08</t>
  </si>
  <si>
    <t>Daniel Svensson 10</t>
  </si>
  <si>
    <t>Anders Brofalk 08</t>
  </si>
  <si>
    <t>Anders Brofalk 10</t>
  </si>
  <si>
    <t>Jan Nilsson 10C</t>
  </si>
  <si>
    <t>Magnus Krokstrom 08</t>
  </si>
  <si>
    <t>Magnus Krokström 10</t>
  </si>
  <si>
    <t>Jorgen Eriksson 08</t>
  </si>
  <si>
    <t>Jörgen Eriksson 10</t>
  </si>
  <si>
    <t>Jonas Nilsson 08</t>
  </si>
  <si>
    <t>Jonas Nilsson 10</t>
  </si>
  <si>
    <t>Mikael Warn 08</t>
  </si>
  <si>
    <t>Mikael Wärn 10</t>
  </si>
  <si>
    <t>Ole-Martin Lindum 08</t>
  </si>
  <si>
    <t>Ole-Martin Lindum 10</t>
  </si>
  <si>
    <t>Mikael Eklund 10C</t>
  </si>
  <si>
    <t>Tomas Engström 10C</t>
  </si>
  <si>
    <t>F3000 (fictif)</t>
  </si>
  <si>
    <t xml:space="preserve">Sebastian Vettel </t>
  </si>
  <si>
    <t xml:space="preserve">Nico Rosberg </t>
  </si>
  <si>
    <t xml:space="preserve">Michael Schumacher </t>
  </si>
  <si>
    <t xml:space="preserve">Adrian Sutil </t>
  </si>
  <si>
    <t xml:space="preserve">Nick Heidfeld </t>
  </si>
  <si>
    <t xml:space="preserve">Timo Glock </t>
  </si>
  <si>
    <t xml:space="preserve">Jenson Button </t>
  </si>
  <si>
    <t xml:space="preserve">Lewis Hamilton </t>
  </si>
  <si>
    <t xml:space="preserve">Paul di Resta </t>
  </si>
  <si>
    <t xml:space="preserve">Mark Webber </t>
  </si>
  <si>
    <t xml:space="preserve">Daniel Ricciardo </t>
  </si>
  <si>
    <t xml:space="preserve">Fernando Alonso </t>
  </si>
  <si>
    <t xml:space="preserve">Jaime Alguersuari </t>
  </si>
  <si>
    <t xml:space="preserve">Pedro de la Rosa </t>
  </si>
  <si>
    <t xml:space="preserve">Felipe Massa </t>
  </si>
  <si>
    <t xml:space="preserve">Rubens Barrichello </t>
  </si>
  <si>
    <t xml:space="preserve">Bruno Senna </t>
  </si>
  <si>
    <t xml:space="preserve">Vitaly Petrov </t>
  </si>
  <si>
    <t xml:space="preserve">Kamui Kobayashi </t>
  </si>
  <si>
    <t xml:space="preserve">Sebastien Buemi </t>
  </si>
  <si>
    <t xml:space="preserve">Sergio Pérez </t>
  </si>
  <si>
    <t xml:space="preserve">Pastor Maldonado </t>
  </si>
  <si>
    <t xml:space="preserve">Jarno Trulli </t>
  </si>
  <si>
    <t xml:space="preserve">Heikki Kovalainen </t>
  </si>
  <si>
    <t xml:space="preserve">Vitantonio Liuzzi </t>
  </si>
  <si>
    <t xml:space="preserve">Jérôme d'Ambrosio </t>
  </si>
  <si>
    <t xml:space="preserve">Narain Karthikeyan </t>
  </si>
  <si>
    <t xml:space="preserve">Karun Chandhok </t>
  </si>
  <si>
    <t>Red Bull</t>
  </si>
  <si>
    <t>McLaren</t>
  </si>
  <si>
    <t>Ferrari</t>
  </si>
  <si>
    <t>Mercedes</t>
  </si>
  <si>
    <t>Renault</t>
  </si>
  <si>
    <t>Williams</t>
  </si>
  <si>
    <t>Force India</t>
  </si>
  <si>
    <t>Sauber</t>
  </si>
  <si>
    <t>Toro Rosso</t>
  </si>
  <si>
    <t>Lotus</t>
  </si>
  <si>
    <t>HRT</t>
  </si>
  <si>
    <t>Virgin</t>
  </si>
  <si>
    <t>out</t>
  </si>
  <si>
    <t>Out</t>
  </si>
  <si>
    <t>Magirus</t>
  </si>
  <si>
    <t>Genk Power</t>
  </si>
  <si>
    <t>KTM Racing</t>
  </si>
  <si>
    <t>Nvidia</t>
  </si>
  <si>
    <t>Ozjet</t>
  </si>
  <si>
    <t>RBS</t>
  </si>
  <si>
    <t>Camel</t>
  </si>
  <si>
    <t>Castrol Racing</t>
  </si>
  <si>
    <t>Minardi</t>
  </si>
  <si>
    <t>Benetton Style</t>
  </si>
  <si>
    <t>Ubiquitous</t>
  </si>
  <si>
    <t>Formula Master (réel)</t>
  </si>
  <si>
    <t>Formula RaceRoom  (réel)</t>
  </si>
  <si>
    <t>Camaro Cup</t>
  </si>
  <si>
    <t>TOTAL</t>
  </si>
  <si>
    <t>Camaro Cup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</si>
</sst>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€_-;\-* #,##0.00\ _€_-;_-* &quot;-&quot;??\ _€_-;_-@_-"/>
    <numFmt numFmtId="164" formatCode="[$-F400]h:mm:ss\ AM/PM"/>
    <numFmt numFmtId="165" formatCode="_-* #,##0.000\ _€_-;\-* #,##0.000\ _€_-;_-* &quot;-&quot;???\ _€_-;_-@_-"/>
    <numFmt numFmtId="166" formatCode="0.000"/>
    <numFmt numFmtId="167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0"/>
      <color theme="7" tint="-0.249977111117893"/>
      <name val="Lucida Console"/>
      <family val="3"/>
    </font>
    <font>
      <sz val="11"/>
      <color theme="7" tint="-0.249977111117893"/>
      <name val="Calibri"/>
      <family val="2"/>
      <scheme val="minor"/>
    </font>
    <font>
      <b/>
      <sz val="10"/>
      <color rgb="FF000000"/>
      <name val="Lucida Console"/>
      <family val="3"/>
    </font>
    <font>
      <i/>
      <sz val="11"/>
      <color rgb="FFFF0000"/>
      <name val="Calibri"/>
      <family val="2"/>
      <scheme val="minor"/>
    </font>
    <font>
      <sz val="10"/>
      <color theme="8" tint="-0.249977111117893"/>
      <name val="Lucida Console"/>
      <family val="3"/>
    </font>
    <font>
      <sz val="11"/>
      <color theme="8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43" fontId="0" fillId="0" borderId="0" xfId="1" applyFont="1"/>
    <xf numFmtId="165" fontId="0" fillId="0" borderId="0" xfId="0" applyNumberFormat="1"/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0" fontId="0" fillId="0" borderId="0" xfId="3" applyNumberFormat="1" applyFont="1"/>
    <xf numFmtId="0" fontId="3" fillId="0" borderId="0" xfId="0" applyFont="1"/>
    <xf numFmtId="164" fontId="3" fillId="0" borderId="0" xfId="0" applyNumberFormat="1" applyFont="1"/>
    <xf numFmtId="0" fontId="3" fillId="0" borderId="0" xfId="0" applyFont="1" applyAlignment="1">
      <alignment horizontal="left" vertical="center" wrapText="1"/>
    </xf>
    <xf numFmtId="0" fontId="2" fillId="2" borderId="0" xfId="2" applyAlignment="1">
      <alignment horizontal="center"/>
    </xf>
    <xf numFmtId="167" fontId="0" fillId="0" borderId="0" xfId="0" applyNumberFormat="1" applyAlignment="1">
      <alignment horizontal="center" vertical="center"/>
    </xf>
    <xf numFmtId="0" fontId="4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/>
    <xf numFmtId="0" fontId="11" fillId="0" borderId="0" xfId="0" applyFont="1" applyAlignment="1">
      <alignment vertical="center"/>
    </xf>
    <xf numFmtId="0" fontId="5" fillId="0" borderId="0" xfId="0" applyFont="1"/>
    <xf numFmtId="0" fontId="12" fillId="0" borderId="0" xfId="0" applyFont="1"/>
    <xf numFmtId="0" fontId="13" fillId="0" borderId="0" xfId="0" applyFont="1" applyAlignment="1">
      <alignment vertical="center"/>
    </xf>
    <xf numFmtId="0" fontId="14" fillId="0" borderId="0" xfId="0" applyFont="1"/>
    <xf numFmtId="0" fontId="16" fillId="0" borderId="0" xfId="0" applyFont="1" applyAlignment="1">
      <alignment vertical="center"/>
    </xf>
    <xf numFmtId="0" fontId="15" fillId="0" borderId="0" xfId="0" applyFont="1"/>
    <xf numFmtId="0" fontId="2" fillId="2" borderId="0" xfId="2" applyAlignment="1">
      <alignment horizontal="center"/>
    </xf>
  </cellXfs>
  <cellStyles count="4">
    <cellStyle name="Accent2" xfId="2" builtinId="33"/>
    <cellStyle name="Milliers" xfId="1" builtinId="3"/>
    <cellStyle name="Normal" xfId="0" builtinId="0"/>
    <cellStyle name="Pourcentage" xfId="3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3"/>
  <sheetViews>
    <sheetView workbookViewId="0">
      <selection activeCell="V44" sqref="V44"/>
    </sheetView>
  </sheetViews>
  <sheetFormatPr baseColWidth="10" defaultColWidth="9.140625" defaultRowHeight="15" x14ac:dyDescent="0.25"/>
  <cols>
    <col min="1" max="1" width="17.28515625" customWidth="1"/>
    <col min="2" max="2" width="8.85546875" bestFit="1" customWidth="1"/>
    <col min="3" max="3" width="12.140625" style="6" customWidth="1"/>
    <col min="4" max="5" width="4.42578125" hidden="1" customWidth="1"/>
    <col min="6" max="6" width="9.42578125" hidden="1" customWidth="1"/>
    <col min="7" max="7" width="8.85546875" bestFit="1" customWidth="1"/>
    <col min="8" max="8" width="4.42578125" hidden="1" customWidth="1"/>
    <col min="9" max="9" width="4" hidden="1" customWidth="1"/>
    <col min="10" max="10" width="5.140625" hidden="1" customWidth="1"/>
    <col min="11" max="11" width="8.85546875" bestFit="1" customWidth="1"/>
    <col min="12" max="12" width="4.42578125" hidden="1" customWidth="1"/>
    <col min="13" max="13" width="4" hidden="1" customWidth="1"/>
    <col min="14" max="14" width="5.140625" hidden="1" customWidth="1"/>
    <col min="15" max="15" width="15.28515625" customWidth="1"/>
    <col min="16" max="16" width="13.42578125" bestFit="1" customWidth="1"/>
    <col min="17" max="17" width="14.28515625" style="3" bestFit="1" customWidth="1"/>
    <col min="18" max="18" width="10.140625" style="3" bestFit="1" customWidth="1"/>
    <col min="19" max="19" width="12" style="3" bestFit="1" customWidth="1"/>
    <col min="20" max="20" width="10.5703125" style="3" bestFit="1" customWidth="1"/>
    <col min="21" max="21" width="10.5703125" style="3" customWidth="1"/>
    <col min="22" max="22" width="15.28515625" customWidth="1"/>
  </cols>
  <sheetData>
    <row r="1" spans="1:24" x14ac:dyDescent="0.25">
      <c r="G1" s="24" t="s">
        <v>36</v>
      </c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9"/>
    </row>
    <row r="2" spans="1:24" x14ac:dyDescent="0.25">
      <c r="A2" t="s">
        <v>0</v>
      </c>
      <c r="B2" t="s">
        <v>240</v>
      </c>
      <c r="C2" s="6" t="s">
        <v>1</v>
      </c>
      <c r="D2" t="s">
        <v>28</v>
      </c>
      <c r="E2" t="s">
        <v>29</v>
      </c>
      <c r="F2" t="s">
        <v>30</v>
      </c>
      <c r="G2" t="s">
        <v>38</v>
      </c>
      <c r="H2" t="s">
        <v>28</v>
      </c>
      <c r="I2" t="s">
        <v>29</v>
      </c>
      <c r="J2" t="s">
        <v>30</v>
      </c>
      <c r="K2" t="s">
        <v>39</v>
      </c>
      <c r="L2" t="s">
        <v>28</v>
      </c>
      <c r="M2" t="s">
        <v>29</v>
      </c>
      <c r="N2" t="s">
        <v>30</v>
      </c>
      <c r="O2" t="s">
        <v>31</v>
      </c>
      <c r="P2" t="s">
        <v>50</v>
      </c>
      <c r="Q2" s="3" t="s">
        <v>34</v>
      </c>
      <c r="R2" s="3" t="s">
        <v>35</v>
      </c>
      <c r="S2" s="3" t="s">
        <v>32</v>
      </c>
      <c r="T2" s="3" t="s">
        <v>33</v>
      </c>
      <c r="U2" s="3" t="s">
        <v>307</v>
      </c>
      <c r="V2" s="3" t="s">
        <v>51</v>
      </c>
    </row>
    <row r="3" spans="1:24" x14ac:dyDescent="0.25">
      <c r="A3" t="s">
        <v>2</v>
      </c>
      <c r="B3" t="s">
        <v>241</v>
      </c>
      <c r="C3" s="7" t="s">
        <v>107</v>
      </c>
      <c r="D3" s="1" t="str">
        <f>LEFT(C3,1)</f>
        <v>1</v>
      </c>
      <c r="E3" s="1" t="str">
        <f>RIGHT(LEFT(C3,4),2)</f>
        <v>37</v>
      </c>
      <c r="F3" s="1" t="str">
        <f>RIGHT(C3,3)</f>
        <v>000</v>
      </c>
      <c r="G3" t="s">
        <v>60</v>
      </c>
      <c r="H3" s="1" t="str">
        <f>LEFT(G3,1)</f>
        <v>1</v>
      </c>
      <c r="I3" s="1" t="str">
        <f>RIGHT(LEFT(G3,4),2)</f>
        <v>37</v>
      </c>
      <c r="J3" s="1" t="str">
        <f>RIGHT(G3,3)</f>
        <v>644</v>
      </c>
      <c r="K3" t="s">
        <v>61</v>
      </c>
      <c r="L3" s="1" t="str">
        <f>LEFT(K3,1)</f>
        <v>1</v>
      </c>
      <c r="M3" s="1" t="str">
        <f>RIGHT(LEFT(K3,4),2)</f>
        <v>37</v>
      </c>
      <c r="N3" s="1" t="str">
        <f>RIGHT(K3,3)</f>
        <v>710</v>
      </c>
      <c r="O3" s="2">
        <f t="shared" ref="O3:O4" si="0">((D3-(H3+L3)/2)*60+(E3-(M3+I3)/2))*1000+(F3-(J3+N3)/2)</f>
        <v>-677</v>
      </c>
      <c r="P3" s="5">
        <v>1.4999999999999999E-2</v>
      </c>
      <c r="Q3" s="4">
        <v>1.04</v>
      </c>
      <c r="R3" s="4">
        <f>Q3-(O3*P3/1000)</f>
        <v>1.0501549999999999</v>
      </c>
      <c r="S3" s="4">
        <f>R3-0.25</f>
        <v>0.80015499999999995</v>
      </c>
      <c r="T3" s="4">
        <f>R3+0.1</f>
        <v>1.150155</v>
      </c>
      <c r="U3" s="10">
        <v>0.9</v>
      </c>
      <c r="V3" t="s">
        <v>52</v>
      </c>
      <c r="X3" t="str">
        <f>A3</f>
        <v>Anderstorp</v>
      </c>
    </row>
    <row r="4" spans="1:24" x14ac:dyDescent="0.25">
      <c r="A4" t="s">
        <v>3</v>
      </c>
      <c r="B4" t="s">
        <v>241</v>
      </c>
      <c r="C4" s="6" t="s">
        <v>47</v>
      </c>
      <c r="D4" s="1" t="str">
        <f t="shared" ref="D4:D26" si="1">LEFT(C4,1)</f>
        <v>1</v>
      </c>
      <c r="E4" s="1" t="str">
        <f t="shared" ref="E4:E26" si="2">RIGHT(LEFT(C4,4),2)</f>
        <v>33</v>
      </c>
      <c r="F4" s="1" t="str">
        <f t="shared" ref="F4:F26" si="3">RIGHT(C4,3)</f>
        <v>000</v>
      </c>
      <c r="G4" t="s">
        <v>62</v>
      </c>
      <c r="H4" s="1" t="str">
        <f t="shared" ref="H4:H26" si="4">LEFT(G4,1)</f>
        <v>1</v>
      </c>
      <c r="I4" s="1" t="str">
        <f t="shared" ref="I4:I26" si="5">RIGHT(LEFT(G4,4),2)</f>
        <v>35</v>
      </c>
      <c r="J4" s="1" t="str">
        <f t="shared" ref="J4:J26" si="6">RIGHT(G4,3)</f>
        <v>521</v>
      </c>
      <c r="K4" t="s">
        <v>63</v>
      </c>
      <c r="L4" s="1" t="str">
        <f t="shared" ref="L4:L26" si="7">LEFT(K4,1)</f>
        <v>1</v>
      </c>
      <c r="M4" s="1" t="str">
        <f t="shared" ref="M4:M26" si="8">RIGHT(LEFT(K4,4),2)</f>
        <v>35</v>
      </c>
      <c r="N4" s="1" t="str">
        <f t="shared" ref="N4:N26" si="9">RIGHT(K4,3)</f>
        <v>544</v>
      </c>
      <c r="O4" s="2">
        <f t="shared" si="0"/>
        <v>-2532.5</v>
      </c>
      <c r="P4" s="5">
        <v>0.03</v>
      </c>
      <c r="Q4" s="4">
        <v>1.05</v>
      </c>
      <c r="R4" s="4">
        <f t="shared" ref="R4:R26" si="10">Q4-(O4*P4/1000)</f>
        <v>1.1259749999999999</v>
      </c>
      <c r="S4" s="4">
        <f t="shared" ref="S4:S26" si="11">R4-0.25</f>
        <v>0.87597499999999995</v>
      </c>
      <c r="T4" s="4">
        <f t="shared" ref="T4:T26" si="12">R4+0.1</f>
        <v>1.225975</v>
      </c>
      <c r="U4" s="10">
        <v>1</v>
      </c>
      <c r="V4" t="s">
        <v>52</v>
      </c>
      <c r="X4" t="str">
        <f t="shared" ref="X4:X26" si="13">A4</f>
        <v>Brands_Hatch</v>
      </c>
    </row>
    <row r="5" spans="1:24" x14ac:dyDescent="0.25">
      <c r="A5" t="s">
        <v>4</v>
      </c>
      <c r="B5" t="s">
        <v>241</v>
      </c>
      <c r="C5" s="6" t="s">
        <v>44</v>
      </c>
      <c r="D5" s="1" t="str">
        <f t="shared" si="1"/>
        <v>2</v>
      </c>
      <c r="E5" s="1" t="str">
        <f t="shared" si="2"/>
        <v>08</v>
      </c>
      <c r="F5" s="1" t="str">
        <f t="shared" si="3"/>
        <v>900</v>
      </c>
      <c r="G5" t="s">
        <v>40</v>
      </c>
      <c r="H5" s="1" t="str">
        <f t="shared" si="4"/>
        <v>2</v>
      </c>
      <c r="I5" s="1" t="str">
        <f t="shared" si="5"/>
        <v>08</v>
      </c>
      <c r="J5" s="1" t="str">
        <f t="shared" si="6"/>
        <v>608</v>
      </c>
      <c r="K5" t="s">
        <v>41</v>
      </c>
      <c r="L5" s="1" t="str">
        <f t="shared" si="7"/>
        <v>2</v>
      </c>
      <c r="M5" s="1" t="str">
        <f t="shared" si="8"/>
        <v>09</v>
      </c>
      <c r="N5" s="1" t="str">
        <f t="shared" si="9"/>
        <v>392</v>
      </c>
      <c r="O5" s="2">
        <f>((D5-(H5+L5)/2)*60+(E5-(M5+I5)/2))*1000+(F5-(J5+N5)/2)</f>
        <v>-100</v>
      </c>
      <c r="P5" s="5">
        <f t="shared" ref="P5:P26" si="14">IF(ABS(O5)&gt;4000,0.04,IF(ABS(O5)&gt;2000,0.035,0.03))</f>
        <v>0.03</v>
      </c>
      <c r="Q5" s="4">
        <v>1</v>
      </c>
      <c r="R5" s="4">
        <f t="shared" si="10"/>
        <v>1.0029999999999999</v>
      </c>
      <c r="S5" s="4">
        <f t="shared" si="11"/>
        <v>0.75299999999999989</v>
      </c>
      <c r="T5" s="4">
        <f t="shared" si="12"/>
        <v>1.103</v>
      </c>
      <c r="U5" s="10">
        <v>0.8</v>
      </c>
      <c r="V5" t="s">
        <v>52</v>
      </c>
      <c r="X5" t="str">
        <f t="shared" si="13"/>
        <v>Brno</v>
      </c>
    </row>
    <row r="6" spans="1:24" x14ac:dyDescent="0.25">
      <c r="A6" t="s">
        <v>5</v>
      </c>
      <c r="B6" t="s">
        <v>241</v>
      </c>
      <c r="C6" s="8" t="s">
        <v>108</v>
      </c>
      <c r="D6" s="1" t="str">
        <f t="shared" si="1"/>
        <v>1</v>
      </c>
      <c r="E6" s="1" t="str">
        <f t="shared" si="2"/>
        <v>20</v>
      </c>
      <c r="F6" s="1" t="str">
        <f t="shared" si="3"/>
        <v>100</v>
      </c>
      <c r="G6" t="s">
        <v>42</v>
      </c>
      <c r="H6" s="1" t="str">
        <f t="shared" si="4"/>
        <v>1</v>
      </c>
      <c r="I6" s="1" t="str">
        <f t="shared" si="5"/>
        <v>21</v>
      </c>
      <c r="J6" s="1" t="str">
        <f t="shared" si="6"/>
        <v>116</v>
      </c>
      <c r="K6" t="s">
        <v>43</v>
      </c>
      <c r="L6" s="1" t="str">
        <f t="shared" si="7"/>
        <v>1</v>
      </c>
      <c r="M6" s="1" t="str">
        <f t="shared" si="8"/>
        <v>21</v>
      </c>
      <c r="N6" s="1" t="str">
        <f t="shared" si="9"/>
        <v>183</v>
      </c>
      <c r="O6" s="2">
        <f t="shared" ref="O6:O26" si="15">((D6-(H6+L6)/2)*60+(E6-(M6+I6)/2))*1000+(F6-(J6+N6)/2)</f>
        <v>-1049.5</v>
      </c>
      <c r="P6" s="5">
        <f t="shared" si="14"/>
        <v>0.03</v>
      </c>
      <c r="Q6" s="4">
        <v>1.05</v>
      </c>
      <c r="R6" s="4">
        <f t="shared" si="10"/>
        <v>1.081485</v>
      </c>
      <c r="S6" s="4">
        <f t="shared" si="11"/>
        <v>0.83148500000000003</v>
      </c>
      <c r="T6" s="4">
        <f t="shared" si="12"/>
        <v>1.1814850000000001</v>
      </c>
      <c r="U6" s="10">
        <v>1</v>
      </c>
      <c r="V6" t="s">
        <v>52</v>
      </c>
      <c r="X6" t="str">
        <f t="shared" si="13"/>
        <v>Curitiba</v>
      </c>
    </row>
    <row r="7" spans="1:24" x14ac:dyDescent="0.25">
      <c r="A7" t="s">
        <v>6</v>
      </c>
      <c r="B7" t="s">
        <v>241</v>
      </c>
      <c r="C7" s="6" t="s">
        <v>45</v>
      </c>
      <c r="D7" s="1" t="str">
        <f t="shared" si="1"/>
        <v>1</v>
      </c>
      <c r="E7" s="1" t="str">
        <f t="shared" si="2"/>
        <v>45</v>
      </c>
      <c r="F7" s="1" t="str">
        <f t="shared" si="3"/>
        <v>850</v>
      </c>
      <c r="G7" t="s">
        <v>64</v>
      </c>
      <c r="H7" s="1" t="str">
        <f t="shared" si="4"/>
        <v>1</v>
      </c>
      <c r="I7" s="1" t="str">
        <f t="shared" si="5"/>
        <v>48</v>
      </c>
      <c r="J7" s="1" t="str">
        <f t="shared" si="6"/>
        <v>285</v>
      </c>
      <c r="K7" t="s">
        <v>65</v>
      </c>
      <c r="L7" s="1" t="str">
        <f t="shared" si="7"/>
        <v>1</v>
      </c>
      <c r="M7" s="1" t="str">
        <f t="shared" si="8"/>
        <v>48</v>
      </c>
      <c r="N7" s="1" t="str">
        <f t="shared" si="9"/>
        <v>525</v>
      </c>
      <c r="O7" s="2">
        <f t="shared" si="15"/>
        <v>-2555</v>
      </c>
      <c r="P7" s="5">
        <f t="shared" si="14"/>
        <v>3.5000000000000003E-2</v>
      </c>
      <c r="Q7" s="4">
        <v>1.05</v>
      </c>
      <c r="R7" s="4">
        <f t="shared" si="10"/>
        <v>1.1394250000000001</v>
      </c>
      <c r="S7" s="4">
        <f t="shared" si="11"/>
        <v>0.88942500000000013</v>
      </c>
      <c r="T7" s="4">
        <f t="shared" si="12"/>
        <v>1.2394250000000002</v>
      </c>
      <c r="U7" s="10">
        <v>0.9</v>
      </c>
      <c r="V7" t="s">
        <v>52</v>
      </c>
      <c r="X7" t="str">
        <f t="shared" si="13"/>
        <v>Estoril</v>
      </c>
    </row>
    <row r="8" spans="1:24" x14ac:dyDescent="0.25">
      <c r="A8" t="s">
        <v>7</v>
      </c>
      <c r="B8" t="s">
        <v>241</v>
      </c>
      <c r="C8" s="6" t="s">
        <v>46</v>
      </c>
      <c r="D8" s="1" t="str">
        <f t="shared" si="1"/>
        <v>0</v>
      </c>
      <c r="E8" s="1" t="str">
        <f t="shared" si="2"/>
        <v>44</v>
      </c>
      <c r="F8" s="1" t="str">
        <f t="shared" si="3"/>
        <v>600</v>
      </c>
      <c r="G8" t="s">
        <v>56</v>
      </c>
      <c r="H8" s="1" t="str">
        <f t="shared" si="4"/>
        <v>0</v>
      </c>
      <c r="I8" s="1" t="str">
        <f t="shared" si="5"/>
        <v>46</v>
      </c>
      <c r="J8" s="1" t="str">
        <f t="shared" si="6"/>
        <v>441</v>
      </c>
      <c r="K8" t="s">
        <v>57</v>
      </c>
      <c r="L8" s="1" t="str">
        <f t="shared" si="7"/>
        <v>0</v>
      </c>
      <c r="M8" s="1" t="str">
        <f t="shared" si="8"/>
        <v>46</v>
      </c>
      <c r="N8" s="1" t="str">
        <f t="shared" si="9"/>
        <v>500</v>
      </c>
      <c r="O8" s="2">
        <f t="shared" si="15"/>
        <v>-1870.5</v>
      </c>
      <c r="P8" s="5">
        <v>0.05</v>
      </c>
      <c r="Q8" s="4">
        <v>1</v>
      </c>
      <c r="R8" s="4">
        <f t="shared" si="10"/>
        <v>1.0935250000000001</v>
      </c>
      <c r="S8" s="4">
        <f t="shared" si="11"/>
        <v>0.84352500000000008</v>
      </c>
      <c r="T8" s="4">
        <f t="shared" si="12"/>
        <v>1.1935250000000002</v>
      </c>
      <c r="U8" s="10">
        <v>1</v>
      </c>
      <c r="V8" t="s">
        <v>52</v>
      </c>
      <c r="X8" t="str">
        <f t="shared" si="13"/>
        <v>Falkenberg</v>
      </c>
    </row>
    <row r="9" spans="1:24" x14ac:dyDescent="0.25">
      <c r="A9" t="s">
        <v>8</v>
      </c>
      <c r="B9" t="s">
        <v>241</v>
      </c>
      <c r="C9" s="6" t="s">
        <v>82</v>
      </c>
      <c r="D9" s="1" t="str">
        <f t="shared" si="1"/>
        <v>0</v>
      </c>
      <c r="E9" s="1" t="str">
        <f t="shared" si="2"/>
        <v>46</v>
      </c>
      <c r="F9" s="1" t="str">
        <f t="shared" si="3"/>
        <v>000</v>
      </c>
      <c r="G9" t="s">
        <v>58</v>
      </c>
      <c r="H9" s="1" t="str">
        <f t="shared" si="4"/>
        <v>0</v>
      </c>
      <c r="I9" s="1" t="str">
        <f t="shared" si="5"/>
        <v>49</v>
      </c>
      <c r="J9" s="1" t="str">
        <f t="shared" si="6"/>
        <v>224</v>
      </c>
      <c r="K9" t="s">
        <v>59</v>
      </c>
      <c r="L9" s="1" t="str">
        <f t="shared" si="7"/>
        <v>0</v>
      </c>
      <c r="M9" s="1" t="str">
        <f t="shared" si="8"/>
        <v>49</v>
      </c>
      <c r="N9" s="1" t="str">
        <f t="shared" si="9"/>
        <v>255</v>
      </c>
      <c r="O9" s="2">
        <f t="shared" si="15"/>
        <v>-3239.5</v>
      </c>
      <c r="P9" s="5">
        <v>0.05</v>
      </c>
      <c r="Q9" s="4">
        <v>1.05</v>
      </c>
      <c r="R9" s="4">
        <f t="shared" si="10"/>
        <v>1.211975</v>
      </c>
      <c r="S9" s="4">
        <f t="shared" si="11"/>
        <v>0.96197500000000002</v>
      </c>
      <c r="T9" s="4">
        <f t="shared" si="12"/>
        <v>1.3119750000000001</v>
      </c>
      <c r="U9" s="10">
        <v>1</v>
      </c>
      <c r="V9" t="s">
        <v>52</v>
      </c>
      <c r="X9" t="str">
        <f t="shared" si="13"/>
        <v>Gothenburg</v>
      </c>
    </row>
    <row r="10" spans="1:24" x14ac:dyDescent="0.25">
      <c r="A10" t="s">
        <v>9</v>
      </c>
      <c r="B10" t="s">
        <v>241</v>
      </c>
      <c r="C10" s="6" t="s">
        <v>97</v>
      </c>
      <c r="D10" s="1" t="str">
        <f t="shared" si="1"/>
        <v>1</v>
      </c>
      <c r="E10" s="1" t="str">
        <f t="shared" si="2"/>
        <v>56</v>
      </c>
      <c r="F10" s="1" t="str">
        <f t="shared" si="3"/>
        <v>500</v>
      </c>
      <c r="G10" t="s">
        <v>66</v>
      </c>
      <c r="H10" s="1" t="str">
        <f t="shared" si="4"/>
        <v>2</v>
      </c>
      <c r="I10" s="1" t="str">
        <f t="shared" si="5"/>
        <v>01</v>
      </c>
      <c r="J10" s="1" t="str">
        <f t="shared" si="6"/>
        <v>141</v>
      </c>
      <c r="K10" t="s">
        <v>67</v>
      </c>
      <c r="L10" s="1" t="str">
        <f t="shared" si="7"/>
        <v>2</v>
      </c>
      <c r="M10" s="1" t="str">
        <f t="shared" si="8"/>
        <v>01</v>
      </c>
      <c r="N10" s="1" t="str">
        <f t="shared" si="9"/>
        <v>226</v>
      </c>
      <c r="O10" s="2">
        <f t="shared" si="15"/>
        <v>-4683.5</v>
      </c>
      <c r="P10" s="5">
        <v>3.5000000000000003E-2</v>
      </c>
      <c r="Q10" s="4">
        <v>1.05</v>
      </c>
      <c r="R10" s="4">
        <f t="shared" si="10"/>
        <v>1.2139225</v>
      </c>
      <c r="S10" s="4">
        <f t="shared" si="11"/>
        <v>0.96392250000000002</v>
      </c>
      <c r="T10" s="4">
        <f t="shared" si="12"/>
        <v>1.3139225000000001</v>
      </c>
      <c r="U10" s="10">
        <v>0.9</v>
      </c>
      <c r="V10" t="s">
        <v>52</v>
      </c>
      <c r="X10" t="str">
        <f t="shared" si="13"/>
        <v>Imola</v>
      </c>
    </row>
    <row r="11" spans="1:24" x14ac:dyDescent="0.25">
      <c r="A11" t="s">
        <v>10</v>
      </c>
      <c r="B11" t="s">
        <v>241</v>
      </c>
      <c r="C11" s="6" t="s">
        <v>98</v>
      </c>
      <c r="D11" s="1" t="str">
        <f t="shared" si="1"/>
        <v>2</v>
      </c>
      <c r="E11" s="1" t="str">
        <f t="shared" si="2"/>
        <v>02</v>
      </c>
      <c r="F11" s="1" t="str">
        <f t="shared" si="3"/>
        <v>500</v>
      </c>
      <c r="G11" t="s">
        <v>48</v>
      </c>
      <c r="H11" s="1" t="str">
        <f t="shared" si="4"/>
        <v>2</v>
      </c>
      <c r="I11" s="1" t="str">
        <f t="shared" si="5"/>
        <v>07</v>
      </c>
      <c r="J11" s="1" t="str">
        <f t="shared" si="6"/>
        <v>657</v>
      </c>
      <c r="K11" t="s">
        <v>49</v>
      </c>
      <c r="L11" s="1" t="str">
        <f t="shared" si="7"/>
        <v>2</v>
      </c>
      <c r="M11" s="1" t="str">
        <f t="shared" si="8"/>
        <v>07</v>
      </c>
      <c r="N11" s="1" t="str">
        <f t="shared" si="9"/>
        <v>712</v>
      </c>
      <c r="O11" s="2">
        <f t="shared" si="15"/>
        <v>-5184.5</v>
      </c>
      <c r="P11" s="5">
        <v>3.5000000000000003E-2</v>
      </c>
      <c r="Q11" s="4">
        <v>1.01</v>
      </c>
      <c r="R11" s="4">
        <f t="shared" si="10"/>
        <v>1.1914575000000001</v>
      </c>
      <c r="S11" s="4">
        <f t="shared" si="11"/>
        <v>0.94145750000000006</v>
      </c>
      <c r="T11" s="4">
        <f t="shared" si="12"/>
        <v>1.2914575000000001</v>
      </c>
      <c r="U11" s="10">
        <v>0.8</v>
      </c>
      <c r="V11" t="s">
        <v>52</v>
      </c>
      <c r="X11" t="str">
        <f t="shared" si="13"/>
        <v>Istanbul</v>
      </c>
    </row>
    <row r="12" spans="1:24" x14ac:dyDescent="0.25">
      <c r="A12" t="s">
        <v>11</v>
      </c>
      <c r="B12" t="s">
        <v>241</v>
      </c>
      <c r="C12" s="6" t="s">
        <v>99</v>
      </c>
      <c r="D12" s="1" t="str">
        <f t="shared" si="1"/>
        <v>1</v>
      </c>
      <c r="E12" s="1" t="str">
        <f t="shared" si="2"/>
        <v>06</v>
      </c>
      <c r="F12" s="1" t="str">
        <f t="shared" si="3"/>
        <v>000</v>
      </c>
      <c r="G12" t="s">
        <v>68</v>
      </c>
      <c r="H12" s="1" t="str">
        <f t="shared" si="4"/>
        <v>1</v>
      </c>
      <c r="I12" s="1" t="str">
        <f t="shared" si="5"/>
        <v>09</v>
      </c>
      <c r="J12" s="1" t="str">
        <f t="shared" si="6"/>
        <v>199</v>
      </c>
      <c r="K12" t="s">
        <v>69</v>
      </c>
      <c r="L12" s="1" t="str">
        <f t="shared" si="7"/>
        <v>1</v>
      </c>
      <c r="M12" s="1" t="str">
        <f t="shared" si="8"/>
        <v>09</v>
      </c>
      <c r="N12" s="1" t="str">
        <f t="shared" si="9"/>
        <v>235</v>
      </c>
      <c r="O12" s="2">
        <f t="shared" si="15"/>
        <v>-3217</v>
      </c>
      <c r="P12" s="5">
        <v>0.05</v>
      </c>
      <c r="Q12" s="4">
        <v>1</v>
      </c>
      <c r="R12" s="4">
        <f t="shared" si="10"/>
        <v>1.1608499999999999</v>
      </c>
      <c r="S12" s="4">
        <f t="shared" si="11"/>
        <v>0.91084999999999994</v>
      </c>
      <c r="T12" s="4">
        <f t="shared" si="12"/>
        <v>1.26085</v>
      </c>
      <c r="U12" s="10">
        <v>1</v>
      </c>
      <c r="V12" t="s">
        <v>52</v>
      </c>
      <c r="X12" t="str">
        <f t="shared" si="13"/>
        <v>Karlskoga</v>
      </c>
    </row>
    <row r="13" spans="1:24" x14ac:dyDescent="0.25">
      <c r="A13" t="s">
        <v>12</v>
      </c>
      <c r="B13" t="s">
        <v>241</v>
      </c>
      <c r="C13" s="6" t="s">
        <v>109</v>
      </c>
      <c r="D13" s="1" t="str">
        <f t="shared" si="1"/>
        <v>2</v>
      </c>
      <c r="E13" s="1" t="str">
        <f t="shared" si="2"/>
        <v>31</v>
      </c>
      <c r="F13" s="1" t="str">
        <f t="shared" si="3"/>
        <v>000</v>
      </c>
      <c r="G13" t="s">
        <v>70</v>
      </c>
      <c r="H13" s="1" t="str">
        <f t="shared" si="4"/>
        <v>2</v>
      </c>
      <c r="I13" s="1" t="str">
        <f t="shared" si="5"/>
        <v>33</v>
      </c>
      <c r="J13" s="1" t="str">
        <f t="shared" si="6"/>
        <v>000</v>
      </c>
      <c r="K13" t="s">
        <v>71</v>
      </c>
      <c r="L13" s="1" t="str">
        <f t="shared" si="7"/>
        <v>2</v>
      </c>
      <c r="M13" s="1" t="str">
        <f t="shared" si="8"/>
        <v>33</v>
      </c>
      <c r="N13" s="1" t="str">
        <f t="shared" si="9"/>
        <v>917</v>
      </c>
      <c r="O13" s="2">
        <f t="shared" si="15"/>
        <v>-2458.5</v>
      </c>
      <c r="P13" s="5">
        <v>2.75E-2</v>
      </c>
      <c r="Q13" s="4">
        <v>1.08</v>
      </c>
      <c r="R13" s="4">
        <f t="shared" si="10"/>
        <v>1.1476087500000001</v>
      </c>
      <c r="S13" s="4">
        <f t="shared" si="11"/>
        <v>0.89760875000000007</v>
      </c>
      <c r="T13" s="4">
        <f t="shared" si="12"/>
        <v>1.2476087500000002</v>
      </c>
      <c r="U13" s="10">
        <v>0.8</v>
      </c>
      <c r="V13" t="s">
        <v>52</v>
      </c>
      <c r="X13" t="str">
        <f t="shared" si="13"/>
        <v>Macau</v>
      </c>
    </row>
    <row r="14" spans="1:24" x14ac:dyDescent="0.25">
      <c r="A14" t="s">
        <v>13</v>
      </c>
      <c r="B14" t="s">
        <v>241</v>
      </c>
      <c r="C14" s="6" t="s">
        <v>100</v>
      </c>
      <c r="D14" s="1" t="str">
        <f t="shared" si="1"/>
        <v>1</v>
      </c>
      <c r="E14" s="1" t="str">
        <f t="shared" si="2"/>
        <v>46</v>
      </c>
      <c r="F14" s="1" t="str">
        <f t="shared" si="3"/>
        <v>800</v>
      </c>
      <c r="G14" t="s">
        <v>72</v>
      </c>
      <c r="H14" s="1" t="str">
        <f t="shared" si="4"/>
        <v>1</v>
      </c>
      <c r="I14" s="1" t="str">
        <f t="shared" si="5"/>
        <v>49</v>
      </c>
      <c r="J14" s="1" t="str">
        <f t="shared" si="6"/>
        <v>363</v>
      </c>
      <c r="K14" t="s">
        <v>73</v>
      </c>
      <c r="L14" s="1" t="str">
        <f t="shared" si="7"/>
        <v>1</v>
      </c>
      <c r="M14" s="1" t="str">
        <f t="shared" si="8"/>
        <v>49</v>
      </c>
      <c r="N14" s="1" t="str">
        <f t="shared" si="9"/>
        <v>407</v>
      </c>
      <c r="O14" s="2">
        <f t="shared" si="15"/>
        <v>-2585</v>
      </c>
      <c r="P14" s="5">
        <v>4.2500000000000003E-2</v>
      </c>
      <c r="Q14" s="4">
        <v>1</v>
      </c>
      <c r="R14" s="4">
        <f t="shared" si="10"/>
        <v>1.1098625</v>
      </c>
      <c r="S14" s="4">
        <f t="shared" si="11"/>
        <v>0.85986249999999997</v>
      </c>
      <c r="T14" s="4">
        <f t="shared" si="12"/>
        <v>1.2098625000000001</v>
      </c>
      <c r="U14" s="10">
        <v>0.9</v>
      </c>
      <c r="V14" t="s">
        <v>52</v>
      </c>
      <c r="X14" t="str">
        <f t="shared" si="13"/>
        <v>Magny-Cours</v>
      </c>
    </row>
    <row r="15" spans="1:24" x14ac:dyDescent="0.25">
      <c r="A15" t="s">
        <v>14</v>
      </c>
      <c r="B15" t="s">
        <v>241</v>
      </c>
      <c r="C15" s="6" t="s">
        <v>53</v>
      </c>
      <c r="D15" s="1" t="str">
        <f t="shared" si="1"/>
        <v>1</v>
      </c>
      <c r="E15" s="1" t="str">
        <f t="shared" si="2"/>
        <v>20</v>
      </c>
      <c r="F15" s="1" t="str">
        <f t="shared" si="3"/>
        <v>300</v>
      </c>
      <c r="G15" t="s">
        <v>54</v>
      </c>
      <c r="H15" s="1" t="str">
        <f t="shared" si="4"/>
        <v>1</v>
      </c>
      <c r="I15" s="1" t="str">
        <f t="shared" si="5"/>
        <v>23</v>
      </c>
      <c r="J15" s="1" t="str">
        <f t="shared" si="6"/>
        <v>247</v>
      </c>
      <c r="K15" t="s">
        <v>55</v>
      </c>
      <c r="L15" s="1" t="str">
        <f t="shared" si="7"/>
        <v>1</v>
      </c>
      <c r="M15" s="1" t="str">
        <f t="shared" si="8"/>
        <v>23</v>
      </c>
      <c r="N15" s="1" t="str">
        <f t="shared" si="9"/>
        <v>300</v>
      </c>
      <c r="O15" s="2">
        <f t="shared" si="15"/>
        <v>-2973.5</v>
      </c>
      <c r="P15" s="5">
        <f t="shared" si="14"/>
        <v>3.5000000000000003E-2</v>
      </c>
      <c r="Q15" s="4">
        <v>1</v>
      </c>
      <c r="R15" s="4">
        <f t="shared" si="10"/>
        <v>1.1040725</v>
      </c>
      <c r="S15" s="4">
        <f t="shared" si="11"/>
        <v>0.85407250000000001</v>
      </c>
      <c r="T15" s="4">
        <f t="shared" si="12"/>
        <v>1.2040725000000001</v>
      </c>
      <c r="U15" s="10">
        <v>1</v>
      </c>
      <c r="V15" t="s">
        <v>52</v>
      </c>
      <c r="X15" t="str">
        <f t="shared" si="13"/>
        <v>Mantorp</v>
      </c>
    </row>
    <row r="16" spans="1:24" x14ac:dyDescent="0.25">
      <c r="A16" t="s">
        <v>15</v>
      </c>
      <c r="B16" t="s">
        <v>241</v>
      </c>
      <c r="C16" s="6" t="s">
        <v>105</v>
      </c>
      <c r="D16" s="1" t="str">
        <f t="shared" si="1"/>
        <v>1</v>
      </c>
      <c r="E16" s="1" t="str">
        <f t="shared" si="2"/>
        <v>59</v>
      </c>
      <c r="F16" s="1" t="str">
        <f t="shared" si="3"/>
        <v>000</v>
      </c>
      <c r="G16" t="s">
        <v>74</v>
      </c>
      <c r="H16" s="1" t="str">
        <f t="shared" si="4"/>
        <v>2</v>
      </c>
      <c r="I16" s="1" t="str">
        <f t="shared" si="5"/>
        <v>01</v>
      </c>
      <c r="J16" s="1" t="str">
        <f t="shared" si="6"/>
        <v>717</v>
      </c>
      <c r="K16" t="s">
        <v>75</v>
      </c>
      <c r="L16" s="1" t="str">
        <f t="shared" si="7"/>
        <v>2</v>
      </c>
      <c r="M16" s="1" t="str">
        <f t="shared" si="8"/>
        <v>01</v>
      </c>
      <c r="N16" s="1" t="str">
        <f t="shared" si="9"/>
        <v>784</v>
      </c>
      <c r="O16" s="2">
        <f t="shared" si="15"/>
        <v>-2750.5</v>
      </c>
      <c r="P16" s="5">
        <f t="shared" si="14"/>
        <v>3.5000000000000003E-2</v>
      </c>
      <c r="Q16" s="4">
        <v>1</v>
      </c>
      <c r="R16" s="4">
        <f t="shared" si="10"/>
        <v>1.0962675</v>
      </c>
      <c r="S16" s="4">
        <f t="shared" si="11"/>
        <v>0.84626749999999995</v>
      </c>
      <c r="T16" s="4">
        <f t="shared" si="12"/>
        <v>1.1962675</v>
      </c>
      <c r="U16" s="10">
        <v>0.8</v>
      </c>
      <c r="V16" t="s">
        <v>52</v>
      </c>
      <c r="X16" t="str">
        <f t="shared" si="13"/>
        <v>Monza</v>
      </c>
    </row>
    <row r="17" spans="1:24" x14ac:dyDescent="0.25">
      <c r="A17" t="s">
        <v>16</v>
      </c>
      <c r="B17" t="s">
        <v>241</v>
      </c>
      <c r="C17" s="6" t="s">
        <v>101</v>
      </c>
      <c r="D17" s="1" t="str">
        <f t="shared" si="1"/>
        <v>1</v>
      </c>
      <c r="E17" s="1" t="str">
        <f t="shared" si="2"/>
        <v>32</v>
      </c>
      <c r="F17" s="1" t="str">
        <f t="shared" si="3"/>
        <v>900</v>
      </c>
      <c r="G17" t="s">
        <v>76</v>
      </c>
      <c r="H17" s="1" t="str">
        <f t="shared" si="4"/>
        <v>1</v>
      </c>
      <c r="I17" s="1" t="str">
        <f t="shared" si="5"/>
        <v>35</v>
      </c>
      <c r="J17" s="1" t="str">
        <f t="shared" si="6"/>
        <v>092</v>
      </c>
      <c r="K17" t="s">
        <v>77</v>
      </c>
      <c r="L17" s="1" t="str">
        <f t="shared" si="7"/>
        <v>1</v>
      </c>
      <c r="M17" s="1" t="str">
        <f t="shared" si="8"/>
        <v>35</v>
      </c>
      <c r="N17" s="1" t="str">
        <f t="shared" si="9"/>
        <v>094</v>
      </c>
      <c r="O17" s="2">
        <f t="shared" si="15"/>
        <v>-2193</v>
      </c>
      <c r="P17" s="5">
        <v>2.75E-2</v>
      </c>
      <c r="Q17" s="4">
        <v>1</v>
      </c>
      <c r="R17" s="4">
        <f t="shared" si="10"/>
        <v>1.0603075</v>
      </c>
      <c r="S17" s="4">
        <f t="shared" si="11"/>
        <v>0.81030749999999996</v>
      </c>
      <c r="T17" s="4">
        <f t="shared" si="12"/>
        <v>1.1603075</v>
      </c>
      <c r="U17" s="10">
        <v>1</v>
      </c>
      <c r="V17" t="s">
        <v>52</v>
      </c>
      <c r="X17" t="str">
        <f t="shared" si="13"/>
        <v>Oschersleben</v>
      </c>
    </row>
    <row r="18" spans="1:24" x14ac:dyDescent="0.25">
      <c r="A18" t="s">
        <v>17</v>
      </c>
      <c r="B18" t="s">
        <v>241</v>
      </c>
      <c r="C18" s="6" t="s">
        <v>102</v>
      </c>
      <c r="D18" s="1" t="str">
        <f t="shared" si="1"/>
        <v>1</v>
      </c>
      <c r="E18" s="1" t="str">
        <f t="shared" si="2"/>
        <v>21</v>
      </c>
      <c r="F18" s="1" t="str">
        <f t="shared" si="3"/>
        <v>600</v>
      </c>
      <c r="G18" t="s">
        <v>78</v>
      </c>
      <c r="H18" s="1" t="str">
        <f t="shared" si="4"/>
        <v>1</v>
      </c>
      <c r="I18" s="1" t="str">
        <f t="shared" si="5"/>
        <v>24</v>
      </c>
      <c r="J18" s="1" t="str">
        <f t="shared" si="6"/>
        <v>915</v>
      </c>
      <c r="K18" t="s">
        <v>79</v>
      </c>
      <c r="L18" s="1" t="str">
        <f t="shared" si="7"/>
        <v>1</v>
      </c>
      <c r="M18" s="1" t="str">
        <f t="shared" si="8"/>
        <v>25</v>
      </c>
      <c r="N18" s="1" t="str">
        <f t="shared" si="9"/>
        <v>017</v>
      </c>
      <c r="O18" s="2">
        <f t="shared" si="15"/>
        <v>-3366</v>
      </c>
      <c r="P18" s="5">
        <v>3.7499999999999999E-2</v>
      </c>
      <c r="Q18" s="4">
        <v>1</v>
      </c>
      <c r="R18" s="4">
        <f t="shared" si="10"/>
        <v>1.126225</v>
      </c>
      <c r="S18" s="4">
        <f t="shared" si="11"/>
        <v>0.87622500000000003</v>
      </c>
      <c r="T18" s="4">
        <f t="shared" si="12"/>
        <v>1.2262250000000001</v>
      </c>
      <c r="U18" s="10">
        <v>1</v>
      </c>
      <c r="V18" t="s">
        <v>52</v>
      </c>
      <c r="X18" t="str">
        <f t="shared" si="13"/>
        <v>Pau</v>
      </c>
    </row>
    <row r="19" spans="1:24" x14ac:dyDescent="0.25">
      <c r="A19" t="s">
        <v>18</v>
      </c>
      <c r="B19" t="s">
        <v>241</v>
      </c>
      <c r="C19" s="6" t="s">
        <v>103</v>
      </c>
      <c r="D19" s="1" t="str">
        <f t="shared" si="1"/>
        <v>2</v>
      </c>
      <c r="E19" s="1" t="str">
        <f t="shared" si="2"/>
        <v>00</v>
      </c>
      <c r="F19" s="1" t="str">
        <f t="shared" si="3"/>
        <v>000</v>
      </c>
      <c r="G19" t="s">
        <v>80</v>
      </c>
      <c r="H19" s="1" t="str">
        <f t="shared" si="4"/>
        <v>2</v>
      </c>
      <c r="I19" s="1" t="str">
        <f t="shared" si="5"/>
        <v>05</v>
      </c>
      <c r="J19" s="1" t="str">
        <f t="shared" si="6"/>
        <v>922</v>
      </c>
      <c r="K19" t="s">
        <v>81</v>
      </c>
      <c r="L19" s="1" t="str">
        <f t="shared" si="7"/>
        <v>2</v>
      </c>
      <c r="M19" s="1" t="str">
        <f t="shared" si="8"/>
        <v>06</v>
      </c>
      <c r="N19" s="1" t="str">
        <f t="shared" si="9"/>
        <v>190</v>
      </c>
      <c r="O19" s="2">
        <f t="shared" si="15"/>
        <v>-6056</v>
      </c>
      <c r="P19" s="5">
        <v>3.7499999999999999E-2</v>
      </c>
      <c r="Q19" s="4">
        <v>1</v>
      </c>
      <c r="R19" s="4">
        <f t="shared" si="10"/>
        <v>1.2271000000000001</v>
      </c>
      <c r="S19" s="4">
        <f t="shared" si="11"/>
        <v>0.97710000000000008</v>
      </c>
      <c r="T19" s="4">
        <f t="shared" si="12"/>
        <v>1.3271000000000002</v>
      </c>
      <c r="U19" s="10">
        <v>0.8</v>
      </c>
      <c r="V19" t="s">
        <v>52</v>
      </c>
      <c r="X19" t="str">
        <f t="shared" si="13"/>
        <v>Porto</v>
      </c>
    </row>
    <row r="20" spans="1:24" x14ac:dyDescent="0.25">
      <c r="A20" t="s">
        <v>19</v>
      </c>
      <c r="B20" t="s">
        <v>241</v>
      </c>
      <c r="C20" s="6" t="s">
        <v>26</v>
      </c>
      <c r="D20" s="1" t="str">
        <f t="shared" si="1"/>
        <v>1</v>
      </c>
      <c r="E20" s="1" t="str">
        <f t="shared" si="2"/>
        <v>35</v>
      </c>
      <c r="F20" s="1" t="str">
        <f t="shared" si="3"/>
        <v>190</v>
      </c>
      <c r="G20" t="s">
        <v>83</v>
      </c>
      <c r="H20" s="1" t="str">
        <f t="shared" si="4"/>
        <v>1</v>
      </c>
      <c r="I20" s="1" t="str">
        <f t="shared" si="5"/>
        <v>28</v>
      </c>
      <c r="J20" s="1" t="str">
        <f t="shared" si="6"/>
        <v>105</v>
      </c>
      <c r="K20" t="s">
        <v>84</v>
      </c>
      <c r="L20" s="1" t="str">
        <f t="shared" si="7"/>
        <v>1</v>
      </c>
      <c r="M20" s="1" t="str">
        <f t="shared" si="8"/>
        <v>28</v>
      </c>
      <c r="N20" s="1" t="str">
        <f t="shared" si="9"/>
        <v>225</v>
      </c>
      <c r="O20" s="2">
        <f t="shared" si="15"/>
        <v>7025</v>
      </c>
      <c r="P20" s="5">
        <v>0.02</v>
      </c>
      <c r="Q20" s="4">
        <v>1.02</v>
      </c>
      <c r="R20" s="4">
        <f t="shared" si="10"/>
        <v>0.87949999999999995</v>
      </c>
      <c r="S20" s="4">
        <f t="shared" si="11"/>
        <v>0.62949999999999995</v>
      </c>
      <c r="T20" s="4">
        <f t="shared" si="12"/>
        <v>0.97949999999999993</v>
      </c>
      <c r="U20" s="10">
        <v>1</v>
      </c>
      <c r="V20" t="s">
        <v>96</v>
      </c>
      <c r="X20" t="str">
        <f t="shared" si="13"/>
        <v>Puebla</v>
      </c>
    </row>
    <row r="21" spans="1:24" x14ac:dyDescent="0.25">
      <c r="A21" t="s">
        <v>20</v>
      </c>
      <c r="B21" t="s">
        <v>241</v>
      </c>
      <c r="C21" s="6" t="s">
        <v>110</v>
      </c>
      <c r="D21" s="1" t="str">
        <f t="shared" si="1"/>
        <v>1</v>
      </c>
      <c r="E21" s="1" t="str">
        <f t="shared" si="2"/>
        <v>00</v>
      </c>
      <c r="F21" s="1" t="str">
        <f t="shared" si="3"/>
        <v>400</v>
      </c>
      <c r="G21" t="s">
        <v>85</v>
      </c>
      <c r="H21" s="1" t="str">
        <f t="shared" si="4"/>
        <v>1</v>
      </c>
      <c r="I21" s="1" t="str">
        <f t="shared" si="5"/>
        <v>02</v>
      </c>
      <c r="J21" s="1" t="str">
        <f t="shared" si="6"/>
        <v>840</v>
      </c>
      <c r="K21" t="s">
        <v>86</v>
      </c>
      <c r="L21" s="1" t="str">
        <f t="shared" si="7"/>
        <v>1</v>
      </c>
      <c r="M21" s="1" t="str">
        <f t="shared" si="8"/>
        <v>02</v>
      </c>
      <c r="N21" s="1" t="str">
        <f t="shared" si="9"/>
        <v>850</v>
      </c>
      <c r="O21" s="2">
        <f t="shared" si="15"/>
        <v>-2445</v>
      </c>
      <c r="P21" s="5">
        <v>4.2500000000000003E-2</v>
      </c>
      <c r="Q21" s="4">
        <v>1.05</v>
      </c>
      <c r="R21" s="4">
        <f t="shared" si="10"/>
        <v>1.1539125000000001</v>
      </c>
      <c r="S21" s="4">
        <f t="shared" si="11"/>
        <v>0.90391250000000012</v>
      </c>
      <c r="T21" s="4">
        <f t="shared" si="12"/>
        <v>1.2539125000000002</v>
      </c>
      <c r="U21" s="10">
        <v>1</v>
      </c>
      <c r="V21" t="s">
        <v>52</v>
      </c>
      <c r="X21" t="str">
        <f t="shared" si="13"/>
        <v>Ring_Knutstorp</v>
      </c>
    </row>
    <row r="22" spans="1:24" x14ac:dyDescent="0.25">
      <c r="A22" t="s">
        <v>21</v>
      </c>
      <c r="B22" t="s">
        <v>241</v>
      </c>
      <c r="C22" s="6" t="s">
        <v>111</v>
      </c>
      <c r="D22" s="1" t="str">
        <f t="shared" si="1"/>
        <v>1</v>
      </c>
      <c r="E22" s="1" t="str">
        <f t="shared" si="2"/>
        <v>01</v>
      </c>
      <c r="F22" s="1" t="str">
        <f t="shared" si="3"/>
        <v>000</v>
      </c>
      <c r="G22" t="s">
        <v>37</v>
      </c>
      <c r="H22" s="1" t="str">
        <f t="shared" si="4"/>
        <v>1</v>
      </c>
      <c r="I22" s="1" t="str">
        <f t="shared" si="5"/>
        <v>04</v>
      </c>
      <c r="J22" s="1" t="str">
        <f t="shared" si="6"/>
        <v>570</v>
      </c>
      <c r="K22" t="s">
        <v>37</v>
      </c>
      <c r="L22" s="1" t="str">
        <f t="shared" si="7"/>
        <v>1</v>
      </c>
      <c r="M22" s="1" t="str">
        <f t="shared" si="8"/>
        <v>04</v>
      </c>
      <c r="N22" s="1" t="str">
        <f t="shared" si="9"/>
        <v>570</v>
      </c>
      <c r="O22" s="2">
        <f t="shared" si="15"/>
        <v>-3570</v>
      </c>
      <c r="P22" s="5">
        <v>3.2500000000000001E-2</v>
      </c>
      <c r="Q22" s="4">
        <v>1.08</v>
      </c>
      <c r="R22" s="4">
        <f t="shared" si="10"/>
        <v>1.1960250000000001</v>
      </c>
      <c r="S22" s="4">
        <f t="shared" si="11"/>
        <v>0.94602500000000012</v>
      </c>
      <c r="T22" s="4">
        <f t="shared" si="12"/>
        <v>1.2960250000000002</v>
      </c>
      <c r="U22" s="10">
        <v>1</v>
      </c>
      <c r="V22" t="s">
        <v>52</v>
      </c>
      <c r="X22" t="str">
        <f t="shared" si="13"/>
        <v>Sturup</v>
      </c>
    </row>
    <row r="23" spans="1:24" x14ac:dyDescent="0.25">
      <c r="A23" t="s">
        <v>22</v>
      </c>
      <c r="B23" t="s">
        <v>241</v>
      </c>
      <c r="C23" s="6" t="s">
        <v>89</v>
      </c>
      <c r="D23" s="1" t="str">
        <f t="shared" si="1"/>
        <v>1</v>
      </c>
      <c r="E23" s="1" t="str">
        <f t="shared" si="2"/>
        <v>44</v>
      </c>
      <c r="F23" s="1" t="str">
        <f t="shared" si="3"/>
        <v>200</v>
      </c>
      <c r="G23" t="s">
        <v>87</v>
      </c>
      <c r="H23" s="1" t="str">
        <f t="shared" si="4"/>
        <v>1</v>
      </c>
      <c r="I23" s="1" t="str">
        <f t="shared" si="5"/>
        <v>42</v>
      </c>
      <c r="J23" s="1" t="str">
        <f t="shared" si="6"/>
        <v>858</v>
      </c>
      <c r="K23" t="s">
        <v>88</v>
      </c>
      <c r="L23" s="1" t="str">
        <f t="shared" si="7"/>
        <v>1</v>
      </c>
      <c r="M23" s="1" t="str">
        <f t="shared" si="8"/>
        <v>42</v>
      </c>
      <c r="N23" s="1" t="str">
        <f t="shared" si="9"/>
        <v>910</v>
      </c>
      <c r="O23" s="2">
        <f t="shared" si="15"/>
        <v>1316</v>
      </c>
      <c r="P23" s="5">
        <f t="shared" si="14"/>
        <v>0.03</v>
      </c>
      <c r="Q23" s="4">
        <v>1.03</v>
      </c>
      <c r="R23" s="4">
        <f t="shared" si="10"/>
        <v>0.99052000000000007</v>
      </c>
      <c r="S23" s="4">
        <f t="shared" si="11"/>
        <v>0.74052000000000007</v>
      </c>
      <c r="T23" s="4">
        <f t="shared" si="12"/>
        <v>1.0905200000000002</v>
      </c>
      <c r="U23" s="10">
        <v>0.9</v>
      </c>
      <c r="V23" t="s">
        <v>52</v>
      </c>
      <c r="X23" t="str">
        <f t="shared" si="13"/>
        <v>Valencia</v>
      </c>
    </row>
    <row r="24" spans="1:24" x14ac:dyDescent="0.25">
      <c r="A24" t="s">
        <v>23</v>
      </c>
      <c r="B24" t="s">
        <v>241</v>
      </c>
      <c r="C24" s="6" t="s">
        <v>106</v>
      </c>
      <c r="D24" s="1" t="str">
        <f t="shared" si="1"/>
        <v>0</v>
      </c>
      <c r="E24" s="1" t="str">
        <f t="shared" si="2"/>
        <v>54</v>
      </c>
      <c r="F24" s="1" t="str">
        <f t="shared" si="3"/>
        <v>250</v>
      </c>
      <c r="G24" t="s">
        <v>90</v>
      </c>
      <c r="H24" s="1" t="str">
        <f t="shared" si="4"/>
        <v>0</v>
      </c>
      <c r="I24" s="1" t="str">
        <f t="shared" si="5"/>
        <v>56</v>
      </c>
      <c r="J24" s="1" t="str">
        <f t="shared" si="6"/>
        <v>495</v>
      </c>
      <c r="K24" t="s">
        <v>95</v>
      </c>
      <c r="L24" s="1" t="str">
        <f t="shared" si="7"/>
        <v>0</v>
      </c>
      <c r="M24" s="1" t="str">
        <f t="shared" si="8"/>
        <v>56</v>
      </c>
      <c r="N24" s="1" t="str">
        <f t="shared" si="9"/>
        <v>510</v>
      </c>
      <c r="O24" s="2">
        <f t="shared" si="15"/>
        <v>-2252.5</v>
      </c>
      <c r="P24" s="5">
        <v>0.06</v>
      </c>
      <c r="Q24" s="4">
        <v>1</v>
      </c>
      <c r="R24" s="4">
        <f t="shared" si="10"/>
        <v>1.1351499999999999</v>
      </c>
      <c r="S24" s="4">
        <f t="shared" si="11"/>
        <v>0.88514999999999988</v>
      </c>
      <c r="T24" s="4">
        <f t="shared" si="12"/>
        <v>1.23515</v>
      </c>
      <c r="U24" s="10">
        <v>1</v>
      </c>
      <c r="V24" t="s">
        <v>52</v>
      </c>
      <c r="X24" t="str">
        <f t="shared" si="13"/>
        <v>Valerbanen</v>
      </c>
    </row>
    <row r="25" spans="1:24" x14ac:dyDescent="0.25">
      <c r="A25" t="s">
        <v>24</v>
      </c>
      <c r="B25" t="s">
        <v>241</v>
      </c>
      <c r="C25" s="6" t="s">
        <v>104</v>
      </c>
      <c r="D25" s="1" t="str">
        <f t="shared" si="1"/>
        <v>1</v>
      </c>
      <c r="E25" s="1" t="str">
        <f t="shared" si="2"/>
        <v>48</v>
      </c>
      <c r="F25" s="1" t="str">
        <f t="shared" si="3"/>
        <v>000</v>
      </c>
      <c r="G25" t="s">
        <v>91</v>
      </c>
      <c r="H25" s="1" t="str">
        <f t="shared" si="4"/>
        <v>1</v>
      </c>
      <c r="I25" s="1" t="str">
        <f t="shared" si="5"/>
        <v>50</v>
      </c>
      <c r="J25" s="1" t="str">
        <f t="shared" si="6"/>
        <v>033</v>
      </c>
      <c r="K25" t="s">
        <v>92</v>
      </c>
      <c r="L25" s="1" t="str">
        <f t="shared" si="7"/>
        <v>1</v>
      </c>
      <c r="M25" s="1" t="str">
        <f t="shared" si="8"/>
        <v>50</v>
      </c>
      <c r="N25" s="1" t="str">
        <f t="shared" si="9"/>
        <v>151</v>
      </c>
      <c r="O25" s="2">
        <f t="shared" si="15"/>
        <v>-2092</v>
      </c>
      <c r="P25" s="5">
        <v>3.2500000000000001E-2</v>
      </c>
      <c r="Q25" s="4">
        <v>1.04</v>
      </c>
      <c r="R25" s="4">
        <f t="shared" si="10"/>
        <v>1.10799</v>
      </c>
      <c r="S25" s="4">
        <f t="shared" si="11"/>
        <v>0.85799000000000003</v>
      </c>
      <c r="T25" s="4">
        <f t="shared" si="12"/>
        <v>1.2079900000000001</v>
      </c>
      <c r="U25" s="10">
        <v>0.9</v>
      </c>
      <c r="V25" t="s">
        <v>52</v>
      </c>
      <c r="X25" t="str">
        <f t="shared" si="13"/>
        <v>Vara</v>
      </c>
    </row>
    <row r="26" spans="1:24" x14ac:dyDescent="0.25">
      <c r="A26" t="s">
        <v>25</v>
      </c>
      <c r="B26" t="s">
        <v>241</v>
      </c>
      <c r="C26" s="6" t="s">
        <v>27</v>
      </c>
      <c r="D26" s="1" t="str">
        <f t="shared" si="1"/>
        <v>1</v>
      </c>
      <c r="E26" s="1" t="str">
        <f t="shared" si="2"/>
        <v>46</v>
      </c>
      <c r="F26" s="1" t="str">
        <f t="shared" si="3"/>
        <v>890</v>
      </c>
      <c r="G26" t="s">
        <v>93</v>
      </c>
      <c r="H26" s="1" t="str">
        <f t="shared" si="4"/>
        <v>1</v>
      </c>
      <c r="I26" s="1" t="str">
        <f t="shared" si="5"/>
        <v>48</v>
      </c>
      <c r="J26" s="1" t="str">
        <f t="shared" si="6"/>
        <v>417</v>
      </c>
      <c r="K26" t="s">
        <v>94</v>
      </c>
      <c r="L26" s="1" t="str">
        <f t="shared" si="7"/>
        <v>1</v>
      </c>
      <c r="M26" s="1" t="str">
        <f t="shared" si="8"/>
        <v>48</v>
      </c>
      <c r="N26" s="1" t="str">
        <f t="shared" si="9"/>
        <v>442</v>
      </c>
      <c r="O26" s="2">
        <f t="shared" si="15"/>
        <v>-1539.5</v>
      </c>
      <c r="P26" s="5">
        <f t="shared" si="14"/>
        <v>0.03</v>
      </c>
      <c r="Q26" s="4">
        <v>1.05</v>
      </c>
      <c r="R26" s="4">
        <f t="shared" si="10"/>
        <v>1.096185</v>
      </c>
      <c r="S26" s="4">
        <f t="shared" si="11"/>
        <v>0.84618499999999996</v>
      </c>
      <c r="T26" s="4">
        <f t="shared" si="12"/>
        <v>1.1961850000000001</v>
      </c>
      <c r="U26" s="10">
        <v>0.9</v>
      </c>
      <c r="V26" t="s">
        <v>52</v>
      </c>
      <c r="X26" t="str">
        <f t="shared" si="13"/>
        <v>Zandvoort_2007</v>
      </c>
    </row>
    <row r="28" spans="1:24" x14ac:dyDescent="0.25">
      <c r="A28" t="s">
        <v>226</v>
      </c>
    </row>
    <row r="29" spans="1:24" x14ac:dyDescent="0.25">
      <c r="A29" t="s">
        <v>227</v>
      </c>
      <c r="B29" t="s">
        <v>242</v>
      </c>
      <c r="C29" s="6" t="s">
        <v>243</v>
      </c>
      <c r="D29" s="1" t="str">
        <f t="shared" ref="D29" si="16">LEFT(C29,1)</f>
        <v>1</v>
      </c>
      <c r="E29" s="1" t="str">
        <f t="shared" ref="E29" si="17">RIGHT(LEFT(C29,4),2)</f>
        <v>37</v>
      </c>
      <c r="F29" s="1" t="str">
        <f t="shared" ref="F29" si="18">RIGHT(C29,3)</f>
        <v>125</v>
      </c>
      <c r="G29" t="s">
        <v>282</v>
      </c>
      <c r="H29" s="1" t="str">
        <f t="shared" ref="H29" si="19">LEFT(G29,1)</f>
        <v>1</v>
      </c>
      <c r="I29" s="1" t="str">
        <f t="shared" ref="I29" si="20">RIGHT(LEFT(G29,4),2)</f>
        <v>38</v>
      </c>
      <c r="J29" s="1" t="str">
        <f t="shared" ref="J29" si="21">RIGHT(G29,3)</f>
        <v>871</v>
      </c>
      <c r="K29" t="s">
        <v>283</v>
      </c>
      <c r="L29" s="1" t="str">
        <f t="shared" ref="L29" si="22">LEFT(K29,1)</f>
        <v>1</v>
      </c>
      <c r="M29" s="1" t="str">
        <f t="shared" ref="M29" si="23">RIGHT(LEFT(K29,4),2)</f>
        <v>39</v>
      </c>
      <c r="N29" s="1" t="str">
        <f t="shared" ref="N29" si="24">RIGHT(K29,3)</f>
        <v>215</v>
      </c>
      <c r="O29" s="2">
        <f t="shared" ref="O29" si="25">((D29-(H29+L29)/2)*60+(E29-(M29+I29)/2))*1000+(F29-(J29+N29)/2)</f>
        <v>-1918</v>
      </c>
      <c r="P29" s="5">
        <v>0.04</v>
      </c>
      <c r="Q29" s="4">
        <v>1.05</v>
      </c>
      <c r="R29" s="4">
        <f t="shared" ref="R29" si="26">Q29-(O29*P29/1000)</f>
        <v>1.1267199999999999</v>
      </c>
      <c r="S29" s="4">
        <f t="shared" ref="S29" si="27">R29-0.25</f>
        <v>0.87671999999999994</v>
      </c>
      <c r="T29" s="4">
        <f t="shared" ref="T29" si="28">R29+0.1</f>
        <v>1.22672</v>
      </c>
      <c r="U29" s="10">
        <v>0.9</v>
      </c>
      <c r="V29" t="s">
        <v>52</v>
      </c>
      <c r="X29" t="str">
        <f t="shared" ref="X29" si="29">A29</f>
        <v>Chayka</v>
      </c>
    </row>
    <row r="30" spans="1:24" x14ac:dyDescent="0.25">
      <c r="A30" t="s">
        <v>228</v>
      </c>
      <c r="B30" t="s">
        <v>242</v>
      </c>
      <c r="C30" s="6" t="s">
        <v>276</v>
      </c>
      <c r="D30" s="1" t="str">
        <f t="shared" ref="D30:D31" si="30">LEFT(C30,1)</f>
        <v>1</v>
      </c>
      <c r="E30" s="1" t="str">
        <f t="shared" ref="E30:E31" si="31">RIGHT(LEFT(C30,4),2)</f>
        <v>50</v>
      </c>
      <c r="F30" s="1" t="str">
        <f t="shared" ref="F30:F31" si="32">RIGHT(C30,3)</f>
        <v>600</v>
      </c>
      <c r="G30" t="s">
        <v>280</v>
      </c>
      <c r="H30" s="1" t="str">
        <f t="shared" ref="H30:H42" si="33">LEFT(G30,1)</f>
        <v>1</v>
      </c>
      <c r="I30" s="1" t="str">
        <f t="shared" ref="I30:I42" si="34">RIGHT(LEFT(G30,4),2)</f>
        <v>51</v>
      </c>
      <c r="J30" s="1" t="str">
        <f t="shared" ref="J30:J42" si="35">RIGHT(G30,3)</f>
        <v>551</v>
      </c>
      <c r="K30" t="s">
        <v>281</v>
      </c>
      <c r="L30" s="1" t="str">
        <f t="shared" ref="L30:L42" si="36">LEFT(K30,1)</f>
        <v>1</v>
      </c>
      <c r="M30" s="1" t="str">
        <f t="shared" ref="M30:M42" si="37">RIGHT(LEFT(K30,4),2)</f>
        <v>51</v>
      </c>
      <c r="N30" s="1" t="str">
        <f t="shared" ref="N30:N42" si="38">RIGHT(K30,3)</f>
        <v>718</v>
      </c>
      <c r="O30" s="2">
        <f t="shared" ref="O30:O42" si="39">((D30-(H30+L30)/2)*60+(E30-(M30+I30)/2))*1000+(F30-(J30+N30)/2)</f>
        <v>-1034.5</v>
      </c>
      <c r="P30" s="5">
        <v>0.03</v>
      </c>
      <c r="Q30" s="4">
        <v>1</v>
      </c>
      <c r="R30" s="4">
        <f t="shared" ref="R30:R42" si="40">Q30-(O30*P30/1000)</f>
        <v>1.0310349999999999</v>
      </c>
      <c r="S30" s="4">
        <f t="shared" ref="S30:S42" si="41">R30-0.25</f>
        <v>0.78103499999999992</v>
      </c>
      <c r="T30" s="4">
        <f t="shared" ref="T30:T42" si="42">R30+0.1</f>
        <v>1.131035</v>
      </c>
      <c r="U30" s="10">
        <v>0.9</v>
      </c>
      <c r="V30" t="s">
        <v>52</v>
      </c>
      <c r="X30" t="str">
        <f t="shared" ref="X30:X43" si="43">A30</f>
        <v>CrownePlaza</v>
      </c>
    </row>
    <row r="31" spans="1:24" x14ac:dyDescent="0.25">
      <c r="A31" t="s">
        <v>229</v>
      </c>
      <c r="B31" t="s">
        <v>242</v>
      </c>
      <c r="C31" s="6" t="s">
        <v>244</v>
      </c>
      <c r="D31" s="1" t="str">
        <f t="shared" si="30"/>
        <v>3</v>
      </c>
      <c r="E31" s="1" t="str">
        <f t="shared" si="31"/>
        <v>01</v>
      </c>
      <c r="F31" s="1" t="str">
        <f t="shared" si="32"/>
        <v>450</v>
      </c>
      <c r="G31" t="s">
        <v>257</v>
      </c>
      <c r="H31" s="1" t="str">
        <f t="shared" si="33"/>
        <v>3</v>
      </c>
      <c r="I31" s="1" t="str">
        <f t="shared" si="34"/>
        <v>05</v>
      </c>
      <c r="J31" s="1" t="str">
        <f t="shared" si="35"/>
        <v>374</v>
      </c>
      <c r="K31" t="s">
        <v>258</v>
      </c>
      <c r="L31" s="1" t="str">
        <f t="shared" si="36"/>
        <v>3</v>
      </c>
      <c r="M31" s="1" t="str">
        <f t="shared" si="37"/>
        <v>05</v>
      </c>
      <c r="N31" s="1" t="str">
        <f t="shared" si="38"/>
        <v>400</v>
      </c>
      <c r="O31" s="2">
        <f t="shared" si="39"/>
        <v>-3937</v>
      </c>
      <c r="P31" s="5">
        <v>3.7499999999999999E-2</v>
      </c>
      <c r="Q31" s="4">
        <v>1</v>
      </c>
      <c r="R31" s="4">
        <f t="shared" si="40"/>
        <v>1.1476375000000001</v>
      </c>
      <c r="S31" s="4">
        <f t="shared" si="41"/>
        <v>0.89763750000000009</v>
      </c>
      <c r="T31" s="4">
        <f t="shared" si="42"/>
        <v>1.2476375000000002</v>
      </c>
      <c r="U31" s="10">
        <v>0.6</v>
      </c>
      <c r="V31" t="s">
        <v>52</v>
      </c>
      <c r="X31" t="str">
        <f t="shared" si="43"/>
        <v>Hill</v>
      </c>
    </row>
    <row r="32" spans="1:24" x14ac:dyDescent="0.25">
      <c r="A32" t="s">
        <v>230</v>
      </c>
      <c r="B32" t="s">
        <v>242</v>
      </c>
      <c r="C32" s="6" t="s">
        <v>245</v>
      </c>
      <c r="D32" s="1" t="str">
        <f t="shared" ref="D32:D42" si="44">LEFT(C32,1)</f>
        <v>1</v>
      </c>
      <c r="E32" s="1" t="str">
        <f t="shared" ref="E32:E42" si="45">RIGHT(LEFT(C32,4),2)</f>
        <v>48</v>
      </c>
      <c r="F32" s="1" t="str">
        <f t="shared" ref="F32:F42" si="46">RIGHT(C32,3)</f>
        <v>800</v>
      </c>
      <c r="G32" t="s">
        <v>259</v>
      </c>
      <c r="H32" s="1" t="str">
        <f t="shared" si="33"/>
        <v>1</v>
      </c>
      <c r="I32" s="1" t="str">
        <f t="shared" si="34"/>
        <v>51</v>
      </c>
      <c r="J32" s="1" t="str">
        <f t="shared" si="35"/>
        <v>550</v>
      </c>
      <c r="K32" t="s">
        <v>260</v>
      </c>
      <c r="L32" s="1" t="str">
        <f t="shared" si="36"/>
        <v>1</v>
      </c>
      <c r="M32" s="1" t="str">
        <f t="shared" si="37"/>
        <v>51</v>
      </c>
      <c r="N32" s="1" t="str">
        <f t="shared" si="38"/>
        <v>586</v>
      </c>
      <c r="O32" s="2">
        <f t="shared" si="39"/>
        <v>-2768</v>
      </c>
      <c r="P32" s="5">
        <v>0.06</v>
      </c>
      <c r="Q32" s="4">
        <v>1</v>
      </c>
      <c r="R32" s="4">
        <f t="shared" si="40"/>
        <v>1.16608</v>
      </c>
      <c r="S32" s="4">
        <f t="shared" si="41"/>
        <v>0.91608000000000001</v>
      </c>
      <c r="T32" s="4">
        <f t="shared" si="42"/>
        <v>1.2660800000000001</v>
      </c>
      <c r="U32" s="10">
        <v>0.9</v>
      </c>
      <c r="V32" t="s">
        <v>52</v>
      </c>
      <c r="X32" t="str">
        <f t="shared" si="43"/>
        <v>Hockeinheim</v>
      </c>
    </row>
    <row r="33" spans="1:24" x14ac:dyDescent="0.25">
      <c r="A33" t="s">
        <v>231</v>
      </c>
      <c r="B33" t="s">
        <v>246</v>
      </c>
      <c r="C33" s="6" t="s">
        <v>247</v>
      </c>
      <c r="D33" s="1" t="str">
        <f t="shared" si="44"/>
        <v>1</v>
      </c>
      <c r="E33" s="1" t="str">
        <f t="shared" si="45"/>
        <v>09</v>
      </c>
      <c r="F33" s="1" t="str">
        <f t="shared" si="46"/>
        <v>100</v>
      </c>
      <c r="G33" t="s">
        <v>263</v>
      </c>
      <c r="H33" s="1" t="str">
        <f t="shared" si="33"/>
        <v>1</v>
      </c>
      <c r="I33" s="1" t="str">
        <f t="shared" si="34"/>
        <v>12</v>
      </c>
      <c r="J33" s="1" t="str">
        <f t="shared" si="35"/>
        <v>152</v>
      </c>
      <c r="K33" t="s">
        <v>264</v>
      </c>
      <c r="L33" s="1" t="str">
        <f t="shared" si="36"/>
        <v>1</v>
      </c>
      <c r="M33" s="1" t="str">
        <f t="shared" si="37"/>
        <v>12</v>
      </c>
      <c r="N33" s="1" t="str">
        <f t="shared" si="38"/>
        <v>815</v>
      </c>
      <c r="O33" s="2">
        <f t="shared" si="39"/>
        <v>-3383.5</v>
      </c>
      <c r="P33" s="5">
        <v>3.5000000000000003E-2</v>
      </c>
      <c r="Q33" s="4">
        <v>1</v>
      </c>
      <c r="R33" s="4">
        <f t="shared" si="40"/>
        <v>1.1184225000000001</v>
      </c>
      <c r="S33" s="4">
        <f t="shared" si="41"/>
        <v>0.8684225000000001</v>
      </c>
      <c r="T33" s="4">
        <f t="shared" si="42"/>
        <v>1.2184225000000002</v>
      </c>
      <c r="U33" s="10">
        <v>1</v>
      </c>
      <c r="V33" t="s">
        <v>52</v>
      </c>
      <c r="X33" t="str">
        <f t="shared" si="43"/>
        <v>Jyllandsringen</v>
      </c>
    </row>
    <row r="34" spans="1:24" x14ac:dyDescent="0.25">
      <c r="A34" t="s">
        <v>232</v>
      </c>
      <c r="B34" t="s">
        <v>242</v>
      </c>
      <c r="C34" s="6" t="s">
        <v>248</v>
      </c>
      <c r="D34" s="1" t="str">
        <f t="shared" si="44"/>
        <v>1</v>
      </c>
      <c r="E34" s="1" t="str">
        <f t="shared" si="45"/>
        <v>30</v>
      </c>
      <c r="F34" s="1" t="str">
        <f t="shared" si="46"/>
        <v>700</v>
      </c>
      <c r="G34" t="s">
        <v>261</v>
      </c>
      <c r="H34" s="1" t="str">
        <f t="shared" si="33"/>
        <v>1</v>
      </c>
      <c r="I34" s="1" t="str">
        <f t="shared" si="34"/>
        <v>31</v>
      </c>
      <c r="J34" s="1" t="str">
        <f t="shared" si="35"/>
        <v>556</v>
      </c>
      <c r="K34" t="s">
        <v>262</v>
      </c>
      <c r="L34" s="1" t="str">
        <f t="shared" si="36"/>
        <v>1</v>
      </c>
      <c r="M34" s="1" t="str">
        <f t="shared" si="37"/>
        <v>31</v>
      </c>
      <c r="N34" s="1" t="str">
        <f t="shared" si="38"/>
        <v>625</v>
      </c>
      <c r="O34" s="2">
        <f t="shared" si="39"/>
        <v>-890.5</v>
      </c>
      <c r="P34" s="5">
        <v>0.09</v>
      </c>
      <c r="Q34" s="4">
        <v>1.04</v>
      </c>
      <c r="R34" s="4">
        <f t="shared" si="40"/>
        <v>1.1201449999999999</v>
      </c>
      <c r="S34" s="4">
        <f t="shared" si="41"/>
        <v>0.87014499999999995</v>
      </c>
      <c r="T34" s="4">
        <f t="shared" si="42"/>
        <v>1.220145</v>
      </c>
      <c r="U34" s="10">
        <v>1</v>
      </c>
      <c r="V34" t="s">
        <v>52</v>
      </c>
      <c r="X34" t="str">
        <f t="shared" si="43"/>
        <v>Laguna Seca</v>
      </c>
    </row>
    <row r="35" spans="1:24" x14ac:dyDescent="0.25">
      <c r="A35" t="s">
        <v>233</v>
      </c>
      <c r="B35" t="s">
        <v>249</v>
      </c>
      <c r="C35" s="6" t="s">
        <v>250</v>
      </c>
      <c r="D35" s="1" t="str">
        <f t="shared" si="44"/>
        <v>1</v>
      </c>
      <c r="E35" s="1" t="str">
        <f t="shared" si="45"/>
        <v>39</v>
      </c>
      <c r="F35" s="1" t="str">
        <f t="shared" si="46"/>
        <v>700</v>
      </c>
      <c r="G35" t="s">
        <v>267</v>
      </c>
      <c r="H35" s="1" t="str">
        <f t="shared" si="33"/>
        <v>1</v>
      </c>
      <c r="I35" s="1" t="str">
        <f t="shared" si="34"/>
        <v>45</v>
      </c>
      <c r="J35" s="1" t="str">
        <f t="shared" si="35"/>
        <v>601</v>
      </c>
      <c r="K35" t="s">
        <v>268</v>
      </c>
      <c r="L35" s="1" t="str">
        <f t="shared" si="36"/>
        <v>1</v>
      </c>
      <c r="M35" s="1" t="str">
        <f t="shared" si="37"/>
        <v>45</v>
      </c>
      <c r="N35" s="1" t="str">
        <f t="shared" si="38"/>
        <v>612</v>
      </c>
      <c r="O35" s="2">
        <f t="shared" si="39"/>
        <v>-5906.5</v>
      </c>
      <c r="P35" s="5">
        <v>0.06</v>
      </c>
      <c r="Q35" s="4">
        <v>1</v>
      </c>
      <c r="R35" s="4">
        <f t="shared" si="40"/>
        <v>1.35439</v>
      </c>
      <c r="S35" s="4">
        <f t="shared" si="41"/>
        <v>1.10439</v>
      </c>
      <c r="T35" s="4">
        <f t="shared" si="42"/>
        <v>1.4543900000000001</v>
      </c>
      <c r="U35" s="10">
        <v>0.9</v>
      </c>
      <c r="V35" t="s">
        <v>52</v>
      </c>
      <c r="X35" t="str">
        <f t="shared" si="43"/>
        <v>Marrakech</v>
      </c>
    </row>
    <row r="36" spans="1:24" x14ac:dyDescent="0.25">
      <c r="A36" t="s">
        <v>234</v>
      </c>
      <c r="B36" t="s">
        <v>246</v>
      </c>
      <c r="C36" s="6" t="s">
        <v>253</v>
      </c>
      <c r="D36" s="1" t="str">
        <f t="shared" si="44"/>
        <v>1</v>
      </c>
      <c r="E36" s="1" t="str">
        <f t="shared" si="45"/>
        <v>31</v>
      </c>
      <c r="F36" s="1" t="str">
        <f t="shared" si="46"/>
        <v>000</v>
      </c>
      <c r="G36" t="s">
        <v>265</v>
      </c>
      <c r="H36" s="1" t="str">
        <f t="shared" si="33"/>
        <v>1</v>
      </c>
      <c r="I36" s="1" t="str">
        <f t="shared" si="34"/>
        <v>32</v>
      </c>
      <c r="J36" s="1" t="str">
        <f t="shared" si="35"/>
        <v>057</v>
      </c>
      <c r="K36" t="s">
        <v>266</v>
      </c>
      <c r="L36" s="1" t="str">
        <f t="shared" si="36"/>
        <v>1</v>
      </c>
      <c r="M36" s="1" t="str">
        <f t="shared" si="37"/>
        <v>32</v>
      </c>
      <c r="N36" s="1" t="str">
        <f t="shared" si="38"/>
        <v>239</v>
      </c>
      <c r="O36" s="2">
        <f t="shared" si="39"/>
        <v>-1148</v>
      </c>
      <c r="P36" s="5">
        <v>3.5000000000000003E-2</v>
      </c>
      <c r="Q36" s="4">
        <v>1</v>
      </c>
      <c r="R36" s="4">
        <f t="shared" si="40"/>
        <v>1.0401800000000001</v>
      </c>
      <c r="S36" s="4">
        <f t="shared" si="41"/>
        <v>0.7901800000000001</v>
      </c>
      <c r="T36" s="4">
        <f t="shared" si="42"/>
        <v>1.1401800000000002</v>
      </c>
      <c r="U36" s="10">
        <v>1</v>
      </c>
      <c r="V36" t="s">
        <v>52</v>
      </c>
      <c r="X36" t="str">
        <f t="shared" si="43"/>
        <v>MidOhio</v>
      </c>
    </row>
    <row r="37" spans="1:24" x14ac:dyDescent="0.25">
      <c r="A37" t="s">
        <v>235</v>
      </c>
      <c r="B37" t="s">
        <v>242</v>
      </c>
      <c r="C37" s="6" t="s">
        <v>277</v>
      </c>
      <c r="D37" s="1" t="str">
        <f t="shared" si="44"/>
        <v>2</v>
      </c>
      <c r="E37" s="1" t="str">
        <f t="shared" si="45"/>
        <v>06</v>
      </c>
      <c r="F37" s="1" t="str">
        <f t="shared" si="46"/>
        <v>500</v>
      </c>
      <c r="G37" t="s">
        <v>278</v>
      </c>
      <c r="H37" s="1" t="str">
        <f t="shared" si="33"/>
        <v>2</v>
      </c>
      <c r="I37" s="1" t="str">
        <f t="shared" si="34"/>
        <v>10</v>
      </c>
      <c r="J37" s="1" t="str">
        <f t="shared" si="35"/>
        <v>589</v>
      </c>
      <c r="K37" t="s">
        <v>279</v>
      </c>
      <c r="L37" s="1" t="str">
        <f t="shared" si="36"/>
        <v>2</v>
      </c>
      <c r="M37" s="1" t="str">
        <f t="shared" si="37"/>
        <v>10</v>
      </c>
      <c r="N37" s="1" t="str">
        <f t="shared" si="38"/>
        <v>600</v>
      </c>
      <c r="O37" s="2">
        <f t="shared" si="39"/>
        <v>-4094.5</v>
      </c>
      <c r="P37" s="5">
        <v>0.04</v>
      </c>
      <c r="Q37" s="4">
        <v>1</v>
      </c>
      <c r="R37" s="4">
        <f t="shared" si="40"/>
        <v>1.16378</v>
      </c>
      <c r="S37" s="4">
        <f t="shared" si="41"/>
        <v>0.91378000000000004</v>
      </c>
      <c r="T37" s="4">
        <f t="shared" si="42"/>
        <v>1.2637800000000001</v>
      </c>
      <c r="U37" s="10">
        <v>0.8</v>
      </c>
      <c r="V37" t="s">
        <v>52</v>
      </c>
      <c r="X37" t="str">
        <f t="shared" si="43"/>
        <v>Nurburg</v>
      </c>
    </row>
    <row r="38" spans="1:24" x14ac:dyDescent="0.25">
      <c r="A38" t="s">
        <v>284</v>
      </c>
      <c r="B38" t="s">
        <v>242</v>
      </c>
      <c r="C38" s="6" t="s">
        <v>285</v>
      </c>
      <c r="D38" s="1" t="str">
        <f t="shared" ref="D38" si="47">LEFT(C38,1)</f>
        <v>7</v>
      </c>
      <c r="E38" s="1" t="str">
        <f t="shared" ref="E38" si="48">RIGHT(LEFT(C38,4),2)</f>
        <v>13</v>
      </c>
      <c r="F38" s="1" t="str">
        <f t="shared" ref="F38" si="49">RIGHT(C38,3)</f>
        <v>422</v>
      </c>
      <c r="G38" t="s">
        <v>287</v>
      </c>
      <c r="H38" s="1" t="str">
        <f t="shared" ref="H38" si="50">LEFT(G38,1)</f>
        <v>7</v>
      </c>
      <c r="I38" s="1" t="str">
        <f t="shared" ref="I38" si="51">RIGHT(LEFT(G38,4),2)</f>
        <v>23</v>
      </c>
      <c r="J38" s="1" t="str">
        <f t="shared" ref="J38" si="52">RIGHT(G38,3)</f>
        <v>200</v>
      </c>
      <c r="K38" t="s">
        <v>288</v>
      </c>
      <c r="L38" s="1" t="str">
        <f t="shared" ref="L38" si="53">LEFT(K38,1)</f>
        <v>7</v>
      </c>
      <c r="M38" s="1" t="str">
        <f t="shared" ref="M38" si="54">RIGHT(LEFT(K38,4),2)</f>
        <v>23</v>
      </c>
      <c r="N38" s="1" t="str">
        <f t="shared" ref="N38" si="55">RIGHT(K38,3)</f>
        <v>600</v>
      </c>
      <c r="O38" s="2">
        <f t="shared" ref="O38" si="56">((D38-(H38+L38)/2)*60+(E38-(M38+I38)/2))*1000+(F38-(J38+N38)/2)</f>
        <v>-9978</v>
      </c>
      <c r="P38" s="5">
        <v>7.4999999999999997E-3</v>
      </c>
      <c r="Q38" s="4">
        <v>1.1639999999999999</v>
      </c>
      <c r="R38" s="4">
        <f t="shared" ref="R38" si="57">Q38-(O38*P38/1000)</f>
        <v>1.2388349999999999</v>
      </c>
      <c r="S38" s="4">
        <f t="shared" ref="S38" si="58">R38-0.25</f>
        <v>0.98883499999999991</v>
      </c>
      <c r="T38" s="4">
        <f t="shared" ref="T38" si="59">R38+0.1</f>
        <v>1.338835</v>
      </c>
      <c r="U38" s="10">
        <v>0.5</v>
      </c>
      <c r="V38" t="s">
        <v>52</v>
      </c>
      <c r="X38" t="str">
        <f t="shared" ref="X38" si="60">A38</f>
        <v>Nordshleife</v>
      </c>
    </row>
    <row r="39" spans="1:24" x14ac:dyDescent="0.25">
      <c r="A39" t="s">
        <v>236</v>
      </c>
      <c r="B39" t="s">
        <v>251</v>
      </c>
      <c r="C39" s="6" t="s">
        <v>252</v>
      </c>
      <c r="D39" s="1" t="str">
        <f t="shared" si="44"/>
        <v>1</v>
      </c>
      <c r="E39" s="1" t="str">
        <f t="shared" si="45"/>
        <v>35</v>
      </c>
      <c r="F39" s="1" t="str">
        <f t="shared" si="46"/>
        <v>000</v>
      </c>
      <c r="G39" t="s">
        <v>275</v>
      </c>
      <c r="H39" s="1" t="str">
        <f t="shared" si="33"/>
        <v>1</v>
      </c>
      <c r="I39" s="1" t="str">
        <f t="shared" si="34"/>
        <v>37</v>
      </c>
      <c r="J39" s="1" t="str">
        <f t="shared" si="35"/>
        <v>928</v>
      </c>
      <c r="K39" t="s">
        <v>275</v>
      </c>
      <c r="L39" s="1" t="str">
        <f t="shared" si="36"/>
        <v>1</v>
      </c>
      <c r="M39" s="1" t="str">
        <f t="shared" si="37"/>
        <v>37</v>
      </c>
      <c r="N39" s="1" t="str">
        <f t="shared" si="38"/>
        <v>928</v>
      </c>
      <c r="O39" s="2">
        <f t="shared" si="39"/>
        <v>-2928</v>
      </c>
      <c r="P39" s="5">
        <v>6.5000000000000002E-2</v>
      </c>
      <c r="Q39" s="4">
        <v>1</v>
      </c>
      <c r="R39" s="4">
        <f t="shared" si="40"/>
        <v>1.19032</v>
      </c>
      <c r="S39" s="4">
        <f t="shared" si="41"/>
        <v>0.94032000000000004</v>
      </c>
      <c r="T39" s="4">
        <f t="shared" si="42"/>
        <v>1.2903200000000001</v>
      </c>
      <c r="U39" s="10">
        <v>1</v>
      </c>
      <c r="V39" t="s">
        <v>52</v>
      </c>
      <c r="X39" t="str">
        <f t="shared" si="43"/>
        <v>Okayama</v>
      </c>
    </row>
    <row r="40" spans="1:24" x14ac:dyDescent="0.25">
      <c r="A40" t="s">
        <v>237</v>
      </c>
      <c r="B40" t="s">
        <v>249</v>
      </c>
      <c r="C40" s="6" t="s">
        <v>254</v>
      </c>
      <c r="D40" s="1" t="str">
        <f t="shared" si="44"/>
        <v>1</v>
      </c>
      <c r="E40" s="1" t="str">
        <f t="shared" si="45"/>
        <v>51</v>
      </c>
      <c r="F40" s="1" t="str">
        <f t="shared" si="46"/>
        <v>500</v>
      </c>
      <c r="G40" t="s">
        <v>269</v>
      </c>
      <c r="H40" s="1" t="str">
        <f t="shared" si="33"/>
        <v>1</v>
      </c>
      <c r="I40" s="1" t="str">
        <f t="shared" si="34"/>
        <v>58</v>
      </c>
      <c r="J40" s="1" t="str">
        <f t="shared" si="35"/>
        <v>079</v>
      </c>
      <c r="K40" t="s">
        <v>270</v>
      </c>
      <c r="L40" s="1" t="str">
        <f t="shared" si="36"/>
        <v>1</v>
      </c>
      <c r="M40" s="1" t="str">
        <f t="shared" si="37"/>
        <v>58</v>
      </c>
      <c r="N40" s="1" t="str">
        <f t="shared" si="38"/>
        <v>949</v>
      </c>
      <c r="O40" s="2">
        <f t="shared" si="39"/>
        <v>-7014</v>
      </c>
      <c r="P40" s="5">
        <v>3.7499999999999999E-2</v>
      </c>
      <c r="Q40" s="4">
        <v>1</v>
      </c>
      <c r="R40" s="4">
        <f t="shared" si="40"/>
        <v>1.2630249999999998</v>
      </c>
      <c r="S40" s="4">
        <f t="shared" si="41"/>
        <v>1.0130249999999998</v>
      </c>
      <c r="T40" s="4">
        <f t="shared" si="42"/>
        <v>1.3630249999999999</v>
      </c>
      <c r="U40" s="10">
        <v>0.9</v>
      </c>
      <c r="V40" t="s">
        <v>52</v>
      </c>
      <c r="X40" t="str">
        <f t="shared" si="43"/>
        <v>Portimao</v>
      </c>
    </row>
    <row r="41" spans="1:24" x14ac:dyDescent="0.25">
      <c r="A41" t="s">
        <v>238</v>
      </c>
      <c r="B41" t="s">
        <v>249</v>
      </c>
      <c r="C41" s="6" t="s">
        <v>256</v>
      </c>
      <c r="D41" s="1" t="str">
        <f t="shared" si="44"/>
        <v>1</v>
      </c>
      <c r="E41" s="1" t="str">
        <f t="shared" si="45"/>
        <v>34</v>
      </c>
      <c r="F41" s="1" t="str">
        <f t="shared" si="46"/>
        <v>900</v>
      </c>
      <c r="G41" t="s">
        <v>271</v>
      </c>
      <c r="H41" s="1" t="str">
        <f t="shared" si="33"/>
        <v>1</v>
      </c>
      <c r="I41" s="1" t="str">
        <f t="shared" si="34"/>
        <v>35</v>
      </c>
      <c r="J41" s="1" t="str">
        <f t="shared" si="35"/>
        <v>681</v>
      </c>
      <c r="K41" t="s">
        <v>272</v>
      </c>
      <c r="L41" s="1" t="str">
        <f t="shared" si="36"/>
        <v>1</v>
      </c>
      <c r="M41" s="1" t="str">
        <f t="shared" si="37"/>
        <v>36</v>
      </c>
      <c r="N41" s="1" t="str">
        <f t="shared" si="38"/>
        <v>215</v>
      </c>
      <c r="O41" s="2">
        <f t="shared" si="39"/>
        <v>-1048</v>
      </c>
      <c r="P41" s="5">
        <v>7.4999999999999997E-2</v>
      </c>
      <c r="Q41" s="4">
        <v>1</v>
      </c>
      <c r="R41" s="4">
        <f t="shared" si="40"/>
        <v>1.0786</v>
      </c>
      <c r="S41" s="4">
        <f t="shared" si="41"/>
        <v>0.8286</v>
      </c>
      <c r="T41" s="4">
        <f t="shared" si="42"/>
        <v>1.1786000000000001</v>
      </c>
      <c r="U41" s="10">
        <v>1</v>
      </c>
      <c r="V41" t="s">
        <v>52</v>
      </c>
      <c r="X41" t="str">
        <f t="shared" si="43"/>
        <v>Poznan</v>
      </c>
    </row>
    <row r="42" spans="1:24" x14ac:dyDescent="0.25">
      <c r="A42" t="s">
        <v>239</v>
      </c>
      <c r="B42" t="s">
        <v>249</v>
      </c>
      <c r="C42" s="6" t="s">
        <v>255</v>
      </c>
      <c r="D42" s="1" t="str">
        <f t="shared" si="44"/>
        <v>1</v>
      </c>
      <c r="E42" s="1" t="str">
        <f t="shared" si="45"/>
        <v>37</v>
      </c>
      <c r="F42" s="1" t="str">
        <f t="shared" si="46"/>
        <v>500</v>
      </c>
      <c r="G42" t="s">
        <v>273</v>
      </c>
      <c r="H42" s="1" t="str">
        <f t="shared" si="33"/>
        <v>1</v>
      </c>
      <c r="I42" s="1" t="str">
        <f t="shared" si="34"/>
        <v>41</v>
      </c>
      <c r="J42" s="1" t="str">
        <f t="shared" si="35"/>
        <v>122</v>
      </c>
      <c r="K42" t="s">
        <v>274</v>
      </c>
      <c r="L42" s="1" t="str">
        <f t="shared" si="36"/>
        <v>1</v>
      </c>
      <c r="M42" s="1" t="str">
        <f t="shared" si="37"/>
        <v>41</v>
      </c>
      <c r="N42" s="1" t="str">
        <f t="shared" si="38"/>
        <v>125</v>
      </c>
      <c r="O42" s="2">
        <f t="shared" si="39"/>
        <v>-3623.5</v>
      </c>
      <c r="P42" s="5">
        <v>4.4999999999999998E-2</v>
      </c>
      <c r="Q42" s="4">
        <v>1</v>
      </c>
      <c r="R42" s="4">
        <f t="shared" si="40"/>
        <v>1.1630575000000001</v>
      </c>
      <c r="S42" s="4">
        <f t="shared" si="41"/>
        <v>0.91305750000000008</v>
      </c>
      <c r="T42" s="4">
        <f t="shared" si="42"/>
        <v>1.2630575000000002</v>
      </c>
      <c r="U42" s="10">
        <v>0.9</v>
      </c>
      <c r="V42" t="s">
        <v>52</v>
      </c>
      <c r="X42" t="str">
        <f t="shared" si="43"/>
        <v>Zolder</v>
      </c>
    </row>
    <row r="43" spans="1:24" x14ac:dyDescent="0.25">
      <c r="A43" t="s">
        <v>291</v>
      </c>
      <c r="B43" t="s">
        <v>251</v>
      </c>
      <c r="C43" s="6" t="s">
        <v>286</v>
      </c>
      <c r="D43" s="1" t="str">
        <f t="shared" ref="D43" si="61">LEFT(C43,1)</f>
        <v>2</v>
      </c>
      <c r="E43" s="1" t="str">
        <f t="shared" ref="E43" si="62">RIGHT(LEFT(C43,4),2)</f>
        <v>16</v>
      </c>
      <c r="F43" s="1" t="str">
        <f t="shared" ref="F43" si="63">RIGHT(C43,3)</f>
        <v>800</v>
      </c>
      <c r="G43" t="s">
        <v>289</v>
      </c>
      <c r="H43" s="1" t="str">
        <f t="shared" ref="H43" si="64">LEFT(G43,1)</f>
        <v>2</v>
      </c>
      <c r="I43" s="1" t="str">
        <f t="shared" ref="I43" si="65">RIGHT(LEFT(G43,4),2)</f>
        <v>21</v>
      </c>
      <c r="J43" s="1" t="str">
        <f t="shared" ref="J43" si="66">RIGHT(G43,3)</f>
        <v>633</v>
      </c>
      <c r="K43" t="s">
        <v>290</v>
      </c>
      <c r="L43" s="1" t="str">
        <f t="shared" ref="L43" si="67">LEFT(K43,1)</f>
        <v>2</v>
      </c>
      <c r="M43" s="1" t="str">
        <f t="shared" ref="M43" si="68">RIGHT(LEFT(K43,4),2)</f>
        <v>21</v>
      </c>
      <c r="N43" s="1" t="str">
        <f t="shared" ref="N43" si="69">RIGHT(K43,3)</f>
        <v>753</v>
      </c>
      <c r="O43" s="2">
        <f t="shared" ref="O43" si="70">((D43-(H43+L43)/2)*60+(E43-(M43+I43)/2))*1000+(F43-(J43+N43)/2)</f>
        <v>-4893</v>
      </c>
      <c r="P43" s="5">
        <v>3.2500000000000001E-2</v>
      </c>
      <c r="Q43" s="4">
        <v>1</v>
      </c>
      <c r="R43" s="4">
        <f t="shared" ref="R43" si="71">Q43-(O43*P43/1000)</f>
        <v>1.1590225000000001</v>
      </c>
      <c r="S43" s="4">
        <f t="shared" ref="S43" si="72">R43-0.25</f>
        <v>0.90902250000000007</v>
      </c>
      <c r="T43" s="4">
        <f t="shared" ref="T43" si="73">R43+0.1</f>
        <v>1.2590225000000002</v>
      </c>
      <c r="U43" s="10">
        <v>0.8</v>
      </c>
      <c r="V43" t="s">
        <v>52</v>
      </c>
      <c r="X43" t="str">
        <f t="shared" si="43"/>
        <v>Road America</v>
      </c>
    </row>
  </sheetData>
  <mergeCells count="1">
    <mergeCell ref="G1:T1"/>
  </mergeCells>
  <conditionalFormatting sqref="U3:U4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6"/>
  <sheetViews>
    <sheetView tabSelected="1" topLeftCell="A760" zoomScaleNormal="100" workbookViewId="0">
      <selection activeCell="B767" sqref="B767"/>
    </sheetView>
  </sheetViews>
  <sheetFormatPr baseColWidth="10" defaultRowHeight="15" x14ac:dyDescent="0.25"/>
  <cols>
    <col min="1" max="1" width="11.85546875" customWidth="1"/>
    <col min="2" max="2" width="32.42578125" bestFit="1" customWidth="1"/>
    <col min="5" max="7" width="7.140625" customWidth="1"/>
    <col min="8" max="8" width="32.7109375" bestFit="1" customWidth="1"/>
    <col min="9" max="9" width="42" bestFit="1" customWidth="1"/>
  </cols>
  <sheetData>
    <row r="1" spans="1:4" x14ac:dyDescent="0.25">
      <c r="A1" t="s">
        <v>112</v>
      </c>
      <c r="B1" t="s">
        <v>113</v>
      </c>
    </row>
    <row r="2" spans="1:4" x14ac:dyDescent="0.25">
      <c r="A2">
        <v>1</v>
      </c>
      <c r="B2">
        <f>(A2-1)*5/3</f>
        <v>0</v>
      </c>
    </row>
    <row r="3" spans="1:4" x14ac:dyDescent="0.25">
      <c r="A3">
        <v>1</v>
      </c>
      <c r="B3">
        <v>1</v>
      </c>
    </row>
    <row r="4" spans="1:4" x14ac:dyDescent="0.25">
      <c r="A4">
        <v>1</v>
      </c>
      <c r="B4">
        <v>2</v>
      </c>
    </row>
    <row r="5" spans="1:4" x14ac:dyDescent="0.25">
      <c r="A5">
        <v>1</v>
      </c>
      <c r="B5">
        <v>3</v>
      </c>
    </row>
    <row r="6" spans="1:4" x14ac:dyDescent="0.25">
      <c r="A6">
        <v>2</v>
      </c>
      <c r="B6">
        <v>4</v>
      </c>
    </row>
    <row r="7" spans="1:4" x14ac:dyDescent="0.25">
      <c r="A7">
        <v>3</v>
      </c>
      <c r="B7">
        <v>5</v>
      </c>
    </row>
    <row r="8" spans="1:4" x14ac:dyDescent="0.25">
      <c r="A8">
        <v>3.2</v>
      </c>
      <c r="B8">
        <v>6</v>
      </c>
    </row>
    <row r="13" spans="1:4" x14ac:dyDescent="0.25">
      <c r="A13" t="s">
        <v>118</v>
      </c>
    </row>
    <row r="14" spans="1:4" x14ac:dyDescent="0.25">
      <c r="A14" s="6" t="s">
        <v>115</v>
      </c>
      <c r="B14" s="6" t="s">
        <v>116</v>
      </c>
      <c r="C14" s="6" t="s">
        <v>117</v>
      </c>
      <c r="D14" s="6" t="s">
        <v>119</v>
      </c>
    </row>
    <row r="15" spans="1:4" x14ac:dyDescent="0.25">
      <c r="A15" s="6">
        <v>1</v>
      </c>
      <c r="B15" s="6" t="s">
        <v>120</v>
      </c>
      <c r="C15" s="6">
        <v>73</v>
      </c>
      <c r="D15" s="6">
        <f>IF(C15=0,6,MROUND((73-C15)/73*5.5,0.5))</f>
        <v>0</v>
      </c>
    </row>
    <row r="16" spans="1:4" x14ac:dyDescent="0.25">
      <c r="A16" s="6">
        <v>2</v>
      </c>
      <c r="B16" s="6" t="s">
        <v>121</v>
      </c>
      <c r="C16" s="6">
        <v>72</v>
      </c>
      <c r="D16" s="6">
        <f t="shared" ref="D16:D52" si="0">IF(C16=0,6,MROUND((73-C16)/73*5.5,0.5))</f>
        <v>0</v>
      </c>
    </row>
    <row r="17" spans="1:4" x14ac:dyDescent="0.25">
      <c r="A17" s="6">
        <v>3</v>
      </c>
      <c r="B17" s="6" t="s">
        <v>122</v>
      </c>
      <c r="C17" s="6">
        <v>64</v>
      </c>
      <c r="D17" s="6">
        <f t="shared" si="0"/>
        <v>0.5</v>
      </c>
    </row>
    <row r="18" spans="1:4" x14ac:dyDescent="0.25">
      <c r="A18" s="6">
        <v>4</v>
      </c>
      <c r="B18" s="6" t="s">
        <v>123</v>
      </c>
      <c r="C18" s="6">
        <v>62</v>
      </c>
      <c r="D18" s="6">
        <f t="shared" si="0"/>
        <v>1</v>
      </c>
    </row>
    <row r="19" spans="1:4" x14ac:dyDescent="0.25">
      <c r="A19" s="6">
        <v>5</v>
      </c>
      <c r="B19" s="6" t="s">
        <v>124</v>
      </c>
      <c r="C19" s="6">
        <v>57</v>
      </c>
      <c r="D19" s="6">
        <f t="shared" si="0"/>
        <v>1</v>
      </c>
    </row>
    <row r="20" spans="1:4" x14ac:dyDescent="0.25">
      <c r="A20" s="6">
        <v>6</v>
      </c>
      <c r="B20" s="6" t="s">
        <v>155</v>
      </c>
      <c r="C20" s="6">
        <v>54</v>
      </c>
      <c r="D20" s="6">
        <f t="shared" si="0"/>
        <v>1.5</v>
      </c>
    </row>
    <row r="21" spans="1:4" x14ac:dyDescent="0.25">
      <c r="A21" s="6">
        <v>8</v>
      </c>
      <c r="B21" s="6" t="s">
        <v>153</v>
      </c>
      <c r="C21" s="6">
        <v>54</v>
      </c>
      <c r="D21" s="6">
        <f t="shared" si="0"/>
        <v>1.5</v>
      </c>
    </row>
    <row r="22" spans="1:4" x14ac:dyDescent="0.25">
      <c r="A22" s="6">
        <v>7</v>
      </c>
      <c r="B22" s="6" t="s">
        <v>154</v>
      </c>
      <c r="C22" s="6">
        <v>54</v>
      </c>
      <c r="D22" s="6">
        <f t="shared" si="0"/>
        <v>1.5</v>
      </c>
    </row>
    <row r="23" spans="1:4" x14ac:dyDescent="0.25">
      <c r="A23" s="6">
        <v>9</v>
      </c>
      <c r="B23" s="6" t="s">
        <v>152</v>
      </c>
      <c r="C23" s="6">
        <v>49</v>
      </c>
      <c r="D23" s="6">
        <f t="shared" si="0"/>
        <v>2</v>
      </c>
    </row>
    <row r="24" spans="1:4" x14ac:dyDescent="0.25">
      <c r="A24" s="6">
        <v>10</v>
      </c>
      <c r="B24" s="6" t="s">
        <v>151</v>
      </c>
      <c r="C24" s="6">
        <v>36</v>
      </c>
      <c r="D24" s="6">
        <f t="shared" si="0"/>
        <v>3</v>
      </c>
    </row>
    <row r="25" spans="1:4" x14ac:dyDescent="0.25">
      <c r="A25" s="6">
        <v>11</v>
      </c>
      <c r="B25" s="6" t="s">
        <v>149</v>
      </c>
      <c r="C25" s="6">
        <v>26</v>
      </c>
      <c r="D25" s="6">
        <f t="shared" si="0"/>
        <v>3.5</v>
      </c>
    </row>
    <row r="26" spans="1:4" x14ac:dyDescent="0.25">
      <c r="A26" s="6">
        <v>12</v>
      </c>
      <c r="B26" s="6" t="s">
        <v>150</v>
      </c>
      <c r="C26" s="6">
        <v>24</v>
      </c>
      <c r="D26" s="6">
        <f t="shared" si="0"/>
        <v>3.5</v>
      </c>
    </row>
    <row r="27" spans="1:4" x14ac:dyDescent="0.25">
      <c r="A27" s="6">
        <v>13</v>
      </c>
      <c r="B27" s="6" t="s">
        <v>144</v>
      </c>
      <c r="C27" s="6">
        <v>22</v>
      </c>
      <c r="D27" s="6">
        <f t="shared" si="0"/>
        <v>4</v>
      </c>
    </row>
    <row r="28" spans="1:4" x14ac:dyDescent="0.25">
      <c r="A28" s="6">
        <v>14</v>
      </c>
      <c r="B28" s="6" t="s">
        <v>148</v>
      </c>
      <c r="C28" s="6">
        <v>22</v>
      </c>
      <c r="D28" s="6">
        <f t="shared" si="0"/>
        <v>4</v>
      </c>
    </row>
    <row r="29" spans="1:4" x14ac:dyDescent="0.25">
      <c r="A29" s="6">
        <v>15</v>
      </c>
      <c r="B29" s="6" t="s">
        <v>147</v>
      </c>
      <c r="C29" s="6">
        <v>21</v>
      </c>
      <c r="D29" s="6">
        <f t="shared" si="0"/>
        <v>4</v>
      </c>
    </row>
    <row r="30" spans="1:4" x14ac:dyDescent="0.25">
      <c r="A30" s="6">
        <v>16</v>
      </c>
      <c r="B30" s="6" t="s">
        <v>146</v>
      </c>
      <c r="C30" s="6">
        <v>20</v>
      </c>
      <c r="D30" s="6">
        <f t="shared" si="0"/>
        <v>4</v>
      </c>
    </row>
    <row r="31" spans="1:4" x14ac:dyDescent="0.25">
      <c r="A31" s="6">
        <v>17</v>
      </c>
      <c r="B31" s="6" t="s">
        <v>145</v>
      </c>
      <c r="C31" s="6">
        <v>20</v>
      </c>
      <c r="D31" s="6">
        <f t="shared" si="0"/>
        <v>4</v>
      </c>
    </row>
    <row r="32" spans="1:4" x14ac:dyDescent="0.25">
      <c r="A32" s="6">
        <v>18</v>
      </c>
      <c r="B32" s="6" t="s">
        <v>143</v>
      </c>
      <c r="C32" s="6">
        <v>15</v>
      </c>
      <c r="D32" s="6">
        <f t="shared" si="0"/>
        <v>4.5</v>
      </c>
    </row>
    <row r="33" spans="1:4" x14ac:dyDescent="0.25">
      <c r="A33" s="6">
        <v>19</v>
      </c>
      <c r="B33" s="6" t="s">
        <v>142</v>
      </c>
      <c r="C33" s="6">
        <v>14</v>
      </c>
      <c r="D33" s="6">
        <f t="shared" si="0"/>
        <v>4.5</v>
      </c>
    </row>
    <row r="34" spans="1:4" x14ac:dyDescent="0.25">
      <c r="A34" s="6">
        <v>20</v>
      </c>
      <c r="B34" s="6" t="s">
        <v>293</v>
      </c>
      <c r="C34" s="6">
        <v>8</v>
      </c>
      <c r="D34" s="6">
        <f>IF(C34=0,6,MROUND((73-C34)/73*5.5,0.5))</f>
        <v>5</v>
      </c>
    </row>
    <row r="35" spans="1:4" x14ac:dyDescent="0.25">
      <c r="A35" s="6">
        <v>21</v>
      </c>
      <c r="B35" s="6" t="s">
        <v>141</v>
      </c>
      <c r="C35" s="6">
        <v>6</v>
      </c>
      <c r="D35" s="6">
        <f t="shared" si="0"/>
        <v>5</v>
      </c>
    </row>
    <row r="36" spans="1:4" x14ac:dyDescent="0.25">
      <c r="A36" s="6">
        <v>22</v>
      </c>
      <c r="B36" s="6" t="s">
        <v>156</v>
      </c>
      <c r="C36" s="6">
        <v>5</v>
      </c>
      <c r="D36" s="6">
        <f t="shared" si="0"/>
        <v>5</v>
      </c>
    </row>
    <row r="37" spans="1:4" x14ac:dyDescent="0.25">
      <c r="A37" s="6" t="s">
        <v>114</v>
      </c>
      <c r="B37" s="6" t="s">
        <v>136</v>
      </c>
      <c r="C37" s="6">
        <v>0</v>
      </c>
      <c r="D37" s="6">
        <f t="shared" si="0"/>
        <v>6</v>
      </c>
    </row>
    <row r="38" spans="1:4" x14ac:dyDescent="0.25">
      <c r="A38" s="6" t="s">
        <v>114</v>
      </c>
      <c r="B38" s="6" t="s">
        <v>135</v>
      </c>
      <c r="C38" s="6">
        <v>0</v>
      </c>
      <c r="D38" s="6">
        <f t="shared" si="0"/>
        <v>6</v>
      </c>
    </row>
    <row r="39" spans="1:4" x14ac:dyDescent="0.25">
      <c r="A39" s="6" t="s">
        <v>114</v>
      </c>
      <c r="B39" s="6" t="s">
        <v>134</v>
      </c>
      <c r="C39" s="6">
        <v>0</v>
      </c>
      <c r="D39" s="6">
        <f t="shared" si="0"/>
        <v>6</v>
      </c>
    </row>
    <row r="40" spans="1:4" x14ac:dyDescent="0.25">
      <c r="A40" s="6" t="s">
        <v>114</v>
      </c>
      <c r="B40" s="6" t="s">
        <v>133</v>
      </c>
      <c r="C40" s="6">
        <v>0</v>
      </c>
      <c r="D40" s="6">
        <f t="shared" si="0"/>
        <v>6</v>
      </c>
    </row>
    <row r="41" spans="1:4" x14ac:dyDescent="0.25">
      <c r="A41" s="6" t="s">
        <v>114</v>
      </c>
      <c r="B41" s="6" t="s">
        <v>127</v>
      </c>
      <c r="C41" s="6">
        <v>0</v>
      </c>
      <c r="D41" s="6">
        <f t="shared" si="0"/>
        <v>6</v>
      </c>
    </row>
    <row r="42" spans="1:4" x14ac:dyDescent="0.25">
      <c r="A42" s="6" t="s">
        <v>52</v>
      </c>
      <c r="B42" s="6" t="s">
        <v>125</v>
      </c>
      <c r="C42" s="6">
        <v>0</v>
      </c>
      <c r="D42" s="6">
        <f t="shared" si="0"/>
        <v>6</v>
      </c>
    </row>
    <row r="43" spans="1:4" x14ac:dyDescent="0.25">
      <c r="A43" s="6" t="s">
        <v>114</v>
      </c>
      <c r="B43" s="6" t="s">
        <v>138</v>
      </c>
      <c r="C43" s="6">
        <v>0</v>
      </c>
      <c r="D43" s="6">
        <f t="shared" si="0"/>
        <v>6</v>
      </c>
    </row>
    <row r="44" spans="1:4" x14ac:dyDescent="0.25">
      <c r="A44" s="6" t="s">
        <v>114</v>
      </c>
      <c r="B44" s="6" t="s">
        <v>132</v>
      </c>
      <c r="C44" s="6">
        <v>0</v>
      </c>
      <c r="D44" s="6">
        <f t="shared" si="0"/>
        <v>6</v>
      </c>
    </row>
    <row r="45" spans="1:4" x14ac:dyDescent="0.25">
      <c r="A45" s="6" t="s">
        <v>114</v>
      </c>
      <c r="B45" s="6" t="s">
        <v>140</v>
      </c>
      <c r="C45" s="6">
        <v>0</v>
      </c>
      <c r="D45" s="6">
        <f t="shared" si="0"/>
        <v>6</v>
      </c>
    </row>
    <row r="46" spans="1:4" x14ac:dyDescent="0.25">
      <c r="A46" s="6" t="s">
        <v>114</v>
      </c>
      <c r="B46" s="6" t="s">
        <v>137</v>
      </c>
      <c r="C46" s="6">
        <v>0</v>
      </c>
      <c r="D46" s="6">
        <f t="shared" si="0"/>
        <v>6</v>
      </c>
    </row>
    <row r="47" spans="1:4" x14ac:dyDescent="0.25">
      <c r="A47" s="6" t="s">
        <v>114</v>
      </c>
      <c r="B47" s="6" t="s">
        <v>131</v>
      </c>
      <c r="C47" s="6">
        <v>0</v>
      </c>
      <c r="D47" s="6">
        <f t="shared" si="0"/>
        <v>6</v>
      </c>
    </row>
    <row r="48" spans="1:4" x14ac:dyDescent="0.25">
      <c r="A48" s="6" t="s">
        <v>114</v>
      </c>
      <c r="B48" s="6" t="s">
        <v>130</v>
      </c>
      <c r="C48" s="6">
        <v>0</v>
      </c>
      <c r="D48" s="6">
        <f t="shared" si="0"/>
        <v>6</v>
      </c>
    </row>
    <row r="49" spans="1:4" x14ac:dyDescent="0.25">
      <c r="A49" s="6" t="s">
        <v>114</v>
      </c>
      <c r="B49" s="6" t="s">
        <v>129</v>
      </c>
      <c r="C49" s="6">
        <v>0</v>
      </c>
      <c r="D49" s="6">
        <f t="shared" si="0"/>
        <v>6</v>
      </c>
    </row>
    <row r="50" spans="1:4" x14ac:dyDescent="0.25">
      <c r="A50" s="6" t="s">
        <v>114</v>
      </c>
      <c r="B50" s="6" t="s">
        <v>128</v>
      </c>
      <c r="C50" s="6">
        <v>0</v>
      </c>
      <c r="D50" s="6">
        <f t="shared" si="0"/>
        <v>6</v>
      </c>
    </row>
    <row r="51" spans="1:4" x14ac:dyDescent="0.25">
      <c r="A51" s="6" t="s">
        <v>114</v>
      </c>
      <c r="B51" s="6" t="s">
        <v>126</v>
      </c>
      <c r="C51" s="6">
        <v>0</v>
      </c>
      <c r="D51" s="6">
        <f t="shared" si="0"/>
        <v>6</v>
      </c>
    </row>
    <row r="52" spans="1:4" x14ac:dyDescent="0.25">
      <c r="A52" s="6" t="s">
        <v>114</v>
      </c>
      <c r="B52" s="6" t="s">
        <v>139</v>
      </c>
      <c r="C52" s="6">
        <v>0</v>
      </c>
      <c r="D52" s="6">
        <f t="shared" si="0"/>
        <v>6</v>
      </c>
    </row>
    <row r="54" spans="1:4" x14ac:dyDescent="0.25">
      <c r="A54" t="s">
        <v>157</v>
      </c>
    </row>
    <row r="55" spans="1:4" x14ac:dyDescent="0.25">
      <c r="A55" s="6" t="s">
        <v>115</v>
      </c>
      <c r="B55" s="6" t="s">
        <v>116</v>
      </c>
      <c r="C55" s="6" t="s">
        <v>117</v>
      </c>
      <c r="D55" s="6" t="s">
        <v>119</v>
      </c>
    </row>
    <row r="56" spans="1:4" x14ac:dyDescent="0.25">
      <c r="A56">
        <v>1</v>
      </c>
      <c r="B56" s="6" t="s">
        <v>120</v>
      </c>
      <c r="C56">
        <v>92</v>
      </c>
      <c r="D56" s="6">
        <f>IF(C56=0,6,MROUND((92-C56)/92*5.5,0.5))</f>
        <v>0</v>
      </c>
    </row>
    <row r="57" spans="1:4" x14ac:dyDescent="0.25">
      <c r="A57">
        <v>2</v>
      </c>
      <c r="B57" s="6" t="s">
        <v>123</v>
      </c>
      <c r="C57">
        <v>81</v>
      </c>
      <c r="D57" s="6">
        <f t="shared" ref="D57:D88" si="1">IF(C57=0,6,MROUND((92-C57)/92*5.5,0.5))</f>
        <v>0.5</v>
      </c>
    </row>
    <row r="58" spans="1:4" x14ac:dyDescent="0.25">
      <c r="A58">
        <v>3</v>
      </c>
      <c r="B58" s="6" t="s">
        <v>153</v>
      </c>
      <c r="C58">
        <v>79</v>
      </c>
      <c r="D58" s="6">
        <f t="shared" si="1"/>
        <v>1</v>
      </c>
    </row>
    <row r="59" spans="1:4" x14ac:dyDescent="0.25">
      <c r="A59">
        <v>4</v>
      </c>
      <c r="B59" s="6" t="s">
        <v>122</v>
      </c>
      <c r="C59">
        <v>71</v>
      </c>
      <c r="D59" s="6">
        <f t="shared" si="1"/>
        <v>1.5</v>
      </c>
    </row>
    <row r="60" spans="1:4" x14ac:dyDescent="0.25">
      <c r="A60">
        <v>5</v>
      </c>
      <c r="B60" s="6" t="s">
        <v>150</v>
      </c>
      <c r="C60">
        <v>71</v>
      </c>
      <c r="D60" s="6">
        <f t="shared" si="1"/>
        <v>1.5</v>
      </c>
    </row>
    <row r="61" spans="1:4" x14ac:dyDescent="0.25">
      <c r="A61">
        <v>6</v>
      </c>
      <c r="B61" s="6" t="s">
        <v>147</v>
      </c>
      <c r="C61">
        <v>69</v>
      </c>
      <c r="D61" s="6">
        <f t="shared" si="1"/>
        <v>1.5</v>
      </c>
    </row>
    <row r="62" spans="1:4" x14ac:dyDescent="0.25">
      <c r="A62">
        <v>7</v>
      </c>
      <c r="B62" s="6" t="s">
        <v>121</v>
      </c>
      <c r="C62">
        <v>66</v>
      </c>
      <c r="D62" s="6">
        <f t="shared" si="1"/>
        <v>1.5</v>
      </c>
    </row>
    <row r="63" spans="1:4" x14ac:dyDescent="0.25">
      <c r="A63">
        <v>8</v>
      </c>
      <c r="B63" s="6" t="s">
        <v>124</v>
      </c>
      <c r="C63">
        <v>62</v>
      </c>
      <c r="D63" s="6">
        <f t="shared" si="1"/>
        <v>2</v>
      </c>
    </row>
    <row r="64" spans="1:4" x14ac:dyDescent="0.25">
      <c r="A64">
        <v>9</v>
      </c>
      <c r="B64" s="6" t="s">
        <v>146</v>
      </c>
      <c r="C64">
        <v>57</v>
      </c>
      <c r="D64" s="6">
        <f t="shared" si="1"/>
        <v>2</v>
      </c>
    </row>
    <row r="65" spans="1:4" x14ac:dyDescent="0.25">
      <c r="A65">
        <v>10</v>
      </c>
      <c r="B65" s="6" t="s">
        <v>151</v>
      </c>
      <c r="C65">
        <v>55</v>
      </c>
      <c r="D65" s="6">
        <f t="shared" si="1"/>
        <v>2</v>
      </c>
    </row>
    <row r="66" spans="1:4" x14ac:dyDescent="0.25">
      <c r="A66">
        <v>11</v>
      </c>
      <c r="B66" s="6" t="s">
        <v>170</v>
      </c>
      <c r="C66">
        <v>38</v>
      </c>
      <c r="D66" s="6">
        <f t="shared" si="1"/>
        <v>3</v>
      </c>
    </row>
    <row r="67" spans="1:4" x14ac:dyDescent="0.25">
      <c r="A67">
        <v>12</v>
      </c>
      <c r="B67" s="6" t="s">
        <v>159</v>
      </c>
      <c r="C67">
        <v>32</v>
      </c>
      <c r="D67" s="6">
        <f t="shared" si="1"/>
        <v>3.5</v>
      </c>
    </row>
    <row r="68" spans="1:4" x14ac:dyDescent="0.25">
      <c r="A68">
        <v>13</v>
      </c>
      <c r="B68" s="6" t="s">
        <v>145</v>
      </c>
      <c r="C68">
        <v>29</v>
      </c>
      <c r="D68" s="6">
        <f t="shared" si="1"/>
        <v>4</v>
      </c>
    </row>
    <row r="69" spans="1:4" x14ac:dyDescent="0.25">
      <c r="A69">
        <v>14</v>
      </c>
      <c r="B69" s="6" t="s">
        <v>142</v>
      </c>
      <c r="C69">
        <v>15</v>
      </c>
      <c r="D69" s="6">
        <f t="shared" si="1"/>
        <v>4.5</v>
      </c>
    </row>
    <row r="70" spans="1:4" x14ac:dyDescent="0.25">
      <c r="A70">
        <v>15</v>
      </c>
      <c r="B70" s="6" t="s">
        <v>149</v>
      </c>
      <c r="C70">
        <v>14</v>
      </c>
      <c r="D70" s="6">
        <f t="shared" si="1"/>
        <v>4.5</v>
      </c>
    </row>
    <row r="71" spans="1:4" x14ac:dyDescent="0.25">
      <c r="A71" t="s">
        <v>52</v>
      </c>
      <c r="B71" s="6" t="s">
        <v>294</v>
      </c>
      <c r="C71">
        <v>13</v>
      </c>
      <c r="D71" s="6">
        <f t="shared" si="1"/>
        <v>4.5</v>
      </c>
    </row>
    <row r="72" spans="1:4" x14ac:dyDescent="0.25">
      <c r="A72">
        <v>17</v>
      </c>
      <c r="B72" s="6" t="s">
        <v>130</v>
      </c>
      <c r="C72">
        <v>6</v>
      </c>
      <c r="D72" s="6">
        <f t="shared" si="1"/>
        <v>5</v>
      </c>
    </row>
    <row r="73" spans="1:4" x14ac:dyDescent="0.25">
      <c r="A73">
        <v>18</v>
      </c>
      <c r="B73" s="6" t="s">
        <v>173</v>
      </c>
      <c r="C73">
        <v>3</v>
      </c>
      <c r="D73" s="6">
        <f t="shared" si="1"/>
        <v>5.5</v>
      </c>
    </row>
    <row r="74" spans="1:4" x14ac:dyDescent="0.25">
      <c r="A74">
        <v>19</v>
      </c>
      <c r="B74" s="6" t="s">
        <v>140</v>
      </c>
      <c r="C74">
        <v>3</v>
      </c>
      <c r="D74" s="6">
        <f t="shared" si="1"/>
        <v>5.5</v>
      </c>
    </row>
    <row r="75" spans="1:4" x14ac:dyDescent="0.25">
      <c r="A75">
        <v>20</v>
      </c>
      <c r="B75" s="6" t="s">
        <v>160</v>
      </c>
      <c r="C75">
        <v>1</v>
      </c>
      <c r="D75" s="6">
        <f t="shared" si="1"/>
        <v>5.5</v>
      </c>
    </row>
    <row r="76" spans="1:4" x14ac:dyDescent="0.25">
      <c r="A76" t="s">
        <v>52</v>
      </c>
      <c r="B76" s="6" t="s">
        <v>295</v>
      </c>
      <c r="C76">
        <v>1</v>
      </c>
      <c r="D76" s="6">
        <f t="shared" si="1"/>
        <v>5.5</v>
      </c>
    </row>
    <row r="77" spans="1:4" x14ac:dyDescent="0.25">
      <c r="A77" t="s">
        <v>52</v>
      </c>
      <c r="B77" s="6" t="s">
        <v>165</v>
      </c>
      <c r="C77">
        <v>0</v>
      </c>
      <c r="D77" s="6">
        <f t="shared" si="1"/>
        <v>6</v>
      </c>
    </row>
    <row r="78" spans="1:4" x14ac:dyDescent="0.25">
      <c r="A78" t="s">
        <v>52</v>
      </c>
      <c r="B78" s="6" t="s">
        <v>166</v>
      </c>
      <c r="C78">
        <v>0</v>
      </c>
      <c r="D78" s="6">
        <f t="shared" si="1"/>
        <v>6</v>
      </c>
    </row>
    <row r="79" spans="1:4" x14ac:dyDescent="0.25">
      <c r="A79" t="s">
        <v>114</v>
      </c>
      <c r="B79" s="6" t="s">
        <v>127</v>
      </c>
      <c r="C79">
        <v>0</v>
      </c>
      <c r="D79" s="6">
        <f t="shared" si="1"/>
        <v>6</v>
      </c>
    </row>
    <row r="80" spans="1:4" x14ac:dyDescent="0.25">
      <c r="A80" t="s">
        <v>114</v>
      </c>
      <c r="B80" s="6" t="s">
        <v>164</v>
      </c>
      <c r="C80">
        <v>0</v>
      </c>
      <c r="D80" s="6">
        <f t="shared" si="1"/>
        <v>6</v>
      </c>
    </row>
    <row r="81" spans="1:6" x14ac:dyDescent="0.25">
      <c r="A81" t="s">
        <v>114</v>
      </c>
      <c r="B81" s="6" t="s">
        <v>163</v>
      </c>
      <c r="C81">
        <v>0</v>
      </c>
      <c r="D81" s="6">
        <f t="shared" si="1"/>
        <v>6</v>
      </c>
      <c r="F81" t="s">
        <v>296</v>
      </c>
    </row>
    <row r="82" spans="1:6" x14ac:dyDescent="0.25">
      <c r="A82" t="s">
        <v>114</v>
      </c>
      <c r="B82" s="6" t="s">
        <v>161</v>
      </c>
      <c r="C82">
        <v>0</v>
      </c>
      <c r="D82" s="6">
        <f t="shared" si="1"/>
        <v>6</v>
      </c>
    </row>
    <row r="83" spans="1:6" x14ac:dyDescent="0.25">
      <c r="A83" t="s">
        <v>114</v>
      </c>
      <c r="B83" s="6" t="s">
        <v>158</v>
      </c>
      <c r="C83">
        <v>0</v>
      </c>
      <c r="D83" s="6">
        <f t="shared" si="1"/>
        <v>6</v>
      </c>
    </row>
    <row r="84" spans="1:6" x14ac:dyDescent="0.25">
      <c r="A84" t="s">
        <v>52</v>
      </c>
      <c r="B84" s="6" t="s">
        <v>132</v>
      </c>
      <c r="C84">
        <v>0</v>
      </c>
      <c r="D84" s="6">
        <f t="shared" si="1"/>
        <v>6</v>
      </c>
    </row>
    <row r="85" spans="1:6" x14ac:dyDescent="0.25">
      <c r="A85" t="s">
        <v>114</v>
      </c>
      <c r="B85" s="6" t="s">
        <v>171</v>
      </c>
      <c r="C85">
        <v>0</v>
      </c>
      <c r="D85" s="6">
        <f t="shared" si="1"/>
        <v>6</v>
      </c>
    </row>
    <row r="86" spans="1:6" x14ac:dyDescent="0.25">
      <c r="A86" t="s">
        <v>114</v>
      </c>
      <c r="B86" s="6" t="s">
        <v>172</v>
      </c>
      <c r="C86">
        <v>0</v>
      </c>
      <c r="D86" s="6">
        <f t="shared" si="1"/>
        <v>6</v>
      </c>
    </row>
    <row r="87" spans="1:6" x14ac:dyDescent="0.25">
      <c r="A87" t="s">
        <v>114</v>
      </c>
      <c r="B87" s="6" t="s">
        <v>128</v>
      </c>
      <c r="C87">
        <v>0</v>
      </c>
      <c r="D87" s="6">
        <f t="shared" si="1"/>
        <v>6</v>
      </c>
    </row>
    <row r="88" spans="1:6" x14ac:dyDescent="0.25">
      <c r="A88" t="s">
        <v>114</v>
      </c>
      <c r="B88" s="6" t="s">
        <v>162</v>
      </c>
      <c r="C88">
        <v>0</v>
      </c>
      <c r="D88" s="6">
        <f t="shared" si="1"/>
        <v>6</v>
      </c>
    </row>
    <row r="90" spans="1:6" x14ac:dyDescent="0.25">
      <c r="A90" t="s">
        <v>174</v>
      </c>
    </row>
    <row r="91" spans="1:6" x14ac:dyDescent="0.25">
      <c r="A91" s="6" t="s">
        <v>115</v>
      </c>
      <c r="B91" s="6" t="s">
        <v>116</v>
      </c>
      <c r="C91" s="6" t="s">
        <v>117</v>
      </c>
      <c r="D91" s="6" t="s">
        <v>119</v>
      </c>
    </row>
    <row r="92" spans="1:6" x14ac:dyDescent="0.25">
      <c r="A92">
        <v>1</v>
      </c>
      <c r="B92" t="s">
        <v>175</v>
      </c>
      <c r="C92">
        <v>67</v>
      </c>
      <c r="D92" s="6">
        <f>IF(C92=0,6,MROUND((67-C92)/67*5.5,0.5))</f>
        <v>0</v>
      </c>
    </row>
    <row r="93" spans="1:6" x14ac:dyDescent="0.25">
      <c r="A93">
        <v>2</v>
      </c>
      <c r="B93" t="s">
        <v>167</v>
      </c>
      <c r="C93">
        <v>60</v>
      </c>
      <c r="D93" s="6">
        <f t="shared" ref="D93:D114" si="2">IF(C93=0,6,MROUND((67-C93)/67*5.5,0.5))</f>
        <v>0.5</v>
      </c>
    </row>
    <row r="94" spans="1:6" x14ac:dyDescent="0.25">
      <c r="A94">
        <v>3</v>
      </c>
      <c r="B94" t="s">
        <v>176</v>
      </c>
      <c r="C94">
        <v>57</v>
      </c>
      <c r="D94" s="6">
        <f t="shared" si="2"/>
        <v>1</v>
      </c>
    </row>
    <row r="95" spans="1:6" x14ac:dyDescent="0.25">
      <c r="A95">
        <v>4</v>
      </c>
      <c r="B95" t="s">
        <v>177</v>
      </c>
      <c r="C95">
        <v>48</v>
      </c>
      <c r="D95" s="6">
        <f t="shared" si="2"/>
        <v>1.5</v>
      </c>
    </row>
    <row r="96" spans="1:6" x14ac:dyDescent="0.25">
      <c r="A96">
        <v>5</v>
      </c>
      <c r="B96" t="s">
        <v>178</v>
      </c>
      <c r="C96">
        <v>41</v>
      </c>
      <c r="D96" s="6">
        <f t="shared" si="2"/>
        <v>2</v>
      </c>
    </row>
    <row r="97" spans="1:4" x14ac:dyDescent="0.25">
      <c r="A97">
        <v>6</v>
      </c>
      <c r="B97" t="s">
        <v>179</v>
      </c>
      <c r="C97">
        <v>28</v>
      </c>
      <c r="D97" s="6">
        <f t="shared" si="2"/>
        <v>3</v>
      </c>
    </row>
    <row r="98" spans="1:4" x14ac:dyDescent="0.25">
      <c r="A98">
        <v>7</v>
      </c>
      <c r="B98" t="s">
        <v>192</v>
      </c>
      <c r="C98">
        <v>26</v>
      </c>
      <c r="D98" s="6">
        <f t="shared" si="2"/>
        <v>3.5</v>
      </c>
    </row>
    <row r="99" spans="1:4" x14ac:dyDescent="0.25">
      <c r="A99">
        <v>8</v>
      </c>
      <c r="B99" t="s">
        <v>168</v>
      </c>
      <c r="C99">
        <v>21</v>
      </c>
      <c r="D99" s="6">
        <f t="shared" si="2"/>
        <v>4</v>
      </c>
    </row>
    <row r="100" spans="1:4" x14ac:dyDescent="0.25">
      <c r="A100">
        <v>9</v>
      </c>
      <c r="B100" t="s">
        <v>193</v>
      </c>
      <c r="C100">
        <v>19</v>
      </c>
      <c r="D100" s="6">
        <f t="shared" si="2"/>
        <v>4</v>
      </c>
    </row>
    <row r="101" spans="1:4" x14ac:dyDescent="0.25">
      <c r="A101">
        <v>10</v>
      </c>
      <c r="B101" t="s">
        <v>180</v>
      </c>
      <c r="C101">
        <v>19</v>
      </c>
      <c r="D101" s="6">
        <f t="shared" si="2"/>
        <v>4</v>
      </c>
    </row>
    <row r="102" spans="1:4" x14ac:dyDescent="0.25">
      <c r="A102">
        <v>11</v>
      </c>
      <c r="B102" t="s">
        <v>181</v>
      </c>
      <c r="C102">
        <v>17</v>
      </c>
      <c r="D102" s="6">
        <f t="shared" si="2"/>
        <v>4</v>
      </c>
    </row>
    <row r="103" spans="1:4" x14ac:dyDescent="0.25">
      <c r="A103">
        <v>12</v>
      </c>
      <c r="B103" t="s">
        <v>182</v>
      </c>
      <c r="C103">
        <v>13</v>
      </c>
      <c r="D103" s="6">
        <f t="shared" si="2"/>
        <v>4.5</v>
      </c>
    </row>
    <row r="104" spans="1:4" x14ac:dyDescent="0.25">
      <c r="A104">
        <v>13</v>
      </c>
      <c r="B104" t="s">
        <v>169</v>
      </c>
      <c r="C104">
        <v>7</v>
      </c>
      <c r="D104" s="6">
        <f t="shared" si="2"/>
        <v>5</v>
      </c>
    </row>
    <row r="105" spans="1:4" x14ac:dyDescent="0.25">
      <c r="A105">
        <v>14</v>
      </c>
      <c r="B105" t="s">
        <v>183</v>
      </c>
      <c r="C105">
        <v>3</v>
      </c>
      <c r="D105" s="6">
        <f t="shared" si="2"/>
        <v>5.5</v>
      </c>
    </row>
    <row r="106" spans="1:4" x14ac:dyDescent="0.25">
      <c r="A106">
        <v>15</v>
      </c>
      <c r="B106" t="s">
        <v>184</v>
      </c>
      <c r="C106">
        <v>3</v>
      </c>
      <c r="D106" s="6">
        <f t="shared" si="2"/>
        <v>5.5</v>
      </c>
    </row>
    <row r="107" spans="1:4" x14ac:dyDescent="0.25">
      <c r="A107">
        <v>16</v>
      </c>
      <c r="B107" t="s">
        <v>185</v>
      </c>
      <c r="C107">
        <v>0</v>
      </c>
      <c r="D107" s="6">
        <f t="shared" si="2"/>
        <v>6</v>
      </c>
    </row>
    <row r="108" spans="1:4" x14ac:dyDescent="0.25">
      <c r="A108">
        <v>17</v>
      </c>
      <c r="B108" t="s">
        <v>186</v>
      </c>
      <c r="C108">
        <v>0</v>
      </c>
      <c r="D108" s="6">
        <f t="shared" si="2"/>
        <v>6</v>
      </c>
    </row>
    <row r="109" spans="1:4" x14ac:dyDescent="0.25">
      <c r="A109">
        <v>18</v>
      </c>
      <c r="B109" t="s">
        <v>187</v>
      </c>
      <c r="C109">
        <v>0</v>
      </c>
      <c r="D109" s="6">
        <f t="shared" si="2"/>
        <v>6</v>
      </c>
    </row>
    <row r="110" spans="1:4" x14ac:dyDescent="0.25">
      <c r="A110">
        <v>19</v>
      </c>
      <c r="B110" t="s">
        <v>165</v>
      </c>
      <c r="C110">
        <v>0</v>
      </c>
      <c r="D110" s="6">
        <f t="shared" si="2"/>
        <v>6</v>
      </c>
    </row>
    <row r="111" spans="1:4" x14ac:dyDescent="0.25">
      <c r="A111">
        <v>20</v>
      </c>
      <c r="B111" t="s">
        <v>188</v>
      </c>
      <c r="C111">
        <v>0</v>
      </c>
      <c r="D111" s="6">
        <f t="shared" si="2"/>
        <v>6</v>
      </c>
    </row>
    <row r="112" spans="1:4" x14ac:dyDescent="0.25">
      <c r="A112">
        <v>21</v>
      </c>
      <c r="B112" t="s">
        <v>189</v>
      </c>
      <c r="C112">
        <v>0</v>
      </c>
      <c r="D112" s="6">
        <f t="shared" si="2"/>
        <v>6</v>
      </c>
    </row>
    <row r="113" spans="1:4" x14ac:dyDescent="0.25">
      <c r="A113">
        <v>22</v>
      </c>
      <c r="B113" t="s">
        <v>190</v>
      </c>
      <c r="C113">
        <v>0</v>
      </c>
      <c r="D113" s="6">
        <f t="shared" si="2"/>
        <v>6</v>
      </c>
    </row>
    <row r="114" spans="1:4" x14ac:dyDescent="0.25">
      <c r="A114">
        <v>23</v>
      </c>
      <c r="B114" t="s">
        <v>191</v>
      </c>
      <c r="C114">
        <v>0</v>
      </c>
      <c r="D114" s="6">
        <f t="shared" si="2"/>
        <v>6</v>
      </c>
    </row>
    <row r="116" spans="1:4" x14ac:dyDescent="0.25">
      <c r="A116" t="s">
        <v>204</v>
      </c>
    </row>
    <row r="117" spans="1:4" x14ac:dyDescent="0.25">
      <c r="A117" s="6" t="s">
        <v>115</v>
      </c>
      <c r="B117" s="6" t="s">
        <v>116</v>
      </c>
      <c r="C117" s="6" t="s">
        <v>117</v>
      </c>
      <c r="D117" s="6" t="s">
        <v>119</v>
      </c>
    </row>
    <row r="118" spans="1:4" x14ac:dyDescent="0.25">
      <c r="A118">
        <v>1</v>
      </c>
      <c r="B118" s="6" t="s">
        <v>123</v>
      </c>
      <c r="C118">
        <v>114</v>
      </c>
      <c r="D118" s="6">
        <f>IF(C118=0,6,MROUND((114-C118)/114*5.5,0.5))</f>
        <v>0</v>
      </c>
    </row>
    <row r="119" spans="1:4" x14ac:dyDescent="0.25">
      <c r="A119">
        <v>2</v>
      </c>
      <c r="B119" s="6" t="s">
        <v>124</v>
      </c>
      <c r="C119">
        <v>88</v>
      </c>
      <c r="D119" s="6">
        <f t="shared" ref="D119:D148" si="3">IF(C119=0,6,MROUND((114-C119)/114*5.5,0.5))</f>
        <v>1.5</v>
      </c>
    </row>
    <row r="120" spans="1:4" x14ac:dyDescent="0.25">
      <c r="A120">
        <v>3</v>
      </c>
      <c r="B120" s="6" t="s">
        <v>146</v>
      </c>
      <c r="C120">
        <v>87</v>
      </c>
      <c r="D120" s="6">
        <f t="shared" si="3"/>
        <v>1.5</v>
      </c>
    </row>
    <row r="121" spans="1:4" x14ac:dyDescent="0.25">
      <c r="A121">
        <v>4</v>
      </c>
      <c r="B121" s="6" t="s">
        <v>120</v>
      </c>
      <c r="C121">
        <v>81</v>
      </c>
      <c r="D121" s="6">
        <f t="shared" si="3"/>
        <v>1.5</v>
      </c>
    </row>
    <row r="122" spans="1:4" x14ac:dyDescent="0.25">
      <c r="A122">
        <v>5</v>
      </c>
      <c r="B122" s="6" t="s">
        <v>154</v>
      </c>
      <c r="C122">
        <v>77</v>
      </c>
      <c r="D122" s="6">
        <f t="shared" si="3"/>
        <v>2</v>
      </c>
    </row>
    <row r="123" spans="1:4" x14ac:dyDescent="0.25">
      <c r="A123">
        <v>6</v>
      </c>
      <c r="B123" s="6" t="s">
        <v>194</v>
      </c>
      <c r="C123">
        <v>63</v>
      </c>
      <c r="D123" s="6">
        <f t="shared" si="3"/>
        <v>2.5</v>
      </c>
    </row>
    <row r="124" spans="1:4" x14ac:dyDescent="0.25">
      <c r="A124">
        <v>7</v>
      </c>
      <c r="B124" s="6" t="s">
        <v>121</v>
      </c>
      <c r="C124">
        <v>60</v>
      </c>
      <c r="D124" s="6">
        <f t="shared" si="3"/>
        <v>2.5</v>
      </c>
    </row>
    <row r="125" spans="1:4" x14ac:dyDescent="0.25">
      <c r="A125">
        <v>8</v>
      </c>
      <c r="B125" s="6" t="s">
        <v>151</v>
      </c>
      <c r="C125">
        <v>56</v>
      </c>
      <c r="D125" s="6">
        <f t="shared" si="3"/>
        <v>3</v>
      </c>
    </row>
    <row r="126" spans="1:4" x14ac:dyDescent="0.25">
      <c r="A126">
        <v>9</v>
      </c>
      <c r="B126" s="6" t="s">
        <v>147</v>
      </c>
      <c r="C126">
        <v>54</v>
      </c>
      <c r="D126" s="6">
        <f t="shared" si="3"/>
        <v>3</v>
      </c>
    </row>
    <row r="127" spans="1:4" x14ac:dyDescent="0.25">
      <c r="A127">
        <v>10</v>
      </c>
      <c r="B127" s="6" t="s">
        <v>159</v>
      </c>
      <c r="C127">
        <v>51</v>
      </c>
      <c r="D127" s="6">
        <f t="shared" si="3"/>
        <v>3</v>
      </c>
    </row>
    <row r="128" spans="1:4" x14ac:dyDescent="0.25">
      <c r="A128">
        <v>11</v>
      </c>
      <c r="B128" s="6" t="s">
        <v>150</v>
      </c>
      <c r="C128">
        <v>48</v>
      </c>
      <c r="D128" s="6">
        <f t="shared" si="3"/>
        <v>3</v>
      </c>
    </row>
    <row r="129" spans="1:4" x14ac:dyDescent="0.25">
      <c r="A129">
        <v>12</v>
      </c>
      <c r="B129" s="6" t="s">
        <v>170</v>
      </c>
      <c r="C129">
        <v>43</v>
      </c>
      <c r="D129" s="6">
        <f t="shared" si="3"/>
        <v>3.5</v>
      </c>
    </row>
    <row r="130" spans="1:4" x14ac:dyDescent="0.25">
      <c r="A130">
        <v>13</v>
      </c>
      <c r="B130" s="6" t="s">
        <v>149</v>
      </c>
      <c r="C130">
        <v>36</v>
      </c>
      <c r="D130" s="6">
        <f t="shared" si="3"/>
        <v>4</v>
      </c>
    </row>
    <row r="131" spans="1:4" x14ac:dyDescent="0.25">
      <c r="A131">
        <v>14</v>
      </c>
      <c r="B131" s="6" t="s">
        <v>145</v>
      </c>
      <c r="C131">
        <v>35</v>
      </c>
      <c r="D131" s="6">
        <f t="shared" si="3"/>
        <v>4</v>
      </c>
    </row>
    <row r="132" spans="1:4" x14ac:dyDescent="0.25">
      <c r="A132">
        <v>15</v>
      </c>
      <c r="B132" s="6" t="s">
        <v>153</v>
      </c>
      <c r="C132">
        <v>25</v>
      </c>
      <c r="D132" s="6">
        <f t="shared" si="3"/>
        <v>4.5</v>
      </c>
    </row>
    <row r="133" spans="1:4" x14ac:dyDescent="0.25">
      <c r="A133">
        <v>16</v>
      </c>
      <c r="B133" s="6" t="s">
        <v>160</v>
      </c>
      <c r="C133">
        <v>9</v>
      </c>
      <c r="D133" s="6">
        <f t="shared" si="3"/>
        <v>5</v>
      </c>
    </row>
    <row r="134" spans="1:4" x14ac:dyDescent="0.25">
      <c r="A134">
        <v>17</v>
      </c>
      <c r="B134" s="6" t="s">
        <v>195</v>
      </c>
      <c r="C134">
        <v>3</v>
      </c>
      <c r="D134" s="6">
        <f t="shared" si="3"/>
        <v>5.5</v>
      </c>
    </row>
    <row r="135" spans="1:4" x14ac:dyDescent="0.25">
      <c r="A135">
        <v>18</v>
      </c>
      <c r="B135" s="6" t="s">
        <v>128</v>
      </c>
      <c r="C135">
        <v>2</v>
      </c>
      <c r="D135" s="6">
        <f t="shared" si="3"/>
        <v>5.5</v>
      </c>
    </row>
    <row r="136" spans="1:4" x14ac:dyDescent="0.25">
      <c r="A136">
        <v>20</v>
      </c>
      <c r="B136" s="6" t="s">
        <v>172</v>
      </c>
      <c r="C136">
        <v>1</v>
      </c>
      <c r="D136" s="6">
        <f t="shared" si="3"/>
        <v>5.5</v>
      </c>
    </row>
    <row r="137" spans="1:4" x14ac:dyDescent="0.25">
      <c r="A137" t="s">
        <v>292</v>
      </c>
      <c r="B137" s="6" t="s">
        <v>165</v>
      </c>
      <c r="C137">
        <v>0</v>
      </c>
      <c r="D137" s="6">
        <f t="shared" si="3"/>
        <v>6</v>
      </c>
    </row>
    <row r="138" spans="1:4" x14ac:dyDescent="0.25">
      <c r="A138" t="s">
        <v>292</v>
      </c>
      <c r="B138" s="6" t="s">
        <v>199</v>
      </c>
      <c r="C138">
        <v>0</v>
      </c>
      <c r="D138" s="6">
        <f t="shared" si="3"/>
        <v>6</v>
      </c>
    </row>
    <row r="139" spans="1:4" x14ac:dyDescent="0.25">
      <c r="A139" t="s">
        <v>292</v>
      </c>
      <c r="B139" s="6" t="s">
        <v>166</v>
      </c>
      <c r="C139">
        <v>0</v>
      </c>
      <c r="D139" s="6">
        <f t="shared" si="3"/>
        <v>6</v>
      </c>
    </row>
    <row r="140" spans="1:4" x14ac:dyDescent="0.25">
      <c r="A140" t="s">
        <v>292</v>
      </c>
      <c r="B140" s="6" t="s">
        <v>202</v>
      </c>
      <c r="C140">
        <v>0</v>
      </c>
      <c r="D140" s="6">
        <f t="shared" si="3"/>
        <v>6</v>
      </c>
    </row>
    <row r="141" spans="1:4" x14ac:dyDescent="0.25">
      <c r="A141" t="s">
        <v>292</v>
      </c>
      <c r="B141" s="6" t="s">
        <v>201</v>
      </c>
      <c r="C141">
        <v>0</v>
      </c>
      <c r="D141" s="6">
        <f t="shared" si="3"/>
        <v>6</v>
      </c>
    </row>
    <row r="142" spans="1:4" x14ac:dyDescent="0.25">
      <c r="A142" t="s">
        <v>52</v>
      </c>
      <c r="B142" s="6" t="s">
        <v>196</v>
      </c>
      <c r="C142">
        <v>0</v>
      </c>
      <c r="D142" s="6">
        <f t="shared" si="3"/>
        <v>6</v>
      </c>
    </row>
    <row r="143" spans="1:4" x14ac:dyDescent="0.25">
      <c r="A143" t="s">
        <v>52</v>
      </c>
      <c r="B143" s="6" t="s">
        <v>200</v>
      </c>
      <c r="C143">
        <v>0</v>
      </c>
      <c r="D143" s="6">
        <f t="shared" si="3"/>
        <v>6</v>
      </c>
    </row>
    <row r="144" spans="1:4" x14ac:dyDescent="0.25">
      <c r="A144" t="s">
        <v>292</v>
      </c>
      <c r="B144" s="6" t="s">
        <v>203</v>
      </c>
      <c r="C144">
        <v>0</v>
      </c>
      <c r="D144" s="6">
        <f t="shared" si="3"/>
        <v>6</v>
      </c>
    </row>
    <row r="145" spans="1:4" x14ac:dyDescent="0.25">
      <c r="A145" t="s">
        <v>52</v>
      </c>
      <c r="B145" s="6" t="s">
        <v>140</v>
      </c>
      <c r="C145">
        <v>0</v>
      </c>
      <c r="D145" s="6">
        <f t="shared" si="3"/>
        <v>6</v>
      </c>
    </row>
    <row r="146" spans="1:4" x14ac:dyDescent="0.25">
      <c r="A146" t="s">
        <v>292</v>
      </c>
      <c r="B146" s="6" t="s">
        <v>197</v>
      </c>
      <c r="C146">
        <v>0</v>
      </c>
      <c r="D146" s="6">
        <f t="shared" si="3"/>
        <v>6</v>
      </c>
    </row>
    <row r="147" spans="1:4" x14ac:dyDescent="0.25">
      <c r="A147" t="s">
        <v>292</v>
      </c>
      <c r="B147" s="6" t="s">
        <v>162</v>
      </c>
      <c r="C147">
        <v>0</v>
      </c>
      <c r="D147" s="6">
        <f t="shared" si="3"/>
        <v>6</v>
      </c>
    </row>
    <row r="148" spans="1:4" x14ac:dyDescent="0.25">
      <c r="A148" t="s">
        <v>292</v>
      </c>
      <c r="B148" s="6" t="s">
        <v>198</v>
      </c>
      <c r="C148">
        <v>0</v>
      </c>
      <c r="D148" s="6">
        <f t="shared" si="3"/>
        <v>6</v>
      </c>
    </row>
    <row r="149" spans="1:4" x14ac:dyDescent="0.25">
      <c r="A149" t="s">
        <v>52</v>
      </c>
      <c r="B149" s="6" t="s">
        <v>205</v>
      </c>
      <c r="C149">
        <v>0</v>
      </c>
      <c r="D149">
        <v>6</v>
      </c>
    </row>
    <row r="152" spans="1:4" x14ac:dyDescent="0.25">
      <c r="A152" t="s">
        <v>207</v>
      </c>
    </row>
    <row r="153" spans="1:4" x14ac:dyDescent="0.25">
      <c r="A153" s="6" t="s">
        <v>115</v>
      </c>
      <c r="B153" s="6" t="s">
        <v>116</v>
      </c>
      <c r="C153" s="6" t="s">
        <v>117</v>
      </c>
      <c r="D153" s="6" t="s">
        <v>119</v>
      </c>
    </row>
    <row r="154" spans="1:4" x14ac:dyDescent="0.25">
      <c r="A154">
        <v>1</v>
      </c>
      <c r="B154" s="6" t="s">
        <v>123</v>
      </c>
      <c r="C154">
        <v>331</v>
      </c>
      <c r="D154" s="6">
        <f>IF(C154=0,6,MROUND((331-C154)/331*5.5,0.5))</f>
        <v>0</v>
      </c>
    </row>
    <row r="155" spans="1:4" x14ac:dyDescent="0.25">
      <c r="A155">
        <v>2</v>
      </c>
      <c r="B155" s="6" t="s">
        <v>124</v>
      </c>
      <c r="C155">
        <v>276</v>
      </c>
      <c r="D155" s="6">
        <f t="shared" ref="D155:D179" si="4">IF(C155=0,6,MROUND((331-C155)/331*5.5,0.5))</f>
        <v>1</v>
      </c>
    </row>
    <row r="156" spans="1:4" x14ac:dyDescent="0.25">
      <c r="A156">
        <v>3</v>
      </c>
      <c r="B156" s="6" t="s">
        <v>146</v>
      </c>
      <c r="C156">
        <v>276</v>
      </c>
      <c r="D156" s="6">
        <f t="shared" si="4"/>
        <v>1</v>
      </c>
    </row>
    <row r="157" spans="1:4" x14ac:dyDescent="0.25">
      <c r="A157">
        <v>4</v>
      </c>
      <c r="B157" s="6" t="s">
        <v>120</v>
      </c>
      <c r="C157">
        <v>246</v>
      </c>
      <c r="D157" s="6">
        <f t="shared" si="4"/>
        <v>1.5</v>
      </c>
    </row>
    <row r="158" spans="1:4" x14ac:dyDescent="0.25">
      <c r="A158">
        <v>5</v>
      </c>
      <c r="B158" s="6" t="s">
        <v>170</v>
      </c>
      <c r="C158">
        <v>177</v>
      </c>
      <c r="D158" s="6">
        <f t="shared" si="4"/>
        <v>2.5</v>
      </c>
    </row>
    <row r="159" spans="1:4" x14ac:dyDescent="0.25">
      <c r="A159">
        <v>6</v>
      </c>
      <c r="B159" s="6" t="s">
        <v>147</v>
      </c>
      <c r="C159">
        <v>173</v>
      </c>
      <c r="D159" s="6">
        <f t="shared" si="4"/>
        <v>2.5</v>
      </c>
    </row>
    <row r="160" spans="1:4" x14ac:dyDescent="0.25">
      <c r="A160">
        <v>7</v>
      </c>
      <c r="B160" s="6" t="s">
        <v>194</v>
      </c>
      <c r="C160">
        <v>167</v>
      </c>
      <c r="D160" s="6">
        <f t="shared" si="4"/>
        <v>2.5</v>
      </c>
    </row>
    <row r="161" spans="1:4" x14ac:dyDescent="0.25">
      <c r="A161">
        <v>8</v>
      </c>
      <c r="B161" s="6" t="s">
        <v>145</v>
      </c>
      <c r="C161">
        <v>136</v>
      </c>
      <c r="D161" s="6">
        <f t="shared" si="4"/>
        <v>3</v>
      </c>
    </row>
    <row r="162" spans="1:4" x14ac:dyDescent="0.25">
      <c r="A162">
        <v>9</v>
      </c>
      <c r="B162" s="6" t="s">
        <v>213</v>
      </c>
      <c r="C162">
        <v>104</v>
      </c>
      <c r="D162" s="6">
        <f t="shared" si="4"/>
        <v>4</v>
      </c>
    </row>
    <row r="163" spans="1:4" x14ac:dyDescent="0.25">
      <c r="A163">
        <v>10</v>
      </c>
      <c r="B163" s="6" t="s">
        <v>210</v>
      </c>
      <c r="C163">
        <v>97</v>
      </c>
      <c r="D163" s="6">
        <f t="shared" si="4"/>
        <v>4</v>
      </c>
    </row>
    <row r="164" spans="1:4" x14ac:dyDescent="0.25">
      <c r="A164">
        <v>11</v>
      </c>
      <c r="B164" s="6" t="s">
        <v>214</v>
      </c>
      <c r="C164">
        <v>66</v>
      </c>
      <c r="D164" s="6">
        <f t="shared" si="4"/>
        <v>4.5</v>
      </c>
    </row>
    <row r="165" spans="1:4" x14ac:dyDescent="0.25">
      <c r="A165">
        <v>12</v>
      </c>
      <c r="B165" s="6" t="s">
        <v>151</v>
      </c>
      <c r="C165">
        <v>61</v>
      </c>
      <c r="D165" s="6">
        <f t="shared" si="4"/>
        <v>4.5</v>
      </c>
    </row>
    <row r="166" spans="1:4" x14ac:dyDescent="0.25">
      <c r="A166">
        <v>13</v>
      </c>
      <c r="B166" s="6" t="s">
        <v>212</v>
      </c>
      <c r="C166">
        <v>51</v>
      </c>
      <c r="D166" s="6">
        <f t="shared" si="4"/>
        <v>4.5</v>
      </c>
    </row>
    <row r="167" spans="1:4" x14ac:dyDescent="0.25">
      <c r="A167">
        <v>14</v>
      </c>
      <c r="B167" s="6" t="s">
        <v>203</v>
      </c>
      <c r="C167">
        <v>20</v>
      </c>
      <c r="D167" s="6">
        <f t="shared" si="4"/>
        <v>5</v>
      </c>
    </row>
    <row r="168" spans="1:4" x14ac:dyDescent="0.25">
      <c r="A168">
        <v>15</v>
      </c>
      <c r="B168" s="6" t="s">
        <v>216</v>
      </c>
      <c r="C168">
        <v>15</v>
      </c>
      <c r="D168" s="6">
        <f t="shared" si="4"/>
        <v>5.5</v>
      </c>
    </row>
    <row r="169" spans="1:4" x14ac:dyDescent="0.25">
      <c r="A169">
        <v>16</v>
      </c>
      <c r="B169" s="6" t="s">
        <v>160</v>
      </c>
      <c r="C169">
        <v>9</v>
      </c>
      <c r="D169" s="6">
        <f t="shared" si="4"/>
        <v>5.5</v>
      </c>
    </row>
    <row r="170" spans="1:4" x14ac:dyDescent="0.25">
      <c r="A170">
        <v>17</v>
      </c>
      <c r="B170" s="6" t="s">
        <v>195</v>
      </c>
      <c r="C170">
        <v>5</v>
      </c>
      <c r="D170" s="6">
        <f t="shared" si="4"/>
        <v>5.5</v>
      </c>
    </row>
    <row r="171" spans="1:4" x14ac:dyDescent="0.25">
      <c r="A171">
        <v>18</v>
      </c>
      <c r="B171" s="6" t="s">
        <v>198</v>
      </c>
      <c r="C171">
        <v>4</v>
      </c>
      <c r="D171" s="6">
        <f t="shared" si="4"/>
        <v>5.5</v>
      </c>
    </row>
    <row r="172" spans="1:4" x14ac:dyDescent="0.25">
      <c r="A172">
        <v>19</v>
      </c>
      <c r="B172" s="6" t="s">
        <v>128</v>
      </c>
      <c r="C172">
        <v>3</v>
      </c>
      <c r="D172" s="6">
        <f t="shared" si="4"/>
        <v>5.5</v>
      </c>
    </row>
    <row r="173" spans="1:4" x14ac:dyDescent="0.25">
      <c r="A173">
        <v>20</v>
      </c>
      <c r="B173" s="6" t="s">
        <v>218</v>
      </c>
      <c r="C173">
        <v>3</v>
      </c>
      <c r="D173" s="6">
        <f t="shared" si="4"/>
        <v>5.5</v>
      </c>
    </row>
    <row r="174" spans="1:4" x14ac:dyDescent="0.25">
      <c r="A174">
        <v>21</v>
      </c>
      <c r="B174" s="6" t="s">
        <v>211</v>
      </c>
      <c r="C174">
        <v>1</v>
      </c>
      <c r="D174" s="6">
        <f t="shared" si="4"/>
        <v>5.5</v>
      </c>
    </row>
    <row r="175" spans="1:4" x14ac:dyDescent="0.25">
      <c r="A175" t="s">
        <v>292</v>
      </c>
      <c r="B175" s="6" t="s">
        <v>208</v>
      </c>
      <c r="C175">
        <v>0</v>
      </c>
      <c r="D175" s="6">
        <f t="shared" si="4"/>
        <v>6</v>
      </c>
    </row>
    <row r="176" spans="1:4" x14ac:dyDescent="0.25">
      <c r="A176" t="s">
        <v>52</v>
      </c>
      <c r="B176" s="6" t="s">
        <v>215</v>
      </c>
      <c r="C176">
        <v>0</v>
      </c>
      <c r="D176" s="6">
        <f t="shared" si="4"/>
        <v>6</v>
      </c>
    </row>
    <row r="177" spans="1:4" x14ac:dyDescent="0.25">
      <c r="A177" t="s">
        <v>52</v>
      </c>
      <c r="B177" s="6" t="s">
        <v>219</v>
      </c>
      <c r="C177">
        <v>0</v>
      </c>
      <c r="D177" s="6">
        <f t="shared" si="4"/>
        <v>6</v>
      </c>
    </row>
    <row r="178" spans="1:4" x14ac:dyDescent="0.25">
      <c r="A178" t="s">
        <v>52</v>
      </c>
      <c r="B178" s="6" t="s">
        <v>217</v>
      </c>
      <c r="C178">
        <v>0</v>
      </c>
      <c r="D178" s="6">
        <f t="shared" si="4"/>
        <v>6</v>
      </c>
    </row>
    <row r="179" spans="1:4" x14ac:dyDescent="0.25">
      <c r="A179" t="s">
        <v>292</v>
      </c>
      <c r="B179" s="6" t="s">
        <v>209</v>
      </c>
      <c r="C179">
        <v>0</v>
      </c>
      <c r="D179" s="6">
        <f t="shared" si="4"/>
        <v>6</v>
      </c>
    </row>
    <row r="182" spans="1:4" x14ac:dyDescent="0.25">
      <c r="A182" t="s">
        <v>206</v>
      </c>
    </row>
    <row r="183" spans="1:4" x14ac:dyDescent="0.25">
      <c r="A183" s="6" t="s">
        <v>115</v>
      </c>
      <c r="B183" s="6" t="s">
        <v>116</v>
      </c>
      <c r="C183" s="6" t="s">
        <v>117</v>
      </c>
      <c r="D183" s="6" t="s">
        <v>119</v>
      </c>
    </row>
    <row r="184" spans="1:4" x14ac:dyDescent="0.25">
      <c r="A184">
        <v>1</v>
      </c>
      <c r="B184" s="6" t="s">
        <v>175</v>
      </c>
      <c r="C184">
        <v>251</v>
      </c>
      <c r="D184" s="6">
        <f>IF(C184=0,6,MROUND((251-C184)/251*5.5,0.5))</f>
        <v>0</v>
      </c>
    </row>
    <row r="185" spans="1:4" x14ac:dyDescent="0.25">
      <c r="A185">
        <v>2</v>
      </c>
      <c r="B185" s="6" t="s">
        <v>178</v>
      </c>
      <c r="C185">
        <v>249</v>
      </c>
      <c r="D185" s="6">
        <f t="shared" ref="D185:D203" si="5">IF(C185=0,6,MROUND((251-C185)/251*5.5,0.5))</f>
        <v>0</v>
      </c>
    </row>
    <row r="186" spans="1:4" x14ac:dyDescent="0.25">
      <c r="A186">
        <v>3</v>
      </c>
      <c r="B186" s="6" t="s">
        <v>167</v>
      </c>
      <c r="C186">
        <v>230</v>
      </c>
      <c r="D186" s="6">
        <f t="shared" si="5"/>
        <v>0.5</v>
      </c>
    </row>
    <row r="187" spans="1:4" x14ac:dyDescent="0.25">
      <c r="A187">
        <v>4</v>
      </c>
      <c r="B187" s="6" t="s">
        <v>181</v>
      </c>
      <c r="C187">
        <v>181</v>
      </c>
      <c r="D187" s="6">
        <f t="shared" si="5"/>
        <v>1.5</v>
      </c>
    </row>
    <row r="188" spans="1:4" x14ac:dyDescent="0.25">
      <c r="A188">
        <v>5</v>
      </c>
      <c r="B188" s="6" t="s">
        <v>176</v>
      </c>
      <c r="C188">
        <v>179</v>
      </c>
      <c r="D188" s="6">
        <f t="shared" si="5"/>
        <v>1.5</v>
      </c>
    </row>
    <row r="189" spans="1:4" x14ac:dyDescent="0.25">
      <c r="A189">
        <v>6</v>
      </c>
      <c r="B189" s="6" t="s">
        <v>220</v>
      </c>
      <c r="C189">
        <v>162</v>
      </c>
      <c r="D189" s="6">
        <f t="shared" si="5"/>
        <v>2</v>
      </c>
    </row>
    <row r="190" spans="1:4" x14ac:dyDescent="0.25">
      <c r="A190">
        <v>7</v>
      </c>
      <c r="B190" s="6" t="s">
        <v>193</v>
      </c>
      <c r="C190">
        <v>143</v>
      </c>
      <c r="D190" s="6">
        <f t="shared" si="5"/>
        <v>2.5</v>
      </c>
    </row>
    <row r="191" spans="1:4" x14ac:dyDescent="0.25">
      <c r="A191">
        <v>8</v>
      </c>
      <c r="B191" s="6" t="s">
        <v>185</v>
      </c>
      <c r="C191">
        <v>133</v>
      </c>
      <c r="D191" s="6">
        <f t="shared" si="5"/>
        <v>2.5</v>
      </c>
    </row>
    <row r="192" spans="1:4" x14ac:dyDescent="0.25">
      <c r="A192">
        <v>9</v>
      </c>
      <c r="B192" s="6" t="s">
        <v>179</v>
      </c>
      <c r="C192">
        <v>73</v>
      </c>
      <c r="D192" s="6">
        <f t="shared" si="5"/>
        <v>4</v>
      </c>
    </row>
    <row r="193" spans="1:4" x14ac:dyDescent="0.25">
      <c r="A193">
        <v>10</v>
      </c>
      <c r="B193" s="6" t="s">
        <v>180</v>
      </c>
      <c r="C193">
        <v>69</v>
      </c>
      <c r="D193" s="6">
        <f t="shared" si="5"/>
        <v>4</v>
      </c>
    </row>
    <row r="194" spans="1:4" x14ac:dyDescent="0.25">
      <c r="A194">
        <v>11</v>
      </c>
      <c r="B194" s="6" t="s">
        <v>221</v>
      </c>
      <c r="C194">
        <v>67</v>
      </c>
      <c r="D194" s="6">
        <f t="shared" si="5"/>
        <v>4</v>
      </c>
    </row>
    <row r="195" spans="1:4" x14ac:dyDescent="0.25">
      <c r="A195">
        <v>12</v>
      </c>
      <c r="B195" s="6" t="s">
        <v>182</v>
      </c>
      <c r="C195">
        <v>63</v>
      </c>
      <c r="D195" s="6">
        <f t="shared" si="5"/>
        <v>4</v>
      </c>
    </row>
    <row r="196" spans="1:4" x14ac:dyDescent="0.25">
      <c r="A196">
        <v>13</v>
      </c>
      <c r="B196" s="6" t="s">
        <v>222</v>
      </c>
      <c r="C196">
        <v>8</v>
      </c>
      <c r="D196" s="6">
        <f t="shared" si="5"/>
        <v>5.5</v>
      </c>
    </row>
    <row r="197" spans="1:4" x14ac:dyDescent="0.25">
      <c r="A197">
        <v>14</v>
      </c>
      <c r="B197" s="6" t="s">
        <v>186</v>
      </c>
      <c r="C197">
        <v>5</v>
      </c>
      <c r="D197" s="6">
        <f t="shared" si="5"/>
        <v>5.5</v>
      </c>
    </row>
    <row r="198" spans="1:4" x14ac:dyDescent="0.25">
      <c r="A198">
        <v>15</v>
      </c>
      <c r="B198" s="6" t="s">
        <v>223</v>
      </c>
      <c r="C198">
        <v>3</v>
      </c>
      <c r="D198" s="6">
        <f t="shared" si="5"/>
        <v>5.5</v>
      </c>
    </row>
    <row r="199" spans="1:4" x14ac:dyDescent="0.25">
      <c r="A199">
        <v>16</v>
      </c>
      <c r="B199" s="6" t="s">
        <v>224</v>
      </c>
      <c r="C199">
        <v>2</v>
      </c>
      <c r="D199" s="6">
        <f t="shared" si="5"/>
        <v>5.5</v>
      </c>
    </row>
    <row r="200" spans="1:4" x14ac:dyDescent="0.25">
      <c r="A200">
        <v>17</v>
      </c>
      <c r="B200" s="6" t="s">
        <v>187</v>
      </c>
      <c r="C200">
        <v>0</v>
      </c>
      <c r="D200" s="6">
        <f t="shared" si="5"/>
        <v>6</v>
      </c>
    </row>
    <row r="201" spans="1:4" x14ac:dyDescent="0.25">
      <c r="A201">
        <v>18</v>
      </c>
      <c r="B201" s="6" t="s">
        <v>190</v>
      </c>
      <c r="C201">
        <v>0</v>
      </c>
      <c r="D201" s="6">
        <f t="shared" si="5"/>
        <v>6</v>
      </c>
    </row>
    <row r="202" spans="1:4" x14ac:dyDescent="0.25">
      <c r="A202">
        <v>19</v>
      </c>
      <c r="B202" s="6" t="s">
        <v>225</v>
      </c>
      <c r="C202">
        <v>0</v>
      </c>
      <c r="D202" s="6">
        <f t="shared" si="5"/>
        <v>6</v>
      </c>
    </row>
    <row r="203" spans="1:4" x14ac:dyDescent="0.25">
      <c r="A203" t="s">
        <v>52</v>
      </c>
      <c r="B203" s="6" t="s">
        <v>188</v>
      </c>
      <c r="C203">
        <v>0</v>
      </c>
      <c r="D203" s="6">
        <f t="shared" si="5"/>
        <v>6</v>
      </c>
    </row>
    <row r="204" spans="1:4" x14ac:dyDescent="0.25">
      <c r="A204" t="s">
        <v>292</v>
      </c>
      <c r="B204" s="6" t="s">
        <v>297</v>
      </c>
      <c r="C204" t="s">
        <v>306</v>
      </c>
      <c r="D204">
        <v>6</v>
      </c>
    </row>
    <row r="205" spans="1:4" x14ac:dyDescent="0.25">
      <c r="A205" t="s">
        <v>292</v>
      </c>
      <c r="B205" s="6" t="s">
        <v>298</v>
      </c>
      <c r="C205" t="s">
        <v>306</v>
      </c>
      <c r="D205">
        <v>6</v>
      </c>
    </row>
    <row r="206" spans="1:4" x14ac:dyDescent="0.25">
      <c r="A206" t="s">
        <v>52</v>
      </c>
      <c r="B206" s="6" t="s">
        <v>299</v>
      </c>
      <c r="C206" t="s">
        <v>306</v>
      </c>
      <c r="D206">
        <v>6</v>
      </c>
    </row>
    <row r="207" spans="1:4" x14ac:dyDescent="0.25">
      <c r="A207" t="s">
        <v>52</v>
      </c>
      <c r="B207" s="6" t="s">
        <v>300</v>
      </c>
      <c r="C207" t="s">
        <v>306</v>
      </c>
      <c r="D207">
        <v>6</v>
      </c>
    </row>
    <row r="208" spans="1:4" x14ac:dyDescent="0.25">
      <c r="A208" t="s">
        <v>52</v>
      </c>
      <c r="B208" s="6" t="s">
        <v>301</v>
      </c>
      <c r="C208" t="s">
        <v>306</v>
      </c>
      <c r="D208">
        <v>6</v>
      </c>
    </row>
    <row r="209" spans="1:4" x14ac:dyDescent="0.25">
      <c r="A209" t="s">
        <v>292</v>
      </c>
      <c r="B209" s="6" t="s">
        <v>302</v>
      </c>
      <c r="C209" t="s">
        <v>306</v>
      </c>
      <c r="D209">
        <v>6</v>
      </c>
    </row>
    <row r="210" spans="1:4" x14ac:dyDescent="0.25">
      <c r="A210" t="s">
        <v>52</v>
      </c>
      <c r="B210" s="6" t="s">
        <v>303</v>
      </c>
      <c r="C210" t="s">
        <v>306</v>
      </c>
      <c r="D210">
        <v>6</v>
      </c>
    </row>
    <row r="211" spans="1:4" x14ac:dyDescent="0.25">
      <c r="A211" t="s">
        <v>292</v>
      </c>
      <c r="B211" s="6" t="s">
        <v>304</v>
      </c>
      <c r="C211" t="s">
        <v>306</v>
      </c>
      <c r="D211">
        <v>6</v>
      </c>
    </row>
    <row r="212" spans="1:4" x14ac:dyDescent="0.25">
      <c r="A212" t="s">
        <v>292</v>
      </c>
      <c r="B212" s="6" t="s">
        <v>305</v>
      </c>
      <c r="C212" t="s">
        <v>306</v>
      </c>
      <c r="D212">
        <v>6</v>
      </c>
    </row>
    <row r="214" spans="1:4" x14ac:dyDescent="0.25">
      <c r="A214" t="s">
        <v>798</v>
      </c>
    </row>
    <row r="215" spans="1:4" x14ac:dyDescent="0.25">
      <c r="A215" t="s">
        <v>308</v>
      </c>
      <c r="B215" s="6" t="s">
        <v>116</v>
      </c>
      <c r="C215" t="s">
        <v>119</v>
      </c>
    </row>
    <row r="216" spans="1:4" x14ac:dyDescent="0.25">
      <c r="A216">
        <v>5</v>
      </c>
      <c r="B216" t="s">
        <v>311</v>
      </c>
      <c r="C216" s="6">
        <v>0.5</v>
      </c>
    </row>
    <row r="217" spans="1:4" x14ac:dyDescent="0.25">
      <c r="A217">
        <v>2</v>
      </c>
      <c r="B217" t="s">
        <v>309</v>
      </c>
      <c r="C217" s="6">
        <v>0</v>
      </c>
    </row>
    <row r="218" spans="1:4" x14ac:dyDescent="0.25">
      <c r="A218">
        <v>40</v>
      </c>
      <c r="B218" t="s">
        <v>325</v>
      </c>
      <c r="C218" s="6">
        <v>6</v>
      </c>
    </row>
    <row r="219" spans="1:4" x14ac:dyDescent="0.25">
      <c r="A219">
        <v>16</v>
      </c>
      <c r="B219" t="s">
        <v>320</v>
      </c>
      <c r="C219" s="6">
        <v>4.5</v>
      </c>
    </row>
    <row r="220" spans="1:4" x14ac:dyDescent="0.25">
      <c r="A220">
        <v>3</v>
      </c>
      <c r="B220" t="s">
        <v>310</v>
      </c>
      <c r="C220" s="6">
        <v>0.5</v>
      </c>
    </row>
    <row r="221" spans="1:4" x14ac:dyDescent="0.25">
      <c r="A221">
        <v>28</v>
      </c>
      <c r="B221" t="s">
        <v>324</v>
      </c>
      <c r="C221" s="6">
        <v>6</v>
      </c>
    </row>
    <row r="222" spans="1:4" x14ac:dyDescent="0.25">
      <c r="A222">
        <v>11</v>
      </c>
      <c r="B222" t="s">
        <v>316</v>
      </c>
      <c r="C222" s="6">
        <v>3</v>
      </c>
    </row>
    <row r="223" spans="1:4" x14ac:dyDescent="0.25">
      <c r="A223">
        <v>10</v>
      </c>
      <c r="B223" t="s">
        <v>315</v>
      </c>
      <c r="C223" s="6">
        <v>2</v>
      </c>
    </row>
    <row r="224" spans="1:4" x14ac:dyDescent="0.25">
      <c r="A224">
        <v>22</v>
      </c>
      <c r="B224" t="s">
        <v>322</v>
      </c>
      <c r="C224" s="6">
        <v>5.5</v>
      </c>
    </row>
    <row r="225" spans="1:4" x14ac:dyDescent="0.25">
      <c r="A225">
        <v>14</v>
      </c>
      <c r="B225" t="s">
        <v>318</v>
      </c>
      <c r="C225" s="6">
        <v>4</v>
      </c>
    </row>
    <row r="226" spans="1:4" x14ac:dyDescent="0.25">
      <c r="A226">
        <v>7</v>
      </c>
      <c r="B226" t="s">
        <v>313</v>
      </c>
      <c r="C226" s="6">
        <v>0</v>
      </c>
    </row>
    <row r="227" spans="1:4" x14ac:dyDescent="0.25">
      <c r="A227">
        <v>23</v>
      </c>
      <c r="B227" t="s">
        <v>323</v>
      </c>
      <c r="C227" s="6">
        <v>6</v>
      </c>
    </row>
    <row r="228" spans="1:4" x14ac:dyDescent="0.25">
      <c r="A228">
        <v>8</v>
      </c>
      <c r="B228" t="s">
        <v>314</v>
      </c>
      <c r="C228" s="6">
        <v>1.5</v>
      </c>
    </row>
    <row r="229" spans="1:4" x14ac:dyDescent="0.25">
      <c r="A229">
        <v>15</v>
      </c>
      <c r="B229" t="s">
        <v>319</v>
      </c>
      <c r="C229" s="6">
        <v>4.5</v>
      </c>
    </row>
    <row r="230" spans="1:4" x14ac:dyDescent="0.25">
      <c r="A230">
        <v>21</v>
      </c>
      <c r="B230" t="s">
        <v>321</v>
      </c>
      <c r="C230" s="6">
        <v>5</v>
      </c>
    </row>
    <row r="231" spans="1:4" x14ac:dyDescent="0.25">
      <c r="A231">
        <v>12</v>
      </c>
      <c r="B231" t="s">
        <v>317</v>
      </c>
      <c r="C231" s="6">
        <v>3</v>
      </c>
    </row>
    <row r="232" spans="1:4" x14ac:dyDescent="0.25">
      <c r="A232">
        <v>6</v>
      </c>
      <c r="B232" t="s">
        <v>312</v>
      </c>
      <c r="C232" s="6">
        <v>2.5</v>
      </c>
    </row>
    <row r="234" spans="1:4" x14ac:dyDescent="0.25">
      <c r="A234" t="s">
        <v>852</v>
      </c>
    </row>
    <row r="235" spans="1:4" x14ac:dyDescent="0.25">
      <c r="B235" t="s">
        <v>330</v>
      </c>
      <c r="C235">
        <v>101</v>
      </c>
      <c r="D235">
        <f t="shared" ref="D235:D254" si="6">IF(C235=0,6,MROUND((101-C235)/101*5.5,0.5))</f>
        <v>0</v>
      </c>
    </row>
    <row r="236" spans="1:4" x14ac:dyDescent="0.25">
      <c r="B236" t="s">
        <v>335</v>
      </c>
      <c r="C236">
        <v>79</v>
      </c>
      <c r="D236">
        <f t="shared" si="6"/>
        <v>1</v>
      </c>
    </row>
    <row r="237" spans="1:4" x14ac:dyDescent="0.25">
      <c r="B237" t="s">
        <v>337</v>
      </c>
      <c r="C237">
        <v>74</v>
      </c>
      <c r="D237">
        <f t="shared" si="6"/>
        <v>1.5</v>
      </c>
    </row>
    <row r="238" spans="1:4" x14ac:dyDescent="0.25">
      <c r="B238" t="s">
        <v>339</v>
      </c>
      <c r="C238">
        <v>46</v>
      </c>
      <c r="D238">
        <f t="shared" si="6"/>
        <v>3</v>
      </c>
    </row>
    <row r="239" spans="1:4" x14ac:dyDescent="0.25">
      <c r="B239" t="s">
        <v>326</v>
      </c>
      <c r="C239" s="6">
        <v>29.5</v>
      </c>
      <c r="D239">
        <f t="shared" si="6"/>
        <v>4</v>
      </c>
    </row>
    <row r="240" spans="1:4" x14ac:dyDescent="0.25">
      <c r="B240" t="s">
        <v>338</v>
      </c>
      <c r="C240">
        <v>29</v>
      </c>
      <c r="D240">
        <f t="shared" si="6"/>
        <v>4</v>
      </c>
    </row>
    <row r="241" spans="1:4" x14ac:dyDescent="0.25">
      <c r="B241" t="s">
        <v>340</v>
      </c>
      <c r="C241">
        <v>27</v>
      </c>
      <c r="D241">
        <f t="shared" si="6"/>
        <v>4</v>
      </c>
    </row>
    <row r="242" spans="1:4" x14ac:dyDescent="0.25">
      <c r="B242" t="s">
        <v>329</v>
      </c>
      <c r="C242">
        <v>28</v>
      </c>
      <c r="D242">
        <f t="shared" si="6"/>
        <v>4</v>
      </c>
    </row>
    <row r="243" spans="1:4" x14ac:dyDescent="0.25">
      <c r="B243" t="s">
        <v>328</v>
      </c>
      <c r="C243">
        <v>29</v>
      </c>
      <c r="D243">
        <f t="shared" si="6"/>
        <v>4</v>
      </c>
    </row>
    <row r="244" spans="1:4" x14ac:dyDescent="0.25">
      <c r="B244" t="s">
        <v>323</v>
      </c>
      <c r="C244">
        <v>19</v>
      </c>
      <c r="D244">
        <f t="shared" si="6"/>
        <v>4.5</v>
      </c>
    </row>
    <row r="245" spans="1:4" x14ac:dyDescent="0.25">
      <c r="B245" t="s">
        <v>331</v>
      </c>
      <c r="C245">
        <v>22</v>
      </c>
      <c r="D245">
        <f t="shared" si="6"/>
        <v>4.5</v>
      </c>
    </row>
    <row r="246" spans="1:4" x14ac:dyDescent="0.25">
      <c r="B246" t="s">
        <v>327</v>
      </c>
      <c r="C246">
        <v>14.5</v>
      </c>
      <c r="D246">
        <f t="shared" si="6"/>
        <v>4.5</v>
      </c>
    </row>
    <row r="247" spans="1:4" x14ac:dyDescent="0.25">
      <c r="B247" t="s">
        <v>342</v>
      </c>
      <c r="C247">
        <v>13</v>
      </c>
      <c r="D247">
        <f t="shared" si="6"/>
        <v>5</v>
      </c>
    </row>
    <row r="248" spans="1:4" x14ac:dyDescent="0.25">
      <c r="B248" t="s">
        <v>334</v>
      </c>
      <c r="C248">
        <v>7</v>
      </c>
      <c r="D248">
        <f t="shared" si="6"/>
        <v>5</v>
      </c>
    </row>
    <row r="249" spans="1:4" x14ac:dyDescent="0.25">
      <c r="B249" t="s">
        <v>333</v>
      </c>
      <c r="C249">
        <v>13</v>
      </c>
      <c r="D249">
        <f t="shared" si="6"/>
        <v>5</v>
      </c>
    </row>
    <row r="250" spans="1:4" x14ac:dyDescent="0.25">
      <c r="B250" t="s">
        <v>341</v>
      </c>
      <c r="C250">
        <v>12</v>
      </c>
      <c r="D250">
        <f t="shared" si="6"/>
        <v>5</v>
      </c>
    </row>
    <row r="251" spans="1:4" x14ac:dyDescent="0.25">
      <c r="B251" t="s">
        <v>332</v>
      </c>
      <c r="C251">
        <v>3</v>
      </c>
      <c r="D251">
        <f t="shared" si="6"/>
        <v>5.5</v>
      </c>
    </row>
    <row r="252" spans="1:4" x14ac:dyDescent="0.25">
      <c r="B252" t="s">
        <v>336</v>
      </c>
      <c r="C252">
        <v>3</v>
      </c>
      <c r="D252">
        <f t="shared" si="6"/>
        <v>5.5</v>
      </c>
    </row>
    <row r="253" spans="1:4" x14ac:dyDescent="0.25">
      <c r="B253" t="s">
        <v>313</v>
      </c>
      <c r="C253">
        <v>0</v>
      </c>
      <c r="D253">
        <f t="shared" si="6"/>
        <v>6</v>
      </c>
    </row>
    <row r="254" spans="1:4" x14ac:dyDescent="0.25">
      <c r="B254" t="s">
        <v>312</v>
      </c>
      <c r="C254">
        <v>0</v>
      </c>
      <c r="D254">
        <f t="shared" si="6"/>
        <v>6</v>
      </c>
    </row>
    <row r="256" spans="1:4" x14ac:dyDescent="0.25">
      <c r="A256" t="s">
        <v>343</v>
      </c>
    </row>
    <row r="257" spans="1:4" x14ac:dyDescent="0.25">
      <c r="A257">
        <v>1</v>
      </c>
      <c r="B257" t="s">
        <v>346</v>
      </c>
      <c r="C257">
        <v>0</v>
      </c>
      <c r="D257" t="s">
        <v>841</v>
      </c>
    </row>
    <row r="258" spans="1:4" x14ac:dyDescent="0.25">
      <c r="A258">
        <v>2</v>
      </c>
      <c r="B258" t="s">
        <v>347</v>
      </c>
      <c r="C258">
        <v>0.5</v>
      </c>
      <c r="D258" t="s">
        <v>841</v>
      </c>
    </row>
    <row r="259" spans="1:4" x14ac:dyDescent="0.25">
      <c r="A259">
        <v>3</v>
      </c>
      <c r="B259" t="s">
        <v>357</v>
      </c>
      <c r="C259">
        <v>0.5</v>
      </c>
      <c r="D259" t="s">
        <v>842</v>
      </c>
    </row>
    <row r="260" spans="1:4" x14ac:dyDescent="0.25">
      <c r="A260">
        <v>4</v>
      </c>
      <c r="B260" t="s">
        <v>363</v>
      </c>
      <c r="C260">
        <v>3.5</v>
      </c>
      <c r="D260" t="s">
        <v>842</v>
      </c>
    </row>
    <row r="261" spans="1:4" x14ac:dyDescent="0.25">
      <c r="A261">
        <v>5</v>
      </c>
      <c r="B261" t="s">
        <v>361</v>
      </c>
      <c r="C261">
        <v>0.5</v>
      </c>
      <c r="D261" t="s">
        <v>832</v>
      </c>
    </row>
    <row r="262" spans="1:4" x14ac:dyDescent="0.25">
      <c r="A262">
        <v>6</v>
      </c>
      <c r="B262" t="s">
        <v>351</v>
      </c>
      <c r="C262">
        <v>2.5</v>
      </c>
      <c r="D262" t="s">
        <v>832</v>
      </c>
    </row>
    <row r="263" spans="1:4" x14ac:dyDescent="0.25">
      <c r="A263">
        <v>7</v>
      </c>
      <c r="B263" t="s">
        <v>355</v>
      </c>
      <c r="C263">
        <v>1.5</v>
      </c>
      <c r="D263" t="s">
        <v>844</v>
      </c>
    </row>
    <row r="264" spans="1:4" x14ac:dyDescent="0.25">
      <c r="A264">
        <v>8</v>
      </c>
      <c r="B264" t="s">
        <v>356</v>
      </c>
      <c r="C264">
        <v>4.5</v>
      </c>
      <c r="D264" t="s">
        <v>844</v>
      </c>
    </row>
    <row r="265" spans="1:4" x14ac:dyDescent="0.25">
      <c r="A265">
        <v>9</v>
      </c>
      <c r="B265" t="s">
        <v>348</v>
      </c>
      <c r="C265">
        <v>2</v>
      </c>
      <c r="D265" t="s">
        <v>845</v>
      </c>
    </row>
    <row r="266" spans="1:4" x14ac:dyDescent="0.25">
      <c r="A266">
        <v>10</v>
      </c>
      <c r="B266" t="s">
        <v>380</v>
      </c>
      <c r="C266">
        <v>3</v>
      </c>
      <c r="D266" t="s">
        <v>845</v>
      </c>
    </row>
    <row r="267" spans="1:4" x14ac:dyDescent="0.25">
      <c r="A267">
        <v>11</v>
      </c>
      <c r="B267" t="s">
        <v>354</v>
      </c>
      <c r="C267">
        <v>4</v>
      </c>
      <c r="D267" t="s">
        <v>846</v>
      </c>
    </row>
    <row r="268" spans="1:4" x14ac:dyDescent="0.25">
      <c r="A268">
        <v>12</v>
      </c>
      <c r="B268" t="s">
        <v>344</v>
      </c>
      <c r="C268">
        <v>5.5</v>
      </c>
      <c r="D268" t="s">
        <v>846</v>
      </c>
    </row>
    <row r="269" spans="1:4" x14ac:dyDescent="0.25">
      <c r="A269">
        <v>13</v>
      </c>
      <c r="B269" t="s">
        <v>359</v>
      </c>
      <c r="C269">
        <v>4.5</v>
      </c>
      <c r="D269" t="s">
        <v>847</v>
      </c>
    </row>
    <row r="270" spans="1:4" x14ac:dyDescent="0.25">
      <c r="A270">
        <v>14</v>
      </c>
      <c r="B270" t="s">
        <v>352</v>
      </c>
      <c r="C270">
        <v>6</v>
      </c>
      <c r="D270" t="s">
        <v>847</v>
      </c>
    </row>
    <row r="271" spans="1:4" x14ac:dyDescent="0.25">
      <c r="A271">
        <v>15</v>
      </c>
      <c r="B271" t="s">
        <v>360</v>
      </c>
      <c r="C271">
        <v>4.5</v>
      </c>
      <c r="D271" t="s">
        <v>848</v>
      </c>
    </row>
    <row r="272" spans="1:4" x14ac:dyDescent="0.25">
      <c r="A272">
        <v>16</v>
      </c>
      <c r="B272" t="s">
        <v>362</v>
      </c>
      <c r="C272">
        <v>5.5</v>
      </c>
      <c r="D272" t="s">
        <v>848</v>
      </c>
    </row>
    <row r="273" spans="1:4" x14ac:dyDescent="0.25">
      <c r="A273">
        <v>17</v>
      </c>
      <c r="B273" t="s">
        <v>353</v>
      </c>
      <c r="C273">
        <v>5</v>
      </c>
      <c r="D273" t="s">
        <v>849</v>
      </c>
    </row>
    <row r="274" spans="1:4" x14ac:dyDescent="0.25">
      <c r="A274">
        <v>18</v>
      </c>
      <c r="B274" t="s">
        <v>349</v>
      </c>
      <c r="C274">
        <v>5.5</v>
      </c>
      <c r="D274" t="s">
        <v>849</v>
      </c>
    </row>
    <row r="275" spans="1:4" x14ac:dyDescent="0.25">
      <c r="A275">
        <v>19</v>
      </c>
      <c r="B275" t="s">
        <v>350</v>
      </c>
      <c r="C275">
        <v>5.5</v>
      </c>
      <c r="D275" t="s">
        <v>843</v>
      </c>
    </row>
    <row r="276" spans="1:4" x14ac:dyDescent="0.25">
      <c r="A276">
        <v>20</v>
      </c>
      <c r="B276" t="s">
        <v>358</v>
      </c>
      <c r="C276">
        <v>6</v>
      </c>
      <c r="D276" t="s">
        <v>843</v>
      </c>
    </row>
    <row r="277" spans="1:4" x14ac:dyDescent="0.25">
      <c r="A277">
        <v>21</v>
      </c>
      <c r="B277" t="s">
        <v>460</v>
      </c>
      <c r="C277">
        <v>2</v>
      </c>
      <c r="D277" t="s">
        <v>851</v>
      </c>
    </row>
    <row r="278" spans="1:4" x14ac:dyDescent="0.25">
      <c r="A278">
        <v>22</v>
      </c>
      <c r="B278" t="s">
        <v>479</v>
      </c>
      <c r="C278">
        <v>2</v>
      </c>
      <c r="D278" t="s">
        <v>851</v>
      </c>
    </row>
    <row r="279" spans="1:4" x14ac:dyDescent="0.25">
      <c r="A279">
        <v>23</v>
      </c>
      <c r="B279" t="s">
        <v>492</v>
      </c>
      <c r="C279">
        <v>3</v>
      </c>
      <c r="D279" t="s">
        <v>850</v>
      </c>
    </row>
    <row r="280" spans="1:4" x14ac:dyDescent="0.25">
      <c r="A280">
        <v>24</v>
      </c>
      <c r="B280" t="s">
        <v>536</v>
      </c>
      <c r="C280">
        <v>4.5</v>
      </c>
      <c r="D280" t="s">
        <v>850</v>
      </c>
    </row>
    <row r="282" spans="1:4" x14ac:dyDescent="0.25">
      <c r="A282" t="s">
        <v>364</v>
      </c>
    </row>
    <row r="283" spans="1:4" x14ac:dyDescent="0.25">
      <c r="B283" t="s">
        <v>365</v>
      </c>
      <c r="C283">
        <v>0</v>
      </c>
    </row>
    <row r="284" spans="1:4" x14ac:dyDescent="0.25">
      <c r="B284" t="s">
        <v>366</v>
      </c>
      <c r="C284">
        <v>0</v>
      </c>
    </row>
    <row r="285" spans="1:4" x14ac:dyDescent="0.25">
      <c r="B285" t="s">
        <v>367</v>
      </c>
      <c r="C285">
        <v>4</v>
      </c>
    </row>
    <row r="286" spans="1:4" x14ac:dyDescent="0.25">
      <c r="B286" t="s">
        <v>368</v>
      </c>
      <c r="C286">
        <v>3.5</v>
      </c>
    </row>
    <row r="287" spans="1:4" x14ac:dyDescent="0.25">
      <c r="B287" t="s">
        <v>369</v>
      </c>
      <c r="C287">
        <v>2</v>
      </c>
    </row>
    <row r="288" spans="1:4" x14ac:dyDescent="0.25">
      <c r="B288" t="s">
        <v>370</v>
      </c>
      <c r="C288">
        <v>3</v>
      </c>
    </row>
    <row r="289" spans="1:3" x14ac:dyDescent="0.25">
      <c r="B289" t="s">
        <v>371</v>
      </c>
      <c r="C289">
        <v>3</v>
      </c>
    </row>
    <row r="290" spans="1:3" x14ac:dyDescent="0.25">
      <c r="B290" t="s">
        <v>372</v>
      </c>
      <c r="C290">
        <v>0</v>
      </c>
    </row>
    <row r="291" spans="1:3" x14ac:dyDescent="0.25">
      <c r="B291" t="s">
        <v>373</v>
      </c>
      <c r="C291">
        <v>0.5</v>
      </c>
    </row>
    <row r="292" spans="1:3" x14ac:dyDescent="0.25">
      <c r="B292" t="s">
        <v>374</v>
      </c>
      <c r="C292">
        <v>0</v>
      </c>
    </row>
    <row r="293" spans="1:3" x14ac:dyDescent="0.25">
      <c r="B293" t="s">
        <v>375</v>
      </c>
      <c r="C293">
        <v>2</v>
      </c>
    </row>
    <row r="294" spans="1:3" x14ac:dyDescent="0.25">
      <c r="B294" t="s">
        <v>376</v>
      </c>
      <c r="C294">
        <v>1</v>
      </c>
    </row>
    <row r="295" spans="1:3" x14ac:dyDescent="0.25">
      <c r="B295" t="s">
        <v>377</v>
      </c>
      <c r="C295">
        <v>5.5</v>
      </c>
    </row>
    <row r="296" spans="1:3" x14ac:dyDescent="0.25">
      <c r="B296" t="s">
        <v>378</v>
      </c>
      <c r="C296">
        <v>2.5</v>
      </c>
    </row>
    <row r="297" spans="1:3" x14ac:dyDescent="0.25">
      <c r="B297" t="s">
        <v>379</v>
      </c>
      <c r="C297">
        <v>3.5</v>
      </c>
    </row>
    <row r="298" spans="1:3" x14ac:dyDescent="0.25">
      <c r="B298" t="s">
        <v>380</v>
      </c>
      <c r="C298">
        <v>3.5</v>
      </c>
    </row>
    <row r="299" spans="1:3" x14ac:dyDescent="0.25">
      <c r="B299" t="s">
        <v>381</v>
      </c>
      <c r="C299">
        <v>0.5</v>
      </c>
    </row>
    <row r="300" spans="1:3" x14ac:dyDescent="0.25">
      <c r="B300" t="s">
        <v>382</v>
      </c>
      <c r="C300">
        <v>5.5</v>
      </c>
    </row>
    <row r="301" spans="1:3" x14ac:dyDescent="0.25">
      <c r="B301" t="s">
        <v>383</v>
      </c>
      <c r="C301">
        <v>5.5</v>
      </c>
    </row>
    <row r="302" spans="1:3" x14ac:dyDescent="0.25">
      <c r="B302" t="s">
        <v>384</v>
      </c>
      <c r="C302">
        <v>1</v>
      </c>
    </row>
    <row r="304" spans="1:3" x14ac:dyDescent="0.25">
      <c r="A304" t="s">
        <v>853</v>
      </c>
    </row>
    <row r="305" spans="1:11" x14ac:dyDescent="0.25">
      <c r="A305" t="s">
        <v>827</v>
      </c>
      <c r="B305" s="6" t="s">
        <v>799</v>
      </c>
      <c r="C305">
        <v>392</v>
      </c>
      <c r="D305">
        <f>IF(C305=0,6,MROUND((392-C305)/392*5.5,0.5))</f>
        <v>0</v>
      </c>
      <c r="H305">
        <v>1</v>
      </c>
      <c r="I305" t="s">
        <v>799</v>
      </c>
      <c r="J305">
        <v>392</v>
      </c>
      <c r="K305" t="s">
        <v>827</v>
      </c>
    </row>
    <row r="306" spans="1:11" x14ac:dyDescent="0.25">
      <c r="A306" t="s">
        <v>828</v>
      </c>
      <c r="B306" s="6" t="s">
        <v>805</v>
      </c>
      <c r="C306">
        <v>270</v>
      </c>
      <c r="D306">
        <f t="shared" ref="D306:D329" si="7">IF(C306=0,6,MROUND((392-C306)/392*5.5,0.5))</f>
        <v>1.5</v>
      </c>
      <c r="H306">
        <v>2</v>
      </c>
      <c r="I306" t="s">
        <v>805</v>
      </c>
      <c r="J306">
        <v>270</v>
      </c>
      <c r="K306" t="s">
        <v>828</v>
      </c>
    </row>
    <row r="307" spans="1:11" x14ac:dyDescent="0.25">
      <c r="A307" t="s">
        <v>827</v>
      </c>
      <c r="B307" s="6" t="s">
        <v>808</v>
      </c>
      <c r="C307">
        <v>258</v>
      </c>
      <c r="D307">
        <f t="shared" si="7"/>
        <v>2</v>
      </c>
      <c r="H307">
        <v>3</v>
      </c>
      <c r="I307" t="s">
        <v>808</v>
      </c>
      <c r="J307">
        <v>258</v>
      </c>
      <c r="K307" t="s">
        <v>827</v>
      </c>
    </row>
    <row r="308" spans="1:11" x14ac:dyDescent="0.25">
      <c r="A308" t="s">
        <v>829</v>
      </c>
      <c r="B308" s="6" t="s">
        <v>810</v>
      </c>
      <c r="C308">
        <v>257</v>
      </c>
      <c r="D308">
        <f t="shared" si="7"/>
        <v>2</v>
      </c>
      <c r="H308">
        <v>4</v>
      </c>
      <c r="I308" t="s">
        <v>810</v>
      </c>
      <c r="J308">
        <v>257</v>
      </c>
      <c r="K308" t="s">
        <v>829</v>
      </c>
    </row>
    <row r="309" spans="1:11" x14ac:dyDescent="0.25">
      <c r="A309" t="s">
        <v>828</v>
      </c>
      <c r="B309" s="6" t="s">
        <v>806</v>
      </c>
      <c r="C309">
        <v>227</v>
      </c>
      <c r="D309">
        <f t="shared" si="7"/>
        <v>2.5</v>
      </c>
      <c r="H309">
        <v>5</v>
      </c>
      <c r="I309" t="s">
        <v>806</v>
      </c>
      <c r="J309">
        <v>227</v>
      </c>
      <c r="K309" t="s">
        <v>828</v>
      </c>
    </row>
    <row r="310" spans="1:11" x14ac:dyDescent="0.25">
      <c r="A310" t="s">
        <v>829</v>
      </c>
      <c r="B310" s="6" t="s">
        <v>813</v>
      </c>
      <c r="C310">
        <v>118</v>
      </c>
      <c r="D310">
        <f t="shared" si="7"/>
        <v>4</v>
      </c>
      <c r="H310">
        <v>6</v>
      </c>
      <c r="I310" t="s">
        <v>813</v>
      </c>
      <c r="J310">
        <v>118</v>
      </c>
      <c r="K310" t="s">
        <v>829</v>
      </c>
    </row>
    <row r="311" spans="1:11" x14ac:dyDescent="0.25">
      <c r="A311" t="s">
        <v>830</v>
      </c>
      <c r="B311" s="6" t="s">
        <v>800</v>
      </c>
      <c r="C311">
        <v>89</v>
      </c>
      <c r="D311">
        <f t="shared" si="7"/>
        <v>4.5</v>
      </c>
      <c r="H311">
        <v>7</v>
      </c>
      <c r="I311" t="s">
        <v>800</v>
      </c>
      <c r="J311">
        <v>89</v>
      </c>
      <c r="K311" t="s">
        <v>830</v>
      </c>
    </row>
    <row r="312" spans="1:11" x14ac:dyDescent="0.25">
      <c r="A312" t="s">
        <v>830</v>
      </c>
      <c r="B312" s="6" t="s">
        <v>801</v>
      </c>
      <c r="C312">
        <v>76</v>
      </c>
      <c r="D312">
        <f t="shared" si="7"/>
        <v>4.5</v>
      </c>
      <c r="H312">
        <v>8</v>
      </c>
      <c r="I312" t="s">
        <v>801</v>
      </c>
      <c r="J312">
        <v>76</v>
      </c>
      <c r="K312" t="s">
        <v>830</v>
      </c>
    </row>
    <row r="313" spans="1:11" x14ac:dyDescent="0.25">
      <c r="A313" t="s">
        <v>833</v>
      </c>
      <c r="B313" s="6" t="s">
        <v>802</v>
      </c>
      <c r="C313">
        <v>42</v>
      </c>
      <c r="D313">
        <f t="shared" si="7"/>
        <v>5</v>
      </c>
      <c r="H313">
        <v>9</v>
      </c>
      <c r="I313" t="s">
        <v>802</v>
      </c>
      <c r="J313">
        <v>42</v>
      </c>
      <c r="K313" t="s">
        <v>833</v>
      </c>
    </row>
    <row r="314" spans="1:11" x14ac:dyDescent="0.25">
      <c r="A314" t="s">
        <v>831</v>
      </c>
      <c r="B314" s="6" t="s">
        <v>816</v>
      </c>
      <c r="C314">
        <v>37</v>
      </c>
      <c r="D314">
        <f t="shared" si="7"/>
        <v>5</v>
      </c>
      <c r="H314">
        <v>10</v>
      </c>
      <c r="I314" t="s">
        <v>816</v>
      </c>
      <c r="J314">
        <v>37</v>
      </c>
      <c r="K314" t="s">
        <v>831</v>
      </c>
    </row>
    <row r="315" spans="1:11" x14ac:dyDescent="0.25">
      <c r="A315" t="s">
        <v>831</v>
      </c>
      <c r="B315" s="6" t="s">
        <v>803</v>
      </c>
      <c r="C315">
        <v>34</v>
      </c>
      <c r="D315">
        <f t="shared" si="7"/>
        <v>5</v>
      </c>
      <c r="H315">
        <v>11</v>
      </c>
      <c r="I315" t="s">
        <v>803</v>
      </c>
      <c r="J315">
        <v>34</v>
      </c>
      <c r="K315" t="s">
        <v>831</v>
      </c>
    </row>
    <row r="316" spans="1:11" x14ac:dyDescent="0.25">
      <c r="A316" t="s">
        <v>834</v>
      </c>
      <c r="B316" s="6" t="s">
        <v>817</v>
      </c>
      <c r="C316">
        <v>30</v>
      </c>
      <c r="D316">
        <f t="shared" si="7"/>
        <v>5</v>
      </c>
      <c r="H316">
        <v>12</v>
      </c>
      <c r="I316" t="s">
        <v>817</v>
      </c>
      <c r="J316">
        <v>30</v>
      </c>
      <c r="K316" t="s">
        <v>834</v>
      </c>
    </row>
    <row r="317" spans="1:11" x14ac:dyDescent="0.25">
      <c r="A317" t="s">
        <v>833</v>
      </c>
      <c r="B317" s="6" t="s">
        <v>807</v>
      </c>
      <c r="C317">
        <v>27</v>
      </c>
      <c r="D317">
        <f t="shared" si="7"/>
        <v>5</v>
      </c>
      <c r="H317">
        <v>13</v>
      </c>
      <c r="I317" t="s">
        <v>807</v>
      </c>
      <c r="J317">
        <v>27</v>
      </c>
      <c r="K317" t="s">
        <v>833</v>
      </c>
    </row>
    <row r="318" spans="1:11" x14ac:dyDescent="0.25">
      <c r="A318" t="s">
        <v>835</v>
      </c>
      <c r="B318" s="6" t="s">
        <v>811</v>
      </c>
      <c r="C318">
        <v>26</v>
      </c>
      <c r="D318">
        <f t="shared" si="7"/>
        <v>5</v>
      </c>
      <c r="H318">
        <v>14</v>
      </c>
      <c r="I318" t="s">
        <v>811</v>
      </c>
      <c r="J318">
        <v>26</v>
      </c>
      <c r="K318" t="s">
        <v>835</v>
      </c>
    </row>
    <row r="319" spans="1:11" x14ac:dyDescent="0.25">
      <c r="A319" t="s">
        <v>835</v>
      </c>
      <c r="B319" s="6" t="s">
        <v>818</v>
      </c>
      <c r="C319">
        <v>15</v>
      </c>
      <c r="D319">
        <f t="shared" si="7"/>
        <v>5.5</v>
      </c>
      <c r="H319">
        <v>15</v>
      </c>
      <c r="I319" t="s">
        <v>818</v>
      </c>
      <c r="J319">
        <v>15</v>
      </c>
      <c r="K319" t="s">
        <v>835</v>
      </c>
    </row>
    <row r="320" spans="1:11" x14ac:dyDescent="0.25">
      <c r="A320" t="s">
        <v>834</v>
      </c>
      <c r="B320" s="6" t="s">
        <v>819</v>
      </c>
      <c r="C320">
        <v>14</v>
      </c>
      <c r="D320">
        <f t="shared" si="7"/>
        <v>5.5</v>
      </c>
      <c r="H320">
        <v>16</v>
      </c>
      <c r="I320" t="s">
        <v>819</v>
      </c>
      <c r="J320">
        <v>14</v>
      </c>
      <c r="K320" t="s">
        <v>834</v>
      </c>
    </row>
    <row r="321" spans="1:12" x14ac:dyDescent="0.25">
      <c r="A321" t="s">
        <v>832</v>
      </c>
      <c r="B321" s="6" t="s">
        <v>814</v>
      </c>
      <c r="C321">
        <v>4</v>
      </c>
      <c r="D321">
        <f t="shared" si="7"/>
        <v>5.5</v>
      </c>
      <c r="H321">
        <v>17</v>
      </c>
      <c r="I321" t="s">
        <v>814</v>
      </c>
      <c r="J321">
        <v>4</v>
      </c>
      <c r="K321" t="s">
        <v>832</v>
      </c>
    </row>
    <row r="322" spans="1:12" x14ac:dyDescent="0.25">
      <c r="A322" t="s">
        <v>831</v>
      </c>
      <c r="B322" s="6" t="s">
        <v>815</v>
      </c>
      <c r="C322">
        <v>2</v>
      </c>
      <c r="D322">
        <f t="shared" si="7"/>
        <v>5.5</v>
      </c>
      <c r="H322">
        <v>18</v>
      </c>
      <c r="I322" t="s">
        <v>815</v>
      </c>
      <c r="J322">
        <v>2</v>
      </c>
      <c r="K322" t="s">
        <v>831</v>
      </c>
      <c r="L322" t="s">
        <v>840</v>
      </c>
    </row>
    <row r="323" spans="1:12" x14ac:dyDescent="0.25">
      <c r="A323" t="s">
        <v>832</v>
      </c>
      <c r="B323" s="6" t="s">
        <v>820</v>
      </c>
      <c r="C323">
        <v>1</v>
      </c>
      <c r="D323">
        <f t="shared" si="7"/>
        <v>5.5</v>
      </c>
      <c r="H323">
        <v>19</v>
      </c>
      <c r="I323" t="s">
        <v>820</v>
      </c>
      <c r="J323">
        <v>1</v>
      </c>
      <c r="K323" t="s">
        <v>832</v>
      </c>
    </row>
    <row r="324" spans="1:12" x14ac:dyDescent="0.25">
      <c r="A324" t="s">
        <v>836</v>
      </c>
      <c r="B324" s="6" t="s">
        <v>821</v>
      </c>
      <c r="C324">
        <v>0</v>
      </c>
      <c r="D324">
        <f t="shared" si="7"/>
        <v>6</v>
      </c>
      <c r="H324">
        <v>20</v>
      </c>
      <c r="I324" t="s">
        <v>812</v>
      </c>
      <c r="J324">
        <v>0</v>
      </c>
      <c r="K324" t="s">
        <v>834</v>
      </c>
      <c r="L324" t="s">
        <v>839</v>
      </c>
    </row>
    <row r="325" spans="1:12" x14ac:dyDescent="0.25">
      <c r="A325" t="s">
        <v>836</v>
      </c>
      <c r="B325" s="6" t="s">
        <v>822</v>
      </c>
      <c r="C325">
        <v>0</v>
      </c>
      <c r="D325">
        <f t="shared" si="7"/>
        <v>6</v>
      </c>
      <c r="H325">
        <v>21</v>
      </c>
      <c r="I325" t="s">
        <v>821</v>
      </c>
      <c r="J325">
        <v>0</v>
      </c>
      <c r="K325" t="s">
        <v>836</v>
      </c>
    </row>
    <row r="326" spans="1:12" x14ac:dyDescent="0.25">
      <c r="A326" t="s">
        <v>837</v>
      </c>
      <c r="B326" s="6" t="s">
        <v>823</v>
      </c>
      <c r="C326">
        <v>0</v>
      </c>
      <c r="D326">
        <f t="shared" si="7"/>
        <v>6</v>
      </c>
      <c r="H326">
        <v>22</v>
      </c>
      <c r="I326" t="s">
        <v>822</v>
      </c>
      <c r="J326">
        <v>0</v>
      </c>
      <c r="K326" t="s">
        <v>836</v>
      </c>
    </row>
    <row r="327" spans="1:12" x14ac:dyDescent="0.25">
      <c r="A327" t="s">
        <v>838</v>
      </c>
      <c r="B327" t="s">
        <v>824</v>
      </c>
      <c r="C327">
        <v>0</v>
      </c>
      <c r="D327">
        <f t="shared" si="7"/>
        <v>6</v>
      </c>
      <c r="H327">
        <v>23</v>
      </c>
      <c r="I327" t="s">
        <v>823</v>
      </c>
      <c r="J327">
        <v>0</v>
      </c>
      <c r="K327" t="s">
        <v>837</v>
      </c>
    </row>
    <row r="328" spans="1:12" x14ac:dyDescent="0.25">
      <c r="A328" t="s">
        <v>838</v>
      </c>
      <c r="B328" t="s">
        <v>804</v>
      </c>
      <c r="C328">
        <v>0</v>
      </c>
      <c r="D328">
        <f t="shared" si="7"/>
        <v>6</v>
      </c>
      <c r="H328">
        <v>24</v>
      </c>
      <c r="I328" t="s">
        <v>824</v>
      </c>
      <c r="J328">
        <v>0</v>
      </c>
      <c r="K328" t="s">
        <v>838</v>
      </c>
    </row>
    <row r="329" spans="1:12" x14ac:dyDescent="0.25">
      <c r="A329" t="s">
        <v>837</v>
      </c>
      <c r="B329" t="s">
        <v>809</v>
      </c>
      <c r="C329">
        <v>0</v>
      </c>
      <c r="D329">
        <f t="shared" si="7"/>
        <v>6</v>
      </c>
      <c r="H329">
        <v>25</v>
      </c>
      <c r="I329" t="s">
        <v>804</v>
      </c>
      <c r="J329">
        <v>0</v>
      </c>
      <c r="K329" t="s">
        <v>838</v>
      </c>
    </row>
    <row r="330" spans="1:12" x14ac:dyDescent="0.25">
      <c r="H330">
        <v>26</v>
      </c>
      <c r="I330" t="s">
        <v>809</v>
      </c>
      <c r="J330">
        <v>0</v>
      </c>
      <c r="K330" t="s">
        <v>837</v>
      </c>
    </row>
    <row r="331" spans="1:12" x14ac:dyDescent="0.25">
      <c r="A331" t="s">
        <v>409</v>
      </c>
      <c r="H331">
        <v>27</v>
      </c>
      <c r="I331" t="s">
        <v>825</v>
      </c>
      <c r="J331">
        <v>0</v>
      </c>
      <c r="K331" t="s">
        <v>837</v>
      </c>
      <c r="L331" t="s">
        <v>839</v>
      </c>
    </row>
    <row r="332" spans="1:12" x14ac:dyDescent="0.25">
      <c r="B332" s="6" t="s">
        <v>414</v>
      </c>
      <c r="C332">
        <v>0</v>
      </c>
      <c r="H332">
        <v>28</v>
      </c>
      <c r="I332" t="s">
        <v>826</v>
      </c>
      <c r="J332">
        <v>0</v>
      </c>
      <c r="K332" t="s">
        <v>836</v>
      </c>
      <c r="L332" t="s">
        <v>839</v>
      </c>
    </row>
    <row r="333" spans="1:12" x14ac:dyDescent="0.25">
      <c r="B333" s="6" t="s">
        <v>416</v>
      </c>
      <c r="C333">
        <v>5</v>
      </c>
    </row>
    <row r="334" spans="1:12" x14ac:dyDescent="0.25">
      <c r="B334" s="6" t="s">
        <v>419</v>
      </c>
      <c r="C334">
        <v>3.5</v>
      </c>
    </row>
    <row r="335" spans="1:12" x14ac:dyDescent="0.25">
      <c r="B335" s="6" t="s">
        <v>421</v>
      </c>
      <c r="C335">
        <v>6</v>
      </c>
    </row>
    <row r="336" spans="1:12" x14ac:dyDescent="0.25">
      <c r="B336" s="6" t="s">
        <v>429</v>
      </c>
      <c r="C336">
        <v>4</v>
      </c>
    </row>
    <row r="337" spans="2:3" x14ac:dyDescent="0.25">
      <c r="B337" s="6" t="s">
        <v>425</v>
      </c>
      <c r="C337">
        <v>5.5</v>
      </c>
    </row>
    <row r="338" spans="2:3" x14ac:dyDescent="0.25">
      <c r="B338" s="6" t="s">
        <v>431</v>
      </c>
      <c r="C338">
        <v>1.5</v>
      </c>
    </row>
    <row r="339" spans="2:3" x14ac:dyDescent="0.25">
      <c r="B339" s="6" t="s">
        <v>433</v>
      </c>
      <c r="C339">
        <v>5.5</v>
      </c>
    </row>
    <row r="340" spans="2:3" x14ac:dyDescent="0.25">
      <c r="B340" s="6" t="s">
        <v>415</v>
      </c>
      <c r="C340">
        <v>4.5</v>
      </c>
    </row>
    <row r="341" spans="2:3" x14ac:dyDescent="0.25">
      <c r="B341" s="6" t="s">
        <v>432</v>
      </c>
      <c r="C341">
        <v>4</v>
      </c>
    </row>
    <row r="342" spans="2:3" x14ac:dyDescent="0.25">
      <c r="B342" s="6" t="s">
        <v>435</v>
      </c>
      <c r="C342">
        <v>1</v>
      </c>
    </row>
    <row r="343" spans="2:3" x14ac:dyDescent="0.25">
      <c r="B343" s="6" t="s">
        <v>430</v>
      </c>
      <c r="C343">
        <v>4.5</v>
      </c>
    </row>
    <row r="344" spans="2:3" x14ac:dyDescent="0.25">
      <c r="B344" s="6" t="s">
        <v>426</v>
      </c>
      <c r="C344">
        <v>2.5</v>
      </c>
    </row>
    <row r="345" spans="2:3" x14ac:dyDescent="0.25">
      <c r="B345" s="6" t="s">
        <v>420</v>
      </c>
      <c r="C345">
        <v>6</v>
      </c>
    </row>
    <row r="346" spans="2:3" x14ac:dyDescent="0.25">
      <c r="B346" s="6" t="s">
        <v>417</v>
      </c>
      <c r="C346">
        <v>2</v>
      </c>
    </row>
    <row r="347" spans="2:3" x14ac:dyDescent="0.25">
      <c r="B347" s="6" t="s">
        <v>422</v>
      </c>
      <c r="C347">
        <v>5.5</v>
      </c>
    </row>
    <row r="348" spans="2:3" x14ac:dyDescent="0.25">
      <c r="B348" s="6" t="s">
        <v>428</v>
      </c>
      <c r="C348">
        <v>1</v>
      </c>
    </row>
    <row r="349" spans="2:3" x14ac:dyDescent="0.25">
      <c r="B349" s="6" t="s">
        <v>412</v>
      </c>
      <c r="C349">
        <v>3</v>
      </c>
    </row>
    <row r="350" spans="2:3" x14ac:dyDescent="0.25">
      <c r="B350" s="6" t="s">
        <v>423</v>
      </c>
      <c r="C350">
        <v>5.5</v>
      </c>
    </row>
    <row r="351" spans="2:3" x14ac:dyDescent="0.25">
      <c r="B351" s="6" t="s">
        <v>427</v>
      </c>
      <c r="C351">
        <v>2.5</v>
      </c>
    </row>
    <row r="352" spans="2:3" x14ac:dyDescent="0.25">
      <c r="B352" s="6" t="s">
        <v>411</v>
      </c>
      <c r="C352">
        <v>4</v>
      </c>
    </row>
    <row r="353" spans="1:3" x14ac:dyDescent="0.25">
      <c r="B353" s="6" t="s">
        <v>424</v>
      </c>
      <c r="C353">
        <v>0</v>
      </c>
    </row>
    <row r="354" spans="1:3" x14ac:dyDescent="0.25">
      <c r="B354" s="6" t="s">
        <v>434</v>
      </c>
      <c r="C354">
        <v>5</v>
      </c>
    </row>
    <row r="355" spans="1:3" x14ac:dyDescent="0.25">
      <c r="B355" s="6" t="s">
        <v>413</v>
      </c>
      <c r="C355">
        <v>2</v>
      </c>
    </row>
    <row r="356" spans="1:3" x14ac:dyDescent="0.25">
      <c r="B356" s="6" t="s">
        <v>418</v>
      </c>
      <c r="C356">
        <v>0</v>
      </c>
    </row>
    <row r="357" spans="1:3" x14ac:dyDescent="0.25">
      <c r="B357" s="6" t="s">
        <v>410</v>
      </c>
      <c r="C357">
        <v>3.5</v>
      </c>
    </row>
    <row r="359" spans="1:3" x14ac:dyDescent="0.25">
      <c r="A359" t="s">
        <v>436</v>
      </c>
    </row>
    <row r="360" spans="1:3" x14ac:dyDescent="0.25">
      <c r="B360" t="s">
        <v>437</v>
      </c>
      <c r="C360">
        <v>3.5</v>
      </c>
    </row>
    <row r="361" spans="1:3" x14ac:dyDescent="0.25">
      <c r="B361" t="s">
        <v>438</v>
      </c>
      <c r="C361">
        <v>4.5</v>
      </c>
    </row>
    <row r="362" spans="1:3" x14ac:dyDescent="0.25">
      <c r="B362" t="s">
        <v>439</v>
      </c>
      <c r="C362">
        <v>1</v>
      </c>
    </row>
    <row r="363" spans="1:3" x14ac:dyDescent="0.25">
      <c r="B363" t="s">
        <v>440</v>
      </c>
      <c r="C363">
        <v>5.5</v>
      </c>
    </row>
    <row r="364" spans="1:3" x14ac:dyDescent="0.25">
      <c r="B364" t="s">
        <v>441</v>
      </c>
      <c r="C364">
        <v>4</v>
      </c>
    </row>
    <row r="365" spans="1:3" x14ac:dyDescent="0.25">
      <c r="B365" t="s">
        <v>345</v>
      </c>
      <c r="C365">
        <v>3</v>
      </c>
    </row>
    <row r="366" spans="1:3" x14ac:dyDescent="0.25">
      <c r="B366" t="s">
        <v>442</v>
      </c>
      <c r="C366">
        <v>6</v>
      </c>
    </row>
    <row r="367" spans="1:3" x14ac:dyDescent="0.25">
      <c r="B367" t="s">
        <v>443</v>
      </c>
      <c r="C367">
        <v>5</v>
      </c>
    </row>
    <row r="368" spans="1:3" x14ac:dyDescent="0.25">
      <c r="B368" t="s">
        <v>444</v>
      </c>
      <c r="C368">
        <v>1.5</v>
      </c>
    </row>
    <row r="369" spans="2:3" x14ac:dyDescent="0.25">
      <c r="B369" t="s">
        <v>445</v>
      </c>
      <c r="C369">
        <v>6</v>
      </c>
    </row>
    <row r="370" spans="2:3" x14ac:dyDescent="0.25">
      <c r="B370" t="s">
        <v>446</v>
      </c>
      <c r="C370">
        <v>2</v>
      </c>
    </row>
    <row r="371" spans="2:3" x14ac:dyDescent="0.25">
      <c r="B371" t="s">
        <v>447</v>
      </c>
      <c r="C371">
        <v>5.5</v>
      </c>
    </row>
    <row r="372" spans="2:3" x14ac:dyDescent="0.25">
      <c r="B372" t="s">
        <v>448</v>
      </c>
      <c r="C372">
        <v>4.5</v>
      </c>
    </row>
    <row r="373" spans="2:3" x14ac:dyDescent="0.25">
      <c r="B373" t="s">
        <v>449</v>
      </c>
      <c r="C373">
        <v>1.5</v>
      </c>
    </row>
    <row r="374" spans="2:3" x14ac:dyDescent="0.25">
      <c r="B374" t="s">
        <v>450</v>
      </c>
      <c r="C374">
        <v>2.5</v>
      </c>
    </row>
    <row r="375" spans="2:3" x14ac:dyDescent="0.25">
      <c r="B375" t="s">
        <v>451</v>
      </c>
      <c r="C375">
        <v>4.5</v>
      </c>
    </row>
    <row r="376" spans="2:3" x14ac:dyDescent="0.25">
      <c r="B376" t="s">
        <v>452</v>
      </c>
      <c r="C376">
        <v>4.5</v>
      </c>
    </row>
    <row r="377" spans="2:3" x14ac:dyDescent="0.25">
      <c r="B377" t="s">
        <v>453</v>
      </c>
      <c r="C377">
        <v>2</v>
      </c>
    </row>
    <row r="378" spans="2:3" x14ac:dyDescent="0.25">
      <c r="B378" t="s">
        <v>454</v>
      </c>
      <c r="C378">
        <v>1.5</v>
      </c>
    </row>
    <row r="379" spans="2:3" x14ac:dyDescent="0.25">
      <c r="B379" t="s">
        <v>455</v>
      </c>
      <c r="C379">
        <v>0.5</v>
      </c>
    </row>
    <row r="380" spans="2:3" x14ac:dyDescent="0.25">
      <c r="B380" t="s">
        <v>456</v>
      </c>
      <c r="C380">
        <v>1</v>
      </c>
    </row>
    <row r="381" spans="2:3" x14ac:dyDescent="0.25">
      <c r="B381" t="s">
        <v>457</v>
      </c>
      <c r="C381">
        <v>0</v>
      </c>
    </row>
    <row r="382" spans="2:3" x14ac:dyDescent="0.25">
      <c r="B382" t="s">
        <v>458</v>
      </c>
      <c r="C382">
        <v>5</v>
      </c>
    </row>
    <row r="383" spans="2:3" x14ac:dyDescent="0.25">
      <c r="B383" t="s">
        <v>459</v>
      </c>
      <c r="C383">
        <v>3</v>
      </c>
    </row>
    <row r="384" spans="2:3" x14ac:dyDescent="0.25">
      <c r="B384" t="s">
        <v>460</v>
      </c>
      <c r="C384">
        <v>2</v>
      </c>
    </row>
    <row r="385" spans="2:3" x14ac:dyDescent="0.25">
      <c r="B385" t="s">
        <v>461</v>
      </c>
      <c r="C385">
        <v>4.5</v>
      </c>
    </row>
    <row r="386" spans="2:3" x14ac:dyDescent="0.25">
      <c r="B386" t="s">
        <v>462</v>
      </c>
      <c r="C386">
        <v>0.5</v>
      </c>
    </row>
    <row r="387" spans="2:3" x14ac:dyDescent="0.25">
      <c r="B387" t="s">
        <v>463</v>
      </c>
      <c r="C387">
        <v>2.5</v>
      </c>
    </row>
    <row r="388" spans="2:3" x14ac:dyDescent="0.25">
      <c r="B388" t="s">
        <v>464</v>
      </c>
      <c r="C388">
        <v>3.5</v>
      </c>
    </row>
    <row r="389" spans="2:3" x14ac:dyDescent="0.25">
      <c r="B389" t="s">
        <v>465</v>
      </c>
      <c r="C389">
        <v>0</v>
      </c>
    </row>
    <row r="390" spans="2:3" x14ac:dyDescent="0.25">
      <c r="B390" t="s">
        <v>466</v>
      </c>
      <c r="C390">
        <v>3.5</v>
      </c>
    </row>
    <row r="391" spans="2:3" x14ac:dyDescent="0.25">
      <c r="B391" t="s">
        <v>467</v>
      </c>
      <c r="C391">
        <v>1</v>
      </c>
    </row>
    <row r="392" spans="2:3" x14ac:dyDescent="0.25">
      <c r="B392" t="s">
        <v>468</v>
      </c>
      <c r="C392">
        <v>5.5</v>
      </c>
    </row>
    <row r="393" spans="2:3" x14ac:dyDescent="0.25">
      <c r="B393" t="s">
        <v>469</v>
      </c>
      <c r="C393">
        <v>5.5</v>
      </c>
    </row>
    <row r="394" spans="2:3" x14ac:dyDescent="0.25">
      <c r="B394" t="s">
        <v>470</v>
      </c>
      <c r="C394">
        <v>6</v>
      </c>
    </row>
    <row r="395" spans="2:3" x14ac:dyDescent="0.25">
      <c r="B395" t="s">
        <v>471</v>
      </c>
      <c r="C395">
        <v>6</v>
      </c>
    </row>
    <row r="396" spans="2:3" x14ac:dyDescent="0.25">
      <c r="B396" t="s">
        <v>472</v>
      </c>
      <c r="C396">
        <v>6</v>
      </c>
    </row>
    <row r="397" spans="2:3" x14ac:dyDescent="0.25">
      <c r="B397" t="s">
        <v>473</v>
      </c>
      <c r="C397">
        <v>6</v>
      </c>
    </row>
    <row r="398" spans="2:3" x14ac:dyDescent="0.25">
      <c r="B398" t="s">
        <v>474</v>
      </c>
      <c r="C398">
        <v>1.5</v>
      </c>
    </row>
    <row r="399" spans="2:3" x14ac:dyDescent="0.25">
      <c r="B399" t="s">
        <v>475</v>
      </c>
      <c r="C399">
        <v>3.5</v>
      </c>
    </row>
    <row r="400" spans="2:3" x14ac:dyDescent="0.25">
      <c r="B400" t="s">
        <v>476</v>
      </c>
      <c r="C400">
        <v>5</v>
      </c>
    </row>
    <row r="401" spans="1:3" x14ac:dyDescent="0.25">
      <c r="B401" t="s">
        <v>477</v>
      </c>
      <c r="C401">
        <v>3.5</v>
      </c>
    </row>
    <row r="402" spans="1:3" x14ac:dyDescent="0.25">
      <c r="B402" t="s">
        <v>478</v>
      </c>
      <c r="C402">
        <v>4.5</v>
      </c>
    </row>
    <row r="403" spans="1:3" x14ac:dyDescent="0.25">
      <c r="B403" t="s">
        <v>479</v>
      </c>
      <c r="C403">
        <v>2</v>
      </c>
    </row>
    <row r="404" spans="1:3" x14ac:dyDescent="0.25">
      <c r="B404" t="s">
        <v>480</v>
      </c>
      <c r="C404">
        <v>5.5</v>
      </c>
    </row>
    <row r="405" spans="1:3" x14ac:dyDescent="0.25">
      <c r="B405" t="s">
        <v>481</v>
      </c>
      <c r="C405">
        <v>5.5</v>
      </c>
    </row>
    <row r="406" spans="1:3" x14ac:dyDescent="0.25">
      <c r="B406" t="s">
        <v>482</v>
      </c>
      <c r="C406">
        <v>2</v>
      </c>
    </row>
    <row r="407" spans="1:3" x14ac:dyDescent="0.25">
      <c r="B407" t="s">
        <v>483</v>
      </c>
      <c r="C407">
        <v>4</v>
      </c>
    </row>
    <row r="408" spans="1:3" x14ac:dyDescent="0.25">
      <c r="B408" t="s">
        <v>484</v>
      </c>
      <c r="C408">
        <v>6</v>
      </c>
    </row>
    <row r="410" spans="1:3" x14ac:dyDescent="0.25">
      <c r="A410" t="s">
        <v>485</v>
      </c>
    </row>
    <row r="411" spans="1:3" x14ac:dyDescent="0.25">
      <c r="B411" t="s">
        <v>486</v>
      </c>
      <c r="C411">
        <v>0</v>
      </c>
    </row>
    <row r="412" spans="1:3" x14ac:dyDescent="0.25">
      <c r="B412" t="s">
        <v>487</v>
      </c>
      <c r="C412">
        <v>3</v>
      </c>
    </row>
    <row r="413" spans="1:3" x14ac:dyDescent="0.25">
      <c r="B413" t="s">
        <v>488</v>
      </c>
      <c r="C413">
        <v>1.5</v>
      </c>
    </row>
    <row r="414" spans="1:3" x14ac:dyDescent="0.25">
      <c r="B414" t="s">
        <v>489</v>
      </c>
      <c r="C414">
        <v>5.5</v>
      </c>
    </row>
    <row r="415" spans="1:3" x14ac:dyDescent="0.25">
      <c r="B415" t="s">
        <v>490</v>
      </c>
      <c r="C415">
        <v>1</v>
      </c>
    </row>
    <row r="416" spans="1:3" x14ac:dyDescent="0.25">
      <c r="B416" t="s">
        <v>491</v>
      </c>
      <c r="C416">
        <v>1.5</v>
      </c>
    </row>
    <row r="417" spans="2:3" x14ac:dyDescent="0.25">
      <c r="B417" t="s">
        <v>492</v>
      </c>
      <c r="C417">
        <v>3</v>
      </c>
    </row>
    <row r="418" spans="2:3" x14ac:dyDescent="0.25">
      <c r="B418" t="s">
        <v>493</v>
      </c>
      <c r="C418">
        <v>3</v>
      </c>
    </row>
    <row r="419" spans="2:3" x14ac:dyDescent="0.25">
      <c r="B419" t="s">
        <v>494</v>
      </c>
      <c r="C419">
        <v>2</v>
      </c>
    </row>
    <row r="420" spans="2:3" x14ac:dyDescent="0.25">
      <c r="B420" t="s">
        <v>495</v>
      </c>
      <c r="C420">
        <v>1</v>
      </c>
    </row>
    <row r="421" spans="2:3" x14ac:dyDescent="0.25">
      <c r="B421" t="s">
        <v>496</v>
      </c>
      <c r="C421">
        <v>1</v>
      </c>
    </row>
    <row r="422" spans="2:3" x14ac:dyDescent="0.25">
      <c r="B422" t="s">
        <v>497</v>
      </c>
      <c r="C422">
        <v>0.5</v>
      </c>
    </row>
    <row r="423" spans="2:3" x14ac:dyDescent="0.25">
      <c r="B423" t="s">
        <v>498</v>
      </c>
      <c r="C423">
        <v>0.5</v>
      </c>
    </row>
    <row r="424" spans="2:3" x14ac:dyDescent="0.25">
      <c r="B424" t="s">
        <v>499</v>
      </c>
      <c r="C424">
        <v>2</v>
      </c>
    </row>
    <row r="425" spans="2:3" x14ac:dyDescent="0.25">
      <c r="B425" t="s">
        <v>500</v>
      </c>
      <c r="C425">
        <v>4.5</v>
      </c>
    </row>
    <row r="426" spans="2:3" x14ac:dyDescent="0.25">
      <c r="B426" t="s">
        <v>501</v>
      </c>
      <c r="C426">
        <v>3</v>
      </c>
    </row>
    <row r="427" spans="2:3" x14ac:dyDescent="0.25">
      <c r="B427" t="s">
        <v>502</v>
      </c>
      <c r="C427">
        <v>5.5</v>
      </c>
    </row>
    <row r="428" spans="2:3" x14ac:dyDescent="0.25">
      <c r="B428" t="s">
        <v>503</v>
      </c>
      <c r="C428">
        <v>2.5</v>
      </c>
    </row>
    <row r="429" spans="2:3" x14ac:dyDescent="0.25">
      <c r="B429" t="s">
        <v>504</v>
      </c>
      <c r="C429">
        <v>2.5</v>
      </c>
    </row>
    <row r="430" spans="2:3" x14ac:dyDescent="0.25">
      <c r="B430" t="s">
        <v>505</v>
      </c>
      <c r="C430">
        <v>3</v>
      </c>
    </row>
    <row r="431" spans="2:3" x14ac:dyDescent="0.25">
      <c r="B431" t="s">
        <v>506</v>
      </c>
      <c r="C431">
        <v>0</v>
      </c>
    </row>
    <row r="432" spans="2:3" x14ac:dyDescent="0.25">
      <c r="B432" t="s">
        <v>507</v>
      </c>
      <c r="C432">
        <v>4</v>
      </c>
    </row>
    <row r="433" spans="1:3" x14ac:dyDescent="0.25">
      <c r="B433" t="s">
        <v>508</v>
      </c>
      <c r="C433">
        <v>0.5</v>
      </c>
    </row>
    <row r="434" spans="1:3" x14ac:dyDescent="0.25">
      <c r="B434" t="s">
        <v>509</v>
      </c>
      <c r="C434">
        <v>4.5</v>
      </c>
    </row>
    <row r="435" spans="1:3" x14ac:dyDescent="0.25">
      <c r="B435" t="s">
        <v>510</v>
      </c>
      <c r="C435">
        <v>6</v>
      </c>
    </row>
    <row r="436" spans="1:3" x14ac:dyDescent="0.25">
      <c r="B436" t="s">
        <v>511</v>
      </c>
      <c r="C436">
        <v>1</v>
      </c>
    </row>
    <row r="437" spans="1:3" x14ac:dyDescent="0.25">
      <c r="B437" t="s">
        <v>512</v>
      </c>
      <c r="C437">
        <v>3.5</v>
      </c>
    </row>
    <row r="438" spans="1:3" x14ac:dyDescent="0.25">
      <c r="B438" t="s">
        <v>513</v>
      </c>
      <c r="C438">
        <v>5</v>
      </c>
    </row>
    <row r="439" spans="1:3" x14ac:dyDescent="0.25">
      <c r="B439" t="s">
        <v>514</v>
      </c>
      <c r="C439">
        <v>5</v>
      </c>
    </row>
    <row r="440" spans="1:3" x14ac:dyDescent="0.25">
      <c r="B440" t="s">
        <v>515</v>
      </c>
      <c r="C440">
        <v>3</v>
      </c>
    </row>
    <row r="441" spans="1:3" x14ac:dyDescent="0.25">
      <c r="B441" t="s">
        <v>516</v>
      </c>
      <c r="C441">
        <v>5.5</v>
      </c>
    </row>
    <row r="442" spans="1:3" x14ac:dyDescent="0.25">
      <c r="B442" t="s">
        <v>517</v>
      </c>
      <c r="C442">
        <v>0</v>
      </c>
    </row>
    <row r="443" spans="1:3" x14ac:dyDescent="0.25">
      <c r="B443" t="s">
        <v>518</v>
      </c>
      <c r="C443">
        <v>1</v>
      </c>
    </row>
    <row r="444" spans="1:3" x14ac:dyDescent="0.25">
      <c r="B444" t="s">
        <v>519</v>
      </c>
      <c r="C444">
        <v>2</v>
      </c>
    </row>
    <row r="445" spans="1:3" x14ac:dyDescent="0.25">
      <c r="B445" t="s">
        <v>520</v>
      </c>
      <c r="C445">
        <v>3.5</v>
      </c>
    </row>
    <row r="446" spans="1:3" x14ac:dyDescent="0.25">
      <c r="B446" t="s">
        <v>521</v>
      </c>
      <c r="C446">
        <v>1</v>
      </c>
    </row>
    <row r="448" spans="1:3" x14ac:dyDescent="0.25">
      <c r="A448" t="s">
        <v>538</v>
      </c>
    </row>
    <row r="449" spans="2:3" x14ac:dyDescent="0.25">
      <c r="B449" t="s">
        <v>527</v>
      </c>
      <c r="C449">
        <v>3</v>
      </c>
    </row>
    <row r="450" spans="2:3" x14ac:dyDescent="0.25">
      <c r="B450" t="s">
        <v>535</v>
      </c>
      <c r="C450">
        <v>5</v>
      </c>
    </row>
    <row r="451" spans="2:3" x14ac:dyDescent="0.25">
      <c r="B451" t="s">
        <v>529</v>
      </c>
      <c r="C451">
        <v>0</v>
      </c>
    </row>
    <row r="452" spans="2:3" x14ac:dyDescent="0.25">
      <c r="B452" t="s">
        <v>537</v>
      </c>
      <c r="C452">
        <v>5.5</v>
      </c>
    </row>
    <row r="453" spans="2:3" x14ac:dyDescent="0.25">
      <c r="B453" t="s">
        <v>536</v>
      </c>
      <c r="C453">
        <v>4.5</v>
      </c>
    </row>
    <row r="454" spans="2:3" x14ac:dyDescent="0.25">
      <c r="B454" t="s">
        <v>530</v>
      </c>
      <c r="C454">
        <v>2.5</v>
      </c>
    </row>
    <row r="455" spans="2:3" x14ac:dyDescent="0.25">
      <c r="B455" t="s">
        <v>534</v>
      </c>
      <c r="C455">
        <v>1.5</v>
      </c>
    </row>
    <row r="456" spans="2:3" x14ac:dyDescent="0.25">
      <c r="B456" t="s">
        <v>533</v>
      </c>
      <c r="C456">
        <v>4.5</v>
      </c>
    </row>
    <row r="457" spans="2:3" x14ac:dyDescent="0.25">
      <c r="B457" t="s">
        <v>524</v>
      </c>
      <c r="C457">
        <v>0.5</v>
      </c>
    </row>
    <row r="458" spans="2:3" x14ac:dyDescent="0.25">
      <c r="B458" t="s">
        <v>526</v>
      </c>
      <c r="C458">
        <v>1</v>
      </c>
    </row>
    <row r="459" spans="2:3" x14ac:dyDescent="0.25">
      <c r="B459" t="s">
        <v>522</v>
      </c>
      <c r="C459">
        <v>4</v>
      </c>
    </row>
    <row r="460" spans="2:3" x14ac:dyDescent="0.25">
      <c r="B460" t="s">
        <v>523</v>
      </c>
      <c r="C460">
        <v>3.5</v>
      </c>
    </row>
    <row r="461" spans="2:3" x14ac:dyDescent="0.25">
      <c r="B461" t="s">
        <v>528</v>
      </c>
      <c r="C461">
        <v>0</v>
      </c>
    </row>
    <row r="462" spans="2:3" x14ac:dyDescent="0.25">
      <c r="B462" t="s">
        <v>525</v>
      </c>
      <c r="C462">
        <v>6</v>
      </c>
    </row>
    <row r="463" spans="2:3" x14ac:dyDescent="0.25">
      <c r="B463" t="s">
        <v>531</v>
      </c>
      <c r="C463">
        <v>3</v>
      </c>
    </row>
    <row r="464" spans="2:3" x14ac:dyDescent="0.25">
      <c r="B464" t="s">
        <v>532</v>
      </c>
      <c r="C464">
        <v>4</v>
      </c>
    </row>
    <row r="465" spans="1:3" x14ac:dyDescent="0.25">
      <c r="B465" t="s">
        <v>367</v>
      </c>
      <c r="C465">
        <v>4</v>
      </c>
    </row>
    <row r="466" spans="1:3" x14ac:dyDescent="0.25">
      <c r="B466" t="s">
        <v>377</v>
      </c>
      <c r="C466">
        <v>5.5</v>
      </c>
    </row>
    <row r="468" spans="1:3" x14ac:dyDescent="0.25">
      <c r="A468" t="s">
        <v>539</v>
      </c>
    </row>
    <row r="469" spans="1:3" x14ac:dyDescent="0.25">
      <c r="B469" t="s">
        <v>326</v>
      </c>
      <c r="C469">
        <v>5.5</v>
      </c>
    </row>
    <row r="470" spans="1:3" x14ac:dyDescent="0.25">
      <c r="B470" t="s">
        <v>330</v>
      </c>
      <c r="C470">
        <v>2.5</v>
      </c>
    </row>
    <row r="471" spans="1:3" x14ac:dyDescent="0.25">
      <c r="B471" t="s">
        <v>342</v>
      </c>
      <c r="C471">
        <v>0</v>
      </c>
    </row>
    <row r="472" spans="1:3" x14ac:dyDescent="0.25">
      <c r="B472" t="s">
        <v>335</v>
      </c>
      <c r="C472">
        <v>4</v>
      </c>
    </row>
    <row r="473" spans="1:3" x14ac:dyDescent="0.25">
      <c r="B473" t="s">
        <v>332</v>
      </c>
      <c r="C473">
        <v>3</v>
      </c>
    </row>
    <row r="474" spans="1:3" x14ac:dyDescent="0.25">
      <c r="B474" t="s">
        <v>334</v>
      </c>
      <c r="C474">
        <v>4</v>
      </c>
    </row>
    <row r="475" spans="1:3" x14ac:dyDescent="0.25">
      <c r="B475" t="s">
        <v>339</v>
      </c>
      <c r="C475">
        <v>5.5</v>
      </c>
    </row>
    <row r="476" spans="1:3" x14ac:dyDescent="0.25">
      <c r="B476" t="s">
        <v>337</v>
      </c>
      <c r="C476">
        <v>4</v>
      </c>
    </row>
    <row r="477" spans="1:3" x14ac:dyDescent="0.25">
      <c r="B477" t="s">
        <v>331</v>
      </c>
      <c r="C477">
        <v>1</v>
      </c>
    </row>
    <row r="478" spans="1:3" x14ac:dyDescent="0.25">
      <c r="B478" t="s">
        <v>327</v>
      </c>
      <c r="C478">
        <v>3</v>
      </c>
    </row>
    <row r="479" spans="1:3" x14ac:dyDescent="0.25">
      <c r="B479" t="s">
        <v>329</v>
      </c>
      <c r="C479">
        <v>3.5</v>
      </c>
    </row>
    <row r="480" spans="1:3" x14ac:dyDescent="0.25">
      <c r="B480" t="s">
        <v>333</v>
      </c>
      <c r="C480">
        <v>4.5</v>
      </c>
    </row>
    <row r="482" spans="1:3" x14ac:dyDescent="0.25">
      <c r="A482" t="s">
        <v>540</v>
      </c>
    </row>
    <row r="483" spans="1:3" x14ac:dyDescent="0.25">
      <c r="B483" s="6" t="s">
        <v>555</v>
      </c>
      <c r="C483">
        <v>3.5</v>
      </c>
    </row>
    <row r="484" spans="1:3" x14ac:dyDescent="0.25">
      <c r="B484" s="6" t="s">
        <v>543</v>
      </c>
      <c r="C484">
        <v>1.5</v>
      </c>
    </row>
    <row r="485" spans="1:3" x14ac:dyDescent="0.25">
      <c r="B485" s="6" t="s">
        <v>559</v>
      </c>
      <c r="C485">
        <v>6</v>
      </c>
    </row>
    <row r="486" spans="1:3" x14ac:dyDescent="0.25">
      <c r="B486" s="6" t="s">
        <v>550</v>
      </c>
      <c r="C486">
        <v>2</v>
      </c>
    </row>
    <row r="487" spans="1:3" x14ac:dyDescent="0.25">
      <c r="B487" s="6" t="s">
        <v>560</v>
      </c>
      <c r="C487">
        <v>6</v>
      </c>
    </row>
    <row r="488" spans="1:3" x14ac:dyDescent="0.25">
      <c r="B488" s="6" t="s">
        <v>552</v>
      </c>
      <c r="C488">
        <v>0</v>
      </c>
    </row>
    <row r="489" spans="1:3" x14ac:dyDescent="0.25">
      <c r="B489" s="6" t="s">
        <v>548</v>
      </c>
      <c r="C489">
        <v>4</v>
      </c>
    </row>
    <row r="490" spans="1:3" x14ac:dyDescent="0.25">
      <c r="B490" s="6" t="s">
        <v>557</v>
      </c>
      <c r="C490">
        <v>5.5</v>
      </c>
    </row>
    <row r="491" spans="1:3" x14ac:dyDescent="0.25">
      <c r="B491" s="6" t="s">
        <v>554</v>
      </c>
      <c r="C491">
        <v>4</v>
      </c>
    </row>
    <row r="492" spans="1:3" x14ac:dyDescent="0.25">
      <c r="B492" s="6" t="s">
        <v>547</v>
      </c>
      <c r="C492">
        <v>3.5</v>
      </c>
    </row>
    <row r="493" spans="1:3" x14ac:dyDescent="0.25">
      <c r="B493" s="6" t="s">
        <v>553</v>
      </c>
      <c r="C493">
        <v>4.5</v>
      </c>
    </row>
    <row r="494" spans="1:3" x14ac:dyDescent="0.25">
      <c r="B494" s="6" t="s">
        <v>551</v>
      </c>
      <c r="C494">
        <v>0.5</v>
      </c>
    </row>
    <row r="495" spans="1:3" x14ac:dyDescent="0.25">
      <c r="B495" s="6" t="s">
        <v>541</v>
      </c>
      <c r="C495">
        <v>5.5</v>
      </c>
    </row>
    <row r="496" spans="1:3" x14ac:dyDescent="0.25">
      <c r="B496" s="6" t="s">
        <v>542</v>
      </c>
      <c r="C496">
        <v>5</v>
      </c>
    </row>
    <row r="497" spans="1:3" x14ac:dyDescent="0.25">
      <c r="B497" s="6" t="s">
        <v>558</v>
      </c>
      <c r="C497">
        <v>1.5</v>
      </c>
    </row>
    <row r="498" spans="1:3" x14ac:dyDescent="0.25">
      <c r="B498" s="6" t="s">
        <v>546</v>
      </c>
      <c r="C498">
        <v>3</v>
      </c>
    </row>
    <row r="499" spans="1:3" x14ac:dyDescent="0.25">
      <c r="B499" s="6" t="s">
        <v>549</v>
      </c>
      <c r="C499">
        <v>3.5</v>
      </c>
    </row>
    <row r="500" spans="1:3" x14ac:dyDescent="0.25">
      <c r="B500" s="6" t="s">
        <v>556</v>
      </c>
      <c r="C500">
        <v>3</v>
      </c>
    </row>
    <row r="501" spans="1:3" x14ac:dyDescent="0.25">
      <c r="B501" s="6" t="s">
        <v>544</v>
      </c>
      <c r="C501">
        <v>0.5</v>
      </c>
    </row>
    <row r="502" spans="1:3" x14ac:dyDescent="0.25">
      <c r="B502" s="6" t="s">
        <v>545</v>
      </c>
      <c r="C502">
        <v>2.5</v>
      </c>
    </row>
    <row r="504" spans="1:3" x14ac:dyDescent="0.25">
      <c r="A504" t="s">
        <v>561</v>
      </c>
    </row>
    <row r="505" spans="1:3" x14ac:dyDescent="0.25">
      <c r="B505" s="6" t="s">
        <v>574</v>
      </c>
      <c r="C505">
        <v>4.5</v>
      </c>
    </row>
    <row r="506" spans="1:3" x14ac:dyDescent="0.25">
      <c r="B506" s="6" t="s">
        <v>572</v>
      </c>
      <c r="C506">
        <v>1</v>
      </c>
    </row>
    <row r="507" spans="1:3" x14ac:dyDescent="0.25">
      <c r="B507" s="6" t="s">
        <v>573</v>
      </c>
      <c r="C507">
        <v>6</v>
      </c>
    </row>
    <row r="508" spans="1:3" x14ac:dyDescent="0.25">
      <c r="B508" s="6" t="s">
        <v>564</v>
      </c>
      <c r="C508">
        <v>5.5</v>
      </c>
    </row>
    <row r="509" spans="1:3" x14ac:dyDescent="0.25">
      <c r="B509" s="6" t="s">
        <v>575</v>
      </c>
      <c r="C509">
        <v>1.5</v>
      </c>
    </row>
    <row r="510" spans="1:3" x14ac:dyDescent="0.25">
      <c r="B510" s="6" t="s">
        <v>580</v>
      </c>
      <c r="C510">
        <v>1</v>
      </c>
    </row>
    <row r="511" spans="1:3" x14ac:dyDescent="0.25">
      <c r="B511" s="6" t="s">
        <v>568</v>
      </c>
      <c r="C511">
        <v>1</v>
      </c>
    </row>
    <row r="512" spans="1:3" x14ac:dyDescent="0.25">
      <c r="B512" s="6" t="s">
        <v>562</v>
      </c>
      <c r="C512">
        <v>4</v>
      </c>
    </row>
    <row r="513" spans="1:4" x14ac:dyDescent="0.25">
      <c r="B513" s="6" t="s">
        <v>579</v>
      </c>
      <c r="C513">
        <v>5.5</v>
      </c>
      <c r="D513" t="s">
        <v>581</v>
      </c>
    </row>
    <row r="514" spans="1:4" x14ac:dyDescent="0.25">
      <c r="B514" s="6" t="s">
        <v>565</v>
      </c>
      <c r="C514">
        <v>0.5</v>
      </c>
    </row>
    <row r="515" spans="1:4" x14ac:dyDescent="0.25">
      <c r="B515" s="6" t="s">
        <v>577</v>
      </c>
      <c r="C515">
        <v>1</v>
      </c>
    </row>
    <row r="516" spans="1:4" x14ac:dyDescent="0.25">
      <c r="B516" s="6" t="s">
        <v>566</v>
      </c>
      <c r="C516">
        <v>4</v>
      </c>
    </row>
    <row r="517" spans="1:4" x14ac:dyDescent="0.25">
      <c r="B517" s="6" t="s">
        <v>570</v>
      </c>
      <c r="C517">
        <v>0</v>
      </c>
    </row>
    <row r="518" spans="1:4" x14ac:dyDescent="0.25">
      <c r="B518" s="6" t="s">
        <v>563</v>
      </c>
      <c r="C518">
        <v>3.5</v>
      </c>
    </row>
    <row r="519" spans="1:4" x14ac:dyDescent="0.25">
      <c r="B519" s="6" t="s">
        <v>403</v>
      </c>
      <c r="C519">
        <v>2.5</v>
      </c>
      <c r="D519" t="s">
        <v>581</v>
      </c>
    </row>
    <row r="520" spans="1:4" x14ac:dyDescent="0.25">
      <c r="B520" s="6" t="s">
        <v>569</v>
      </c>
      <c r="C520">
        <v>0.5</v>
      </c>
    </row>
    <row r="521" spans="1:4" x14ac:dyDescent="0.25">
      <c r="B521" s="6" t="s">
        <v>578</v>
      </c>
      <c r="C521">
        <v>5</v>
      </c>
    </row>
    <row r="522" spans="1:4" x14ac:dyDescent="0.25">
      <c r="B522" s="6" t="s">
        <v>576</v>
      </c>
      <c r="C522">
        <v>4</v>
      </c>
    </row>
    <row r="523" spans="1:4" x14ac:dyDescent="0.25">
      <c r="B523" s="6" t="s">
        <v>567</v>
      </c>
      <c r="C523">
        <v>5.5</v>
      </c>
    </row>
    <row r="524" spans="1:4" x14ac:dyDescent="0.25">
      <c r="B524" s="6" t="s">
        <v>571</v>
      </c>
      <c r="C524">
        <v>0</v>
      </c>
    </row>
    <row r="526" spans="1:4" x14ac:dyDescent="0.25">
      <c r="A526" t="s">
        <v>582</v>
      </c>
    </row>
    <row r="527" spans="1:4" x14ac:dyDescent="0.25">
      <c r="B527" s="11" t="s">
        <v>414</v>
      </c>
      <c r="C527" s="11">
        <v>0</v>
      </c>
    </row>
    <row r="528" spans="1:4" x14ac:dyDescent="0.25">
      <c r="B528" s="11" t="s">
        <v>529</v>
      </c>
      <c r="C528" s="11">
        <v>0</v>
      </c>
    </row>
    <row r="529" spans="2:3" x14ac:dyDescent="0.25">
      <c r="B529" s="11" t="s">
        <v>497</v>
      </c>
      <c r="C529" s="11">
        <v>0.5</v>
      </c>
    </row>
    <row r="530" spans="2:3" x14ac:dyDescent="0.25">
      <c r="B530" s="11" t="s">
        <v>580</v>
      </c>
      <c r="C530" s="11">
        <v>1</v>
      </c>
    </row>
    <row r="531" spans="2:3" x14ac:dyDescent="0.25">
      <c r="B531" s="11" t="s">
        <v>577</v>
      </c>
      <c r="C531" s="11">
        <v>1</v>
      </c>
    </row>
    <row r="532" spans="2:3" x14ac:dyDescent="0.25">
      <c r="B532" s="11" t="s">
        <v>449</v>
      </c>
      <c r="C532" s="11">
        <v>1.5</v>
      </c>
    </row>
    <row r="533" spans="2:3" x14ac:dyDescent="0.25">
      <c r="B533" s="11" t="s">
        <v>315</v>
      </c>
      <c r="C533" s="11">
        <v>2</v>
      </c>
    </row>
    <row r="534" spans="2:3" x14ac:dyDescent="0.25">
      <c r="B534" s="11" t="s">
        <v>375</v>
      </c>
      <c r="C534" s="11">
        <v>2</v>
      </c>
    </row>
    <row r="535" spans="2:3" x14ac:dyDescent="0.25">
      <c r="B535" s="11" t="s">
        <v>328</v>
      </c>
      <c r="C535" s="11">
        <v>2.5</v>
      </c>
    </row>
    <row r="536" spans="2:3" x14ac:dyDescent="0.25">
      <c r="B536" s="11" t="s">
        <v>493</v>
      </c>
      <c r="C536" s="11">
        <v>3</v>
      </c>
    </row>
    <row r="537" spans="2:3" x14ac:dyDescent="0.25">
      <c r="B537" s="11" t="s">
        <v>546</v>
      </c>
      <c r="C537" s="11">
        <v>3</v>
      </c>
    </row>
    <row r="538" spans="2:3" x14ac:dyDescent="0.25">
      <c r="B538" s="11" t="s">
        <v>555</v>
      </c>
      <c r="C538" s="11">
        <v>3.5</v>
      </c>
    </row>
    <row r="539" spans="2:3" x14ac:dyDescent="0.25">
      <c r="B539" s="11" t="s">
        <v>429</v>
      </c>
      <c r="C539" s="11">
        <v>4</v>
      </c>
    </row>
    <row r="540" spans="2:3" x14ac:dyDescent="0.25">
      <c r="B540" s="11" t="s">
        <v>548</v>
      </c>
      <c r="C540" s="11">
        <v>4</v>
      </c>
    </row>
    <row r="541" spans="2:3" x14ac:dyDescent="0.25">
      <c r="B541" s="11" t="s">
        <v>448</v>
      </c>
      <c r="C541" s="11">
        <v>4.5</v>
      </c>
    </row>
    <row r="542" spans="2:3" x14ac:dyDescent="0.25">
      <c r="B542" s="11" t="s">
        <v>443</v>
      </c>
      <c r="C542" s="11">
        <v>5</v>
      </c>
    </row>
    <row r="543" spans="2:3" x14ac:dyDescent="0.25">
      <c r="B543" s="11" t="s">
        <v>542</v>
      </c>
      <c r="C543" s="11">
        <v>5</v>
      </c>
    </row>
    <row r="544" spans="2:3" x14ac:dyDescent="0.25">
      <c r="B544" s="11" t="s">
        <v>557</v>
      </c>
      <c r="C544" s="11">
        <v>5.5</v>
      </c>
    </row>
    <row r="545" spans="1:4" x14ac:dyDescent="0.25">
      <c r="B545" s="11" t="s">
        <v>324</v>
      </c>
      <c r="C545" s="11">
        <v>6</v>
      </c>
    </row>
    <row r="546" spans="1:4" x14ac:dyDescent="0.25">
      <c r="B546" s="11" t="s">
        <v>352</v>
      </c>
      <c r="C546" s="11">
        <v>6</v>
      </c>
    </row>
    <row r="548" spans="1:4" x14ac:dyDescent="0.25">
      <c r="A548" t="s">
        <v>583</v>
      </c>
    </row>
    <row r="549" spans="1:4" x14ac:dyDescent="0.25">
      <c r="B549" s="12" t="s">
        <v>486</v>
      </c>
      <c r="C549">
        <v>0</v>
      </c>
      <c r="D549" s="6"/>
    </row>
    <row r="550" spans="1:4" x14ac:dyDescent="0.25">
      <c r="B550" s="12" t="s">
        <v>552</v>
      </c>
      <c r="C550">
        <v>0</v>
      </c>
    </row>
    <row r="551" spans="1:4" x14ac:dyDescent="0.25">
      <c r="B551" s="12" t="s">
        <v>373</v>
      </c>
      <c r="C551">
        <v>0.5</v>
      </c>
    </row>
    <row r="552" spans="1:4" x14ac:dyDescent="0.25">
      <c r="B552" s="12" t="s">
        <v>490</v>
      </c>
      <c r="C552">
        <v>1</v>
      </c>
    </row>
    <row r="553" spans="1:4" x14ac:dyDescent="0.25">
      <c r="B553" s="12" t="s">
        <v>456</v>
      </c>
      <c r="C553">
        <v>1</v>
      </c>
    </row>
    <row r="554" spans="1:4" x14ac:dyDescent="0.25">
      <c r="B554" s="12" t="s">
        <v>543</v>
      </c>
      <c r="C554">
        <v>1.5</v>
      </c>
    </row>
    <row r="555" spans="1:4" x14ac:dyDescent="0.25">
      <c r="B555" s="12" t="s">
        <v>550</v>
      </c>
      <c r="C555">
        <v>2</v>
      </c>
    </row>
    <row r="556" spans="1:4" x14ac:dyDescent="0.25">
      <c r="B556" s="12" t="s">
        <v>417</v>
      </c>
      <c r="C556">
        <v>2</v>
      </c>
    </row>
    <row r="557" spans="1:4" x14ac:dyDescent="0.25">
      <c r="B557" s="12" t="s">
        <v>504</v>
      </c>
      <c r="C557">
        <v>2.5</v>
      </c>
    </row>
    <row r="558" spans="1:4" x14ac:dyDescent="0.25">
      <c r="B558" s="12" t="s">
        <v>492</v>
      </c>
      <c r="C558">
        <v>3</v>
      </c>
    </row>
    <row r="559" spans="1:4" x14ac:dyDescent="0.25">
      <c r="B559" s="12" t="s">
        <v>332</v>
      </c>
      <c r="C559">
        <v>3</v>
      </c>
    </row>
    <row r="560" spans="1:4" x14ac:dyDescent="0.25">
      <c r="B560" s="12" t="s">
        <v>547</v>
      </c>
      <c r="C560">
        <v>3.5</v>
      </c>
    </row>
    <row r="561" spans="1:3" x14ac:dyDescent="0.25">
      <c r="B561" s="12" t="s">
        <v>392</v>
      </c>
      <c r="C561">
        <v>4</v>
      </c>
    </row>
    <row r="562" spans="1:3" x14ac:dyDescent="0.25">
      <c r="B562" s="12" t="s">
        <v>334</v>
      </c>
      <c r="C562">
        <v>4</v>
      </c>
    </row>
    <row r="563" spans="1:3" x14ac:dyDescent="0.25">
      <c r="B563" s="12" t="s">
        <v>574</v>
      </c>
      <c r="C563">
        <v>4.5</v>
      </c>
    </row>
    <row r="564" spans="1:3" x14ac:dyDescent="0.25">
      <c r="B564" s="12" t="s">
        <v>353</v>
      </c>
      <c r="C564">
        <v>5</v>
      </c>
    </row>
    <row r="565" spans="1:3" x14ac:dyDescent="0.25">
      <c r="B565" s="12" t="s">
        <v>405</v>
      </c>
      <c r="C565">
        <v>5</v>
      </c>
    </row>
    <row r="566" spans="1:3" x14ac:dyDescent="0.25">
      <c r="B566" s="12" t="s">
        <v>344</v>
      </c>
      <c r="C566">
        <v>5.5</v>
      </c>
    </row>
    <row r="567" spans="1:3" x14ac:dyDescent="0.25">
      <c r="B567" s="12" t="s">
        <v>420</v>
      </c>
      <c r="C567">
        <v>6</v>
      </c>
    </row>
    <row r="568" spans="1:3" x14ac:dyDescent="0.25">
      <c r="B568" s="12" t="s">
        <v>473</v>
      </c>
      <c r="C568">
        <v>6</v>
      </c>
    </row>
    <row r="570" spans="1:3" x14ac:dyDescent="0.25">
      <c r="A570" t="s">
        <v>584</v>
      </c>
    </row>
    <row r="571" spans="1:3" x14ac:dyDescent="0.25">
      <c r="B571" s="13" t="s">
        <v>346</v>
      </c>
      <c r="C571" s="13">
        <v>0</v>
      </c>
    </row>
    <row r="572" spans="1:3" x14ac:dyDescent="0.25">
      <c r="B572" s="13" t="s">
        <v>309</v>
      </c>
      <c r="C572" s="13">
        <v>0</v>
      </c>
    </row>
    <row r="573" spans="1:3" x14ac:dyDescent="0.25">
      <c r="B573" s="13" t="s">
        <v>455</v>
      </c>
      <c r="C573" s="13">
        <v>0.5</v>
      </c>
    </row>
    <row r="574" spans="1:3" x14ac:dyDescent="0.25">
      <c r="B574" s="13" t="s">
        <v>495</v>
      </c>
      <c r="C574" s="13">
        <v>1</v>
      </c>
    </row>
    <row r="575" spans="1:3" x14ac:dyDescent="0.25">
      <c r="B575" s="13" t="s">
        <v>568</v>
      </c>
      <c r="C575" s="13">
        <v>1</v>
      </c>
    </row>
    <row r="576" spans="1:3" x14ac:dyDescent="0.25">
      <c r="B576" s="13" t="s">
        <v>491</v>
      </c>
      <c r="C576" s="13">
        <v>1.5</v>
      </c>
    </row>
    <row r="577" spans="1:3" x14ac:dyDescent="0.25">
      <c r="B577" s="13" t="s">
        <v>494</v>
      </c>
      <c r="C577" s="13">
        <v>2</v>
      </c>
    </row>
    <row r="578" spans="1:3" x14ac:dyDescent="0.25">
      <c r="B578" s="13" t="s">
        <v>413</v>
      </c>
      <c r="C578" s="13">
        <v>2</v>
      </c>
    </row>
    <row r="579" spans="1:3" x14ac:dyDescent="0.25">
      <c r="B579" s="13" t="s">
        <v>351</v>
      </c>
      <c r="C579" s="13">
        <v>2.5</v>
      </c>
    </row>
    <row r="580" spans="1:3" x14ac:dyDescent="0.25">
      <c r="B580" s="13" t="s">
        <v>487</v>
      </c>
      <c r="C580" s="13">
        <v>3</v>
      </c>
    </row>
    <row r="581" spans="1:3" x14ac:dyDescent="0.25">
      <c r="B581" s="13" t="s">
        <v>501</v>
      </c>
      <c r="C581" s="13">
        <v>3</v>
      </c>
    </row>
    <row r="582" spans="1:3" x14ac:dyDescent="0.25">
      <c r="B582" s="13" t="s">
        <v>437</v>
      </c>
      <c r="C582" s="13">
        <v>3.5</v>
      </c>
    </row>
    <row r="583" spans="1:3" x14ac:dyDescent="0.25">
      <c r="B583" s="13" t="s">
        <v>441</v>
      </c>
      <c r="C583" s="13">
        <v>4</v>
      </c>
    </row>
    <row r="584" spans="1:3" x14ac:dyDescent="0.25">
      <c r="B584" s="13" t="s">
        <v>554</v>
      </c>
      <c r="C584" s="13">
        <v>4</v>
      </c>
    </row>
    <row r="585" spans="1:3" x14ac:dyDescent="0.25">
      <c r="B585" s="13" t="s">
        <v>390</v>
      </c>
      <c r="C585" s="13">
        <v>4.5</v>
      </c>
    </row>
    <row r="586" spans="1:3" x14ac:dyDescent="0.25">
      <c r="B586" s="13" t="s">
        <v>321</v>
      </c>
      <c r="C586" s="13">
        <v>5</v>
      </c>
    </row>
    <row r="587" spans="1:3" x14ac:dyDescent="0.25">
      <c r="B587" s="13" t="s">
        <v>434</v>
      </c>
      <c r="C587" s="13">
        <v>5</v>
      </c>
    </row>
    <row r="588" spans="1:3" x14ac:dyDescent="0.25">
      <c r="B588" s="13" t="s">
        <v>425</v>
      </c>
      <c r="C588" s="13">
        <v>5.5</v>
      </c>
    </row>
    <row r="589" spans="1:3" x14ac:dyDescent="0.25">
      <c r="B589" s="13" t="s">
        <v>445</v>
      </c>
      <c r="C589" s="13">
        <v>6</v>
      </c>
    </row>
    <row r="590" spans="1:3" x14ac:dyDescent="0.25">
      <c r="B590" s="13" t="s">
        <v>484</v>
      </c>
      <c r="C590" s="13">
        <v>6</v>
      </c>
    </row>
    <row r="592" spans="1:3" x14ac:dyDescent="0.25">
      <c r="A592" t="s">
        <v>585</v>
      </c>
    </row>
    <row r="593" spans="2:4" x14ac:dyDescent="0.25">
      <c r="B593" s="14" t="s">
        <v>597</v>
      </c>
      <c r="C593">
        <v>2</v>
      </c>
    </row>
    <row r="594" spans="2:4" x14ac:dyDescent="0.25">
      <c r="B594" s="14" t="s">
        <v>591</v>
      </c>
      <c r="C594">
        <v>3.5</v>
      </c>
    </row>
    <row r="595" spans="2:4" x14ac:dyDescent="0.25">
      <c r="B595" s="14" t="s">
        <v>598</v>
      </c>
      <c r="C595">
        <v>0.5</v>
      </c>
    </row>
    <row r="596" spans="2:4" x14ac:dyDescent="0.25">
      <c r="B596" s="14" t="s">
        <v>447</v>
      </c>
      <c r="C596">
        <v>5.5</v>
      </c>
      <c r="D596" t="s">
        <v>581</v>
      </c>
    </row>
    <row r="597" spans="2:4" x14ac:dyDescent="0.25">
      <c r="B597" s="14" t="s">
        <v>589</v>
      </c>
      <c r="C597">
        <v>1.5</v>
      </c>
    </row>
    <row r="598" spans="2:4" x14ac:dyDescent="0.25">
      <c r="B598" s="14" t="s">
        <v>600</v>
      </c>
      <c r="C598">
        <v>6</v>
      </c>
    </row>
    <row r="599" spans="2:4" x14ac:dyDescent="0.25">
      <c r="B599" s="14" t="s">
        <v>586</v>
      </c>
      <c r="C599">
        <v>0.5</v>
      </c>
    </row>
    <row r="600" spans="2:4" x14ac:dyDescent="0.25">
      <c r="B600" s="14" t="s">
        <v>599</v>
      </c>
      <c r="C600">
        <v>1.5</v>
      </c>
    </row>
    <row r="601" spans="2:4" x14ac:dyDescent="0.25">
      <c r="B601" s="14" t="s">
        <v>595</v>
      </c>
      <c r="C601">
        <v>1</v>
      </c>
    </row>
    <row r="602" spans="2:4" x14ac:dyDescent="0.25">
      <c r="B602" s="14" t="s">
        <v>601</v>
      </c>
      <c r="C602">
        <v>1</v>
      </c>
    </row>
    <row r="603" spans="2:4" x14ac:dyDescent="0.25">
      <c r="B603" s="14" t="s">
        <v>593</v>
      </c>
      <c r="C603">
        <v>0</v>
      </c>
    </row>
    <row r="604" spans="2:4" x14ac:dyDescent="0.25">
      <c r="B604" s="14" t="s">
        <v>373</v>
      </c>
      <c r="C604">
        <v>0.5</v>
      </c>
      <c r="D604" t="s">
        <v>581</v>
      </c>
    </row>
    <row r="605" spans="2:4" x14ac:dyDescent="0.25">
      <c r="B605" s="14" t="s">
        <v>596</v>
      </c>
      <c r="C605">
        <v>4.5</v>
      </c>
    </row>
    <row r="606" spans="2:4" x14ac:dyDescent="0.25">
      <c r="B606" s="14" t="s">
        <v>587</v>
      </c>
      <c r="C606">
        <v>2.5</v>
      </c>
    </row>
    <row r="607" spans="2:4" x14ac:dyDescent="0.25">
      <c r="B607" s="14" t="s">
        <v>588</v>
      </c>
      <c r="C607">
        <v>3</v>
      </c>
    </row>
    <row r="608" spans="2:4" x14ac:dyDescent="0.25">
      <c r="B608" s="14" t="s">
        <v>377</v>
      </c>
      <c r="C608">
        <v>5.5</v>
      </c>
      <c r="D608" t="s">
        <v>581</v>
      </c>
    </row>
    <row r="609" spans="1:4" x14ac:dyDescent="0.25">
      <c r="B609" s="14" t="s">
        <v>594</v>
      </c>
      <c r="C609">
        <v>3</v>
      </c>
    </row>
    <row r="610" spans="1:4" x14ac:dyDescent="0.25">
      <c r="B610" s="14" t="s">
        <v>518</v>
      </c>
      <c r="C610">
        <v>4.5</v>
      </c>
    </row>
    <row r="611" spans="1:4" x14ac:dyDescent="0.25">
      <c r="B611" s="14" t="s">
        <v>590</v>
      </c>
      <c r="C611">
        <v>0.5</v>
      </c>
    </row>
    <row r="612" spans="1:4" x14ac:dyDescent="0.25">
      <c r="B612" s="14" t="s">
        <v>592</v>
      </c>
      <c r="C612">
        <v>6</v>
      </c>
    </row>
    <row r="614" spans="1:4" x14ac:dyDescent="0.25">
      <c r="A614" t="s">
        <v>602</v>
      </c>
    </row>
    <row r="615" spans="1:4" x14ac:dyDescent="0.25">
      <c r="B615" s="15" t="s">
        <v>440</v>
      </c>
      <c r="C615">
        <v>2</v>
      </c>
    </row>
    <row r="616" spans="1:4" x14ac:dyDescent="0.25">
      <c r="B616" s="15" t="s">
        <v>618</v>
      </c>
      <c r="C616">
        <v>3.5</v>
      </c>
    </row>
    <row r="617" spans="1:4" x14ac:dyDescent="0.25">
      <c r="B617" s="15" t="s">
        <v>346</v>
      </c>
      <c r="C617">
        <v>0</v>
      </c>
      <c r="D617" t="s">
        <v>581</v>
      </c>
    </row>
    <row r="618" spans="1:4" x14ac:dyDescent="0.25">
      <c r="B618" s="15" t="s">
        <v>605</v>
      </c>
      <c r="C618">
        <v>3.5</v>
      </c>
    </row>
    <row r="619" spans="1:4" x14ac:dyDescent="0.25">
      <c r="B619" s="15" t="s">
        <v>606</v>
      </c>
      <c r="C619">
        <v>5.5</v>
      </c>
    </row>
    <row r="620" spans="1:4" x14ac:dyDescent="0.25">
      <c r="B620" s="15" t="s">
        <v>608</v>
      </c>
      <c r="C620">
        <v>3</v>
      </c>
    </row>
    <row r="621" spans="1:4" x14ac:dyDescent="0.25">
      <c r="B621" s="15" t="s">
        <v>607</v>
      </c>
      <c r="C621">
        <v>2.5</v>
      </c>
    </row>
    <row r="622" spans="1:4" x14ac:dyDescent="0.25">
      <c r="B622" s="15" t="s">
        <v>616</v>
      </c>
      <c r="C622">
        <v>6</v>
      </c>
    </row>
    <row r="623" spans="1:4" x14ac:dyDescent="0.25">
      <c r="B623" s="15" t="s">
        <v>604</v>
      </c>
      <c r="C623">
        <v>4</v>
      </c>
    </row>
    <row r="624" spans="1:4" x14ac:dyDescent="0.25">
      <c r="B624" s="15" t="s">
        <v>613</v>
      </c>
      <c r="C624">
        <v>4</v>
      </c>
    </row>
    <row r="625" spans="1:4" x14ac:dyDescent="0.25">
      <c r="B625" s="15" t="s">
        <v>611</v>
      </c>
      <c r="C625">
        <v>5</v>
      </c>
    </row>
    <row r="626" spans="1:4" x14ac:dyDescent="0.25">
      <c r="B626" s="15" t="s">
        <v>612</v>
      </c>
      <c r="C626">
        <v>0</v>
      </c>
    </row>
    <row r="627" spans="1:4" x14ac:dyDescent="0.25">
      <c r="B627" s="15" t="s">
        <v>427</v>
      </c>
      <c r="C627">
        <v>2.5</v>
      </c>
      <c r="D627" t="s">
        <v>581</v>
      </c>
    </row>
    <row r="628" spans="1:4" x14ac:dyDescent="0.25">
      <c r="B628" s="15" t="s">
        <v>603</v>
      </c>
      <c r="C628">
        <v>3.5</v>
      </c>
    </row>
    <row r="629" spans="1:4" x14ac:dyDescent="0.25">
      <c r="B629" s="15" t="s">
        <v>615</v>
      </c>
      <c r="C629">
        <v>6</v>
      </c>
    </row>
    <row r="630" spans="1:4" x14ac:dyDescent="0.25">
      <c r="B630" s="15" t="s">
        <v>617</v>
      </c>
      <c r="C630">
        <v>3</v>
      </c>
    </row>
    <row r="631" spans="1:4" x14ac:dyDescent="0.25">
      <c r="B631" s="15" t="s">
        <v>614</v>
      </c>
      <c r="C631">
        <v>2.5</v>
      </c>
    </row>
    <row r="632" spans="1:4" x14ac:dyDescent="0.25">
      <c r="B632" s="15" t="s">
        <v>610</v>
      </c>
      <c r="C632">
        <v>2</v>
      </c>
    </row>
    <row r="633" spans="1:4" x14ac:dyDescent="0.25">
      <c r="B633" s="15" t="s">
        <v>619</v>
      </c>
      <c r="C633">
        <v>3.5</v>
      </c>
    </row>
    <row r="634" spans="1:4" x14ac:dyDescent="0.25">
      <c r="B634" s="15" t="s">
        <v>609</v>
      </c>
      <c r="C634">
        <v>2</v>
      </c>
    </row>
    <row r="635" spans="1:4" x14ac:dyDescent="0.25">
      <c r="B635" s="16"/>
    </row>
    <row r="636" spans="1:4" x14ac:dyDescent="0.25">
      <c r="A636" t="s">
        <v>620</v>
      </c>
      <c r="B636" s="16"/>
    </row>
    <row r="637" spans="1:4" x14ac:dyDescent="0.25">
      <c r="B637" s="15" t="s">
        <v>633</v>
      </c>
      <c r="C637">
        <v>3</v>
      </c>
    </row>
    <row r="638" spans="1:4" x14ac:dyDescent="0.25">
      <c r="B638" s="15" t="s">
        <v>365</v>
      </c>
      <c r="C638">
        <v>2</v>
      </c>
    </row>
    <row r="639" spans="1:4" x14ac:dyDescent="0.25">
      <c r="B639" s="15" t="s">
        <v>627</v>
      </c>
      <c r="C639">
        <v>2</v>
      </c>
    </row>
    <row r="640" spans="1:4" x14ac:dyDescent="0.25">
      <c r="B640" s="15" t="s">
        <v>368</v>
      </c>
      <c r="C640">
        <v>3.5</v>
      </c>
      <c r="D640" t="s">
        <v>581</v>
      </c>
    </row>
    <row r="641" spans="2:4" x14ac:dyDescent="0.25">
      <c r="B641" s="15" t="s">
        <v>622</v>
      </c>
      <c r="C641">
        <v>2</v>
      </c>
    </row>
    <row r="642" spans="2:4" x14ac:dyDescent="0.25">
      <c r="B642" s="15" t="s">
        <v>628</v>
      </c>
      <c r="C642">
        <v>4.5</v>
      </c>
    </row>
    <row r="643" spans="2:4" x14ac:dyDescent="0.25">
      <c r="B643" s="15" t="s">
        <v>629</v>
      </c>
      <c r="C643">
        <v>3.5</v>
      </c>
    </row>
    <row r="644" spans="2:4" x14ac:dyDescent="0.25">
      <c r="B644" s="15" t="s">
        <v>498</v>
      </c>
      <c r="C644">
        <v>0.5</v>
      </c>
      <c r="D644" t="s">
        <v>581</v>
      </c>
    </row>
    <row r="645" spans="2:4" x14ac:dyDescent="0.25">
      <c r="B645" s="15" t="s">
        <v>634</v>
      </c>
      <c r="C645">
        <v>0</v>
      </c>
    </row>
    <row r="646" spans="2:4" x14ac:dyDescent="0.25">
      <c r="B646" s="15" t="s">
        <v>371</v>
      </c>
      <c r="C646">
        <v>3</v>
      </c>
      <c r="D646" t="s">
        <v>581</v>
      </c>
    </row>
    <row r="647" spans="2:4" x14ac:dyDescent="0.25">
      <c r="B647" s="15" t="s">
        <v>625</v>
      </c>
      <c r="C647">
        <v>3</v>
      </c>
    </row>
    <row r="648" spans="2:4" x14ac:dyDescent="0.25">
      <c r="B648" s="15" t="s">
        <v>374</v>
      </c>
      <c r="C648">
        <v>0.5</v>
      </c>
    </row>
    <row r="649" spans="2:4" x14ac:dyDescent="0.25">
      <c r="B649" s="15" t="s">
        <v>621</v>
      </c>
      <c r="C649">
        <v>6</v>
      </c>
    </row>
    <row r="650" spans="2:4" x14ac:dyDescent="0.25">
      <c r="B650" s="15" t="s">
        <v>632</v>
      </c>
      <c r="C650">
        <v>4.5</v>
      </c>
    </row>
    <row r="651" spans="2:4" x14ac:dyDescent="0.25">
      <c r="B651" s="15" t="s">
        <v>623</v>
      </c>
      <c r="C651">
        <v>4.5</v>
      </c>
    </row>
    <row r="652" spans="2:4" x14ac:dyDescent="0.25">
      <c r="B652" s="15" t="s">
        <v>626</v>
      </c>
      <c r="C652">
        <v>4.5</v>
      </c>
    </row>
    <row r="653" spans="2:4" x14ac:dyDescent="0.25">
      <c r="B653" s="15" t="s">
        <v>635</v>
      </c>
      <c r="C653">
        <v>0.5</v>
      </c>
    </row>
    <row r="654" spans="2:4" x14ac:dyDescent="0.25">
      <c r="B654" s="15" t="s">
        <v>624</v>
      </c>
      <c r="C654">
        <v>1</v>
      </c>
    </row>
    <row r="655" spans="2:4" x14ac:dyDescent="0.25">
      <c r="B655" s="15" t="s">
        <v>630</v>
      </c>
      <c r="C655">
        <v>1.5</v>
      </c>
    </row>
    <row r="656" spans="2:4" x14ac:dyDescent="0.25">
      <c r="B656" s="15" t="s">
        <v>631</v>
      </c>
      <c r="C656">
        <v>2</v>
      </c>
    </row>
    <row r="658" spans="1:4" x14ac:dyDescent="0.25">
      <c r="A658" t="s">
        <v>636</v>
      </c>
    </row>
    <row r="659" spans="1:4" x14ac:dyDescent="0.25">
      <c r="B659" s="17" t="s">
        <v>655</v>
      </c>
      <c r="C659">
        <v>3.5</v>
      </c>
    </row>
    <row r="660" spans="1:4" x14ac:dyDescent="0.25">
      <c r="B660" s="17" t="s">
        <v>642</v>
      </c>
      <c r="C660">
        <v>1.5</v>
      </c>
    </row>
    <row r="661" spans="1:4" x14ac:dyDescent="0.25">
      <c r="B661" s="17" t="s">
        <v>652</v>
      </c>
      <c r="C661">
        <v>2</v>
      </c>
    </row>
    <row r="662" spans="1:4" x14ac:dyDescent="0.25">
      <c r="B662" s="17" t="s">
        <v>490</v>
      </c>
      <c r="C662">
        <v>1</v>
      </c>
      <c r="D662" t="s">
        <v>692</v>
      </c>
    </row>
    <row r="663" spans="1:4" x14ac:dyDescent="0.25">
      <c r="B663" s="17" t="s">
        <v>640</v>
      </c>
      <c r="C663">
        <v>1.5</v>
      </c>
    </row>
    <row r="664" spans="1:4" x14ac:dyDescent="0.25">
      <c r="B664" s="17" t="s">
        <v>650</v>
      </c>
      <c r="C664">
        <v>4.5</v>
      </c>
    </row>
    <row r="665" spans="1:4" x14ac:dyDescent="0.25">
      <c r="B665" s="17" t="s">
        <v>641</v>
      </c>
      <c r="C665">
        <v>4</v>
      </c>
    </row>
    <row r="666" spans="1:4" x14ac:dyDescent="0.25">
      <c r="B666" s="17" t="s">
        <v>645</v>
      </c>
      <c r="C666">
        <v>5.5</v>
      </c>
    </row>
    <row r="667" spans="1:4" x14ac:dyDescent="0.25">
      <c r="B667" s="17" t="s">
        <v>639</v>
      </c>
      <c r="C667">
        <v>0</v>
      </c>
    </row>
    <row r="668" spans="1:4" x14ac:dyDescent="0.25">
      <c r="B668" s="17" t="s">
        <v>648</v>
      </c>
      <c r="C668">
        <v>5</v>
      </c>
    </row>
    <row r="669" spans="1:4" x14ac:dyDescent="0.25">
      <c r="B669" s="17" t="s">
        <v>649</v>
      </c>
      <c r="C669">
        <v>3.5</v>
      </c>
    </row>
    <row r="670" spans="1:4" x14ac:dyDescent="0.25">
      <c r="B670" s="17" t="s">
        <v>643</v>
      </c>
      <c r="C670">
        <v>3</v>
      </c>
    </row>
    <row r="671" spans="1:4" x14ac:dyDescent="0.25">
      <c r="B671" s="17" t="s">
        <v>647</v>
      </c>
      <c r="C671">
        <v>3.5</v>
      </c>
    </row>
    <row r="672" spans="1:4" x14ac:dyDescent="0.25">
      <c r="B672" s="17" t="s">
        <v>638</v>
      </c>
      <c r="C672">
        <v>1.5</v>
      </c>
    </row>
    <row r="673" spans="1:4" x14ac:dyDescent="0.25">
      <c r="B673" s="17" t="s">
        <v>644</v>
      </c>
      <c r="C673">
        <v>0.5</v>
      </c>
    </row>
    <row r="674" spans="1:4" x14ac:dyDescent="0.25">
      <c r="B674" s="17" t="s">
        <v>651</v>
      </c>
      <c r="C674">
        <v>1.5</v>
      </c>
    </row>
    <row r="675" spans="1:4" x14ac:dyDescent="0.25">
      <c r="B675" s="17" t="s">
        <v>654</v>
      </c>
      <c r="C675">
        <v>1</v>
      </c>
    </row>
    <row r="676" spans="1:4" x14ac:dyDescent="0.25">
      <c r="B676" s="17" t="s">
        <v>637</v>
      </c>
      <c r="C676">
        <v>3.5</v>
      </c>
    </row>
    <row r="677" spans="1:4" x14ac:dyDescent="0.25">
      <c r="B677" s="17" t="s">
        <v>646</v>
      </c>
      <c r="C677">
        <v>4.5</v>
      </c>
    </row>
    <row r="678" spans="1:4" x14ac:dyDescent="0.25">
      <c r="B678" s="17" t="s">
        <v>653</v>
      </c>
      <c r="C678">
        <v>4.5</v>
      </c>
    </row>
    <row r="679" spans="1:4" x14ac:dyDescent="0.25">
      <c r="B679" s="18"/>
    </row>
    <row r="680" spans="1:4" x14ac:dyDescent="0.25">
      <c r="A680" t="s">
        <v>656</v>
      </c>
      <c r="B680" s="18"/>
    </row>
    <row r="681" spans="1:4" x14ac:dyDescent="0.25">
      <c r="B681" s="17" t="s">
        <v>665</v>
      </c>
      <c r="C681">
        <v>1</v>
      </c>
    </row>
    <row r="682" spans="1:4" x14ac:dyDescent="0.25">
      <c r="B682" s="17" t="s">
        <v>454</v>
      </c>
      <c r="C682">
        <v>1.5</v>
      </c>
      <c r="D682" t="s">
        <v>692</v>
      </c>
    </row>
    <row r="683" spans="1:4" x14ac:dyDescent="0.25">
      <c r="B683" s="17" t="s">
        <v>673</v>
      </c>
      <c r="C683">
        <v>5</v>
      </c>
    </row>
    <row r="684" spans="1:4" x14ac:dyDescent="0.25">
      <c r="B684" s="17" t="s">
        <v>671</v>
      </c>
      <c r="C684">
        <v>0</v>
      </c>
    </row>
    <row r="685" spans="1:4" x14ac:dyDescent="0.25">
      <c r="B685" s="17" t="s">
        <v>666</v>
      </c>
      <c r="C685">
        <v>5.5</v>
      </c>
    </row>
    <row r="686" spans="1:4" x14ac:dyDescent="0.25">
      <c r="B686" s="17" t="s">
        <v>668</v>
      </c>
      <c r="C686">
        <v>1.5</v>
      </c>
    </row>
    <row r="687" spans="1:4" x14ac:dyDescent="0.25">
      <c r="B687" s="17" t="s">
        <v>661</v>
      </c>
      <c r="C687">
        <v>3.5</v>
      </c>
    </row>
    <row r="688" spans="1:4" x14ac:dyDescent="0.25">
      <c r="B688" s="17" t="s">
        <v>372</v>
      </c>
      <c r="C688">
        <v>0</v>
      </c>
      <c r="D688" t="s">
        <v>692</v>
      </c>
    </row>
    <row r="689" spans="1:4" x14ac:dyDescent="0.25">
      <c r="B689" s="17" t="s">
        <v>658</v>
      </c>
      <c r="C689">
        <v>3</v>
      </c>
    </row>
    <row r="690" spans="1:4" x14ac:dyDescent="0.25">
      <c r="B690" s="17" t="s">
        <v>659</v>
      </c>
      <c r="C690">
        <v>4.5</v>
      </c>
    </row>
    <row r="691" spans="1:4" x14ac:dyDescent="0.25">
      <c r="B691" s="17" t="s">
        <v>670</v>
      </c>
      <c r="C691">
        <v>4.5</v>
      </c>
    </row>
    <row r="692" spans="1:4" x14ac:dyDescent="0.25">
      <c r="B692" s="17" t="s">
        <v>664</v>
      </c>
      <c r="C692">
        <v>6</v>
      </c>
    </row>
    <row r="693" spans="1:4" x14ac:dyDescent="0.25">
      <c r="B693" s="17" t="s">
        <v>669</v>
      </c>
      <c r="C693">
        <v>1</v>
      </c>
    </row>
    <row r="694" spans="1:4" x14ac:dyDescent="0.25">
      <c r="B694" s="17" t="s">
        <v>428</v>
      </c>
      <c r="C694">
        <v>1</v>
      </c>
      <c r="D694" t="s">
        <v>692</v>
      </c>
    </row>
    <row r="695" spans="1:4" x14ac:dyDescent="0.25">
      <c r="B695" s="17" t="s">
        <v>657</v>
      </c>
      <c r="C695">
        <v>5</v>
      </c>
    </row>
    <row r="696" spans="1:4" x14ac:dyDescent="0.25">
      <c r="B696" s="17" t="s">
        <v>672</v>
      </c>
      <c r="C696">
        <v>5</v>
      </c>
    </row>
    <row r="697" spans="1:4" x14ac:dyDescent="0.25">
      <c r="B697" s="17" t="s">
        <v>662</v>
      </c>
      <c r="C697">
        <v>4.5</v>
      </c>
    </row>
    <row r="698" spans="1:4" x14ac:dyDescent="0.25">
      <c r="B698" s="17" t="s">
        <v>660</v>
      </c>
      <c r="C698">
        <v>3.5</v>
      </c>
    </row>
    <row r="699" spans="1:4" x14ac:dyDescent="0.25">
      <c r="B699" s="17" t="s">
        <v>667</v>
      </c>
      <c r="C699">
        <v>2</v>
      </c>
    </row>
    <row r="700" spans="1:4" x14ac:dyDescent="0.25">
      <c r="B700" s="17" t="s">
        <v>663</v>
      </c>
      <c r="C700">
        <v>1.5</v>
      </c>
    </row>
    <row r="701" spans="1:4" x14ac:dyDescent="0.25">
      <c r="B701" s="18"/>
    </row>
    <row r="702" spans="1:4" x14ac:dyDescent="0.25">
      <c r="A702" t="s">
        <v>674</v>
      </c>
      <c r="B702" s="18"/>
    </row>
    <row r="703" spans="1:4" x14ac:dyDescent="0.25">
      <c r="B703" s="17" t="s">
        <v>678</v>
      </c>
      <c r="C703">
        <v>6</v>
      </c>
    </row>
    <row r="704" spans="1:4" x14ac:dyDescent="0.25">
      <c r="B704" s="17" t="s">
        <v>691</v>
      </c>
      <c r="C704">
        <v>0.5</v>
      </c>
    </row>
    <row r="705" spans="2:4" x14ac:dyDescent="0.25">
      <c r="B705" s="17" t="s">
        <v>690</v>
      </c>
      <c r="C705">
        <v>4.5</v>
      </c>
    </row>
    <row r="706" spans="2:4" x14ac:dyDescent="0.25">
      <c r="B706" s="17" t="s">
        <v>494</v>
      </c>
      <c r="C706">
        <v>2</v>
      </c>
      <c r="D706" t="s">
        <v>692</v>
      </c>
    </row>
    <row r="707" spans="2:4" x14ac:dyDescent="0.25">
      <c r="B707" s="17" t="s">
        <v>688</v>
      </c>
      <c r="C707">
        <v>3</v>
      </c>
    </row>
    <row r="708" spans="2:4" x14ac:dyDescent="0.25">
      <c r="B708" s="17" t="s">
        <v>684</v>
      </c>
      <c r="C708">
        <v>0</v>
      </c>
    </row>
    <row r="709" spans="2:4" x14ac:dyDescent="0.25">
      <c r="B709" s="17" t="s">
        <v>682</v>
      </c>
      <c r="C709">
        <v>5.5</v>
      </c>
    </row>
    <row r="710" spans="2:4" x14ac:dyDescent="0.25">
      <c r="B710" s="17" t="s">
        <v>681</v>
      </c>
      <c r="C710">
        <v>5</v>
      </c>
    </row>
    <row r="711" spans="2:4" x14ac:dyDescent="0.25">
      <c r="B711" s="17" t="s">
        <v>689</v>
      </c>
      <c r="C711">
        <v>4.5</v>
      </c>
    </row>
    <row r="712" spans="2:4" x14ac:dyDescent="0.25">
      <c r="B712" s="17" t="s">
        <v>683</v>
      </c>
      <c r="C712">
        <v>4</v>
      </c>
    </row>
    <row r="713" spans="2:4" x14ac:dyDescent="0.25">
      <c r="B713" s="17" t="s">
        <v>686</v>
      </c>
      <c r="C713">
        <v>0.5</v>
      </c>
    </row>
    <row r="714" spans="2:4" x14ac:dyDescent="0.25">
      <c r="B714" s="17" t="s">
        <v>676</v>
      </c>
      <c r="C714">
        <v>3.5</v>
      </c>
    </row>
    <row r="715" spans="2:4" x14ac:dyDescent="0.25">
      <c r="B715" s="17" t="s">
        <v>417</v>
      </c>
      <c r="C715">
        <v>2</v>
      </c>
      <c r="D715" t="s">
        <v>692</v>
      </c>
    </row>
    <row r="716" spans="2:4" x14ac:dyDescent="0.25">
      <c r="B716" s="17" t="s">
        <v>471</v>
      </c>
      <c r="C716">
        <v>6</v>
      </c>
      <c r="D716" t="s">
        <v>692</v>
      </c>
    </row>
    <row r="717" spans="2:4" x14ac:dyDescent="0.25">
      <c r="B717" s="17" t="s">
        <v>675</v>
      </c>
      <c r="C717">
        <v>3.5</v>
      </c>
    </row>
    <row r="718" spans="2:4" x14ac:dyDescent="0.25">
      <c r="B718" s="17" t="s">
        <v>679</v>
      </c>
      <c r="C718">
        <v>3</v>
      </c>
    </row>
    <row r="719" spans="2:4" x14ac:dyDescent="0.25">
      <c r="B719" s="17" t="s">
        <v>680</v>
      </c>
      <c r="C719">
        <v>4.5</v>
      </c>
    </row>
    <row r="720" spans="2:4" x14ac:dyDescent="0.25">
      <c r="B720" s="17" t="s">
        <v>687</v>
      </c>
      <c r="C720">
        <v>5</v>
      </c>
    </row>
    <row r="721" spans="1:3" x14ac:dyDescent="0.25">
      <c r="B721" s="17" t="s">
        <v>677</v>
      </c>
      <c r="C721">
        <v>5.5</v>
      </c>
    </row>
    <row r="722" spans="1:3" x14ac:dyDescent="0.25">
      <c r="B722" s="17" t="s">
        <v>685</v>
      </c>
      <c r="C722">
        <v>5</v>
      </c>
    </row>
    <row r="724" spans="1:3" x14ac:dyDescent="0.25">
      <c r="A724" t="s">
        <v>693</v>
      </c>
    </row>
    <row r="725" spans="1:3" x14ac:dyDescent="0.25">
      <c r="B725" s="19" t="s">
        <v>702</v>
      </c>
      <c r="C725">
        <v>1</v>
      </c>
    </row>
    <row r="726" spans="1:3" x14ac:dyDescent="0.25">
      <c r="B726" s="19" t="s">
        <v>719</v>
      </c>
      <c r="C726">
        <v>1</v>
      </c>
    </row>
    <row r="727" spans="1:3" x14ac:dyDescent="0.25">
      <c r="B727" s="19" t="s">
        <v>694</v>
      </c>
      <c r="C727">
        <v>0.5</v>
      </c>
    </row>
    <row r="728" spans="1:3" x14ac:dyDescent="0.25">
      <c r="B728" s="19" t="s">
        <v>699</v>
      </c>
      <c r="C728">
        <v>0</v>
      </c>
    </row>
    <row r="729" spans="1:3" x14ac:dyDescent="0.25">
      <c r="B729" s="19" t="s">
        <v>698</v>
      </c>
      <c r="C729">
        <v>2.5</v>
      </c>
    </row>
    <row r="730" spans="1:3" x14ac:dyDescent="0.25">
      <c r="B730" s="19" t="s">
        <v>718</v>
      </c>
      <c r="C730">
        <v>5</v>
      </c>
    </row>
    <row r="731" spans="1:3" x14ac:dyDescent="0.25">
      <c r="B731" s="19" t="s">
        <v>706</v>
      </c>
      <c r="C731">
        <v>5</v>
      </c>
    </row>
    <row r="732" spans="1:3" x14ac:dyDescent="0.25">
      <c r="B732" s="19" t="s">
        <v>716</v>
      </c>
      <c r="C732">
        <v>1</v>
      </c>
    </row>
    <row r="733" spans="1:3" x14ac:dyDescent="0.25">
      <c r="B733" s="19" t="s">
        <v>705</v>
      </c>
      <c r="C733">
        <v>1</v>
      </c>
    </row>
    <row r="734" spans="1:3" x14ac:dyDescent="0.25">
      <c r="B734" s="19" t="s">
        <v>701</v>
      </c>
      <c r="C734">
        <v>5</v>
      </c>
    </row>
    <row r="735" spans="1:3" x14ac:dyDescent="0.25">
      <c r="B735" s="19" t="s">
        <v>717</v>
      </c>
      <c r="C735">
        <v>3</v>
      </c>
    </row>
    <row r="736" spans="1:3" x14ac:dyDescent="0.25">
      <c r="B736" s="19" t="s">
        <v>696</v>
      </c>
      <c r="C736">
        <v>6</v>
      </c>
    </row>
    <row r="737" spans="2:3" x14ac:dyDescent="0.25">
      <c r="B737" s="19" t="s">
        <v>703</v>
      </c>
      <c r="C737">
        <v>1</v>
      </c>
    </row>
    <row r="738" spans="2:3" x14ac:dyDescent="0.25">
      <c r="B738" s="19" t="s">
        <v>713</v>
      </c>
      <c r="C738">
        <v>4</v>
      </c>
    </row>
    <row r="739" spans="2:3" x14ac:dyDescent="0.25">
      <c r="B739" s="19" t="s">
        <v>714</v>
      </c>
      <c r="C739">
        <v>0.5</v>
      </c>
    </row>
    <row r="740" spans="2:3" x14ac:dyDescent="0.25">
      <c r="B740" s="19" t="s">
        <v>723</v>
      </c>
      <c r="C740">
        <v>2.5</v>
      </c>
    </row>
    <row r="741" spans="2:3" x14ac:dyDescent="0.25">
      <c r="B741" s="19" t="s">
        <v>715</v>
      </c>
      <c r="C741">
        <v>5</v>
      </c>
    </row>
    <row r="742" spans="2:3" x14ac:dyDescent="0.25">
      <c r="B742" s="19" t="s">
        <v>707</v>
      </c>
      <c r="C742">
        <v>1.5</v>
      </c>
    </row>
    <row r="743" spans="2:3" x14ac:dyDescent="0.25">
      <c r="B743" s="19" t="s">
        <v>700</v>
      </c>
      <c r="C743">
        <v>0</v>
      </c>
    </row>
    <row r="744" spans="2:3" x14ac:dyDescent="0.25">
      <c r="B744" s="19" t="s">
        <v>710</v>
      </c>
      <c r="C744">
        <v>2.5</v>
      </c>
    </row>
    <row r="745" spans="2:3" x14ac:dyDescent="0.25">
      <c r="B745" s="19" t="s">
        <v>708</v>
      </c>
      <c r="C745">
        <v>4.5</v>
      </c>
    </row>
    <row r="746" spans="2:3" x14ac:dyDescent="0.25">
      <c r="B746" s="19" t="s">
        <v>712</v>
      </c>
      <c r="C746">
        <v>3</v>
      </c>
    </row>
    <row r="747" spans="2:3" x14ac:dyDescent="0.25">
      <c r="B747" s="19" t="s">
        <v>711</v>
      </c>
      <c r="C747">
        <v>3</v>
      </c>
    </row>
    <row r="748" spans="2:3" x14ac:dyDescent="0.25">
      <c r="B748" s="19" t="s">
        <v>721</v>
      </c>
      <c r="C748">
        <v>4.5</v>
      </c>
    </row>
    <row r="749" spans="2:3" x14ac:dyDescent="0.25">
      <c r="B749" s="19" t="s">
        <v>697</v>
      </c>
      <c r="C749">
        <v>4</v>
      </c>
    </row>
    <row r="750" spans="2:3" x14ac:dyDescent="0.25">
      <c r="B750" s="19" t="s">
        <v>704</v>
      </c>
      <c r="C750">
        <v>5</v>
      </c>
    </row>
    <row r="751" spans="2:3" x14ac:dyDescent="0.25">
      <c r="B751" s="19" t="s">
        <v>695</v>
      </c>
      <c r="C751">
        <v>3</v>
      </c>
    </row>
    <row r="752" spans="2:3" x14ac:dyDescent="0.25">
      <c r="B752" s="19" t="s">
        <v>725</v>
      </c>
      <c r="C752">
        <v>4.5</v>
      </c>
    </row>
    <row r="753" spans="1:17" x14ac:dyDescent="0.25">
      <c r="B753" s="19" t="s">
        <v>720</v>
      </c>
      <c r="C753">
        <v>5.5</v>
      </c>
    </row>
    <row r="754" spans="1:17" x14ac:dyDescent="0.25">
      <c r="B754" s="19" t="s">
        <v>724</v>
      </c>
      <c r="C754">
        <v>5</v>
      </c>
    </row>
    <row r="755" spans="1:17" x14ac:dyDescent="0.25">
      <c r="B755" s="19" t="s">
        <v>709</v>
      </c>
      <c r="C755">
        <v>4</v>
      </c>
    </row>
    <row r="756" spans="1:17" x14ac:dyDescent="0.25">
      <c r="B756" s="19" t="s">
        <v>722</v>
      </c>
      <c r="C756">
        <v>3.5</v>
      </c>
    </row>
    <row r="757" spans="1:17" x14ac:dyDescent="0.25">
      <c r="H757">
        <v>4</v>
      </c>
    </row>
    <row r="758" spans="1:17" x14ac:dyDescent="0.25">
      <c r="A758" t="s">
        <v>854</v>
      </c>
      <c r="E758">
        <v>1</v>
      </c>
      <c r="F758">
        <v>2</v>
      </c>
      <c r="G758">
        <v>3</v>
      </c>
      <c r="H758">
        <v>4</v>
      </c>
      <c r="I758">
        <v>5</v>
      </c>
      <c r="J758">
        <v>6</v>
      </c>
      <c r="K758">
        <v>7</v>
      </c>
      <c r="L758">
        <v>8</v>
      </c>
      <c r="M758">
        <v>9</v>
      </c>
      <c r="N758">
        <v>10</v>
      </c>
      <c r="O758">
        <v>11</v>
      </c>
      <c r="P758">
        <v>12</v>
      </c>
      <c r="Q758" t="s">
        <v>855</v>
      </c>
    </row>
    <row r="759" spans="1:17" x14ac:dyDescent="0.25">
      <c r="B759" s="20" t="s">
        <v>738</v>
      </c>
      <c r="C759" s="6">
        <v>5</v>
      </c>
      <c r="F759">
        <v>3</v>
      </c>
      <c r="G759">
        <v>7</v>
      </c>
      <c r="J759">
        <v>1</v>
      </c>
      <c r="Q759">
        <v>11</v>
      </c>
    </row>
    <row r="760" spans="1:17" x14ac:dyDescent="0.25">
      <c r="B760" s="20" t="s">
        <v>731</v>
      </c>
      <c r="C760" s="6">
        <v>0</v>
      </c>
      <c r="E760">
        <v>10</v>
      </c>
      <c r="F760">
        <v>9</v>
      </c>
      <c r="H760">
        <v>7</v>
      </c>
      <c r="I760">
        <v>10</v>
      </c>
      <c r="K760">
        <v>10</v>
      </c>
      <c r="L760">
        <v>10</v>
      </c>
      <c r="M760">
        <v>10</v>
      </c>
      <c r="N760">
        <v>10</v>
      </c>
      <c r="O760">
        <v>5</v>
      </c>
      <c r="P760">
        <v>9</v>
      </c>
      <c r="Q760">
        <v>90</v>
      </c>
    </row>
    <row r="761" spans="1:17" x14ac:dyDescent="0.25">
      <c r="B761" s="20" t="s">
        <v>739</v>
      </c>
      <c r="C761" s="6">
        <v>2</v>
      </c>
      <c r="E761">
        <v>4</v>
      </c>
      <c r="F761">
        <v>8</v>
      </c>
      <c r="G761">
        <v>8</v>
      </c>
      <c r="K761">
        <v>9</v>
      </c>
      <c r="L761">
        <v>9</v>
      </c>
      <c r="M761">
        <v>6</v>
      </c>
      <c r="N761">
        <v>7</v>
      </c>
      <c r="O761">
        <v>2</v>
      </c>
      <c r="P761">
        <v>2</v>
      </c>
      <c r="Q761">
        <v>55</v>
      </c>
    </row>
    <row r="762" spans="1:17" x14ac:dyDescent="0.25">
      <c r="B762" s="20" t="s">
        <v>744</v>
      </c>
      <c r="C762" s="6">
        <v>5.5</v>
      </c>
      <c r="J762">
        <v>2</v>
      </c>
      <c r="Q762">
        <v>2</v>
      </c>
    </row>
    <row r="763" spans="1:17" x14ac:dyDescent="0.25">
      <c r="B763" s="20" t="s">
        <v>733</v>
      </c>
      <c r="C763" s="6">
        <v>6</v>
      </c>
      <c r="Q763">
        <v>0</v>
      </c>
    </row>
    <row r="764" spans="1:17" x14ac:dyDescent="0.25">
      <c r="B764" s="20" t="s">
        <v>746</v>
      </c>
      <c r="C764" s="6">
        <v>6</v>
      </c>
      <c r="Q764">
        <v>0</v>
      </c>
    </row>
    <row r="765" spans="1:17" x14ac:dyDescent="0.25">
      <c r="B765" s="20" t="s">
        <v>747</v>
      </c>
      <c r="C765" s="6">
        <v>3.5</v>
      </c>
      <c r="G765">
        <v>3</v>
      </c>
      <c r="H765">
        <v>6</v>
      </c>
      <c r="I765">
        <v>6</v>
      </c>
      <c r="J765">
        <v>5</v>
      </c>
      <c r="K765">
        <v>2</v>
      </c>
      <c r="M765">
        <v>3</v>
      </c>
      <c r="O765">
        <v>4</v>
      </c>
      <c r="Q765">
        <v>29</v>
      </c>
    </row>
    <row r="766" spans="1:17" x14ac:dyDescent="0.25">
      <c r="B766" s="20" t="s">
        <v>728</v>
      </c>
      <c r="C766" s="6">
        <v>6</v>
      </c>
      <c r="Q766">
        <v>0</v>
      </c>
    </row>
    <row r="767" spans="1:17" x14ac:dyDescent="0.25">
      <c r="B767" s="20" t="s">
        <v>748</v>
      </c>
      <c r="C767" s="6">
        <v>6</v>
      </c>
      <c r="Q767">
        <v>0</v>
      </c>
    </row>
    <row r="768" spans="1:17" x14ac:dyDescent="0.25">
      <c r="B768" s="20" t="s">
        <v>729</v>
      </c>
      <c r="C768" s="6">
        <v>6</v>
      </c>
      <c r="Q768">
        <v>0</v>
      </c>
    </row>
    <row r="769" spans="2:17" x14ac:dyDescent="0.25">
      <c r="B769" s="20" t="s">
        <v>742</v>
      </c>
      <c r="C769" s="6">
        <v>5</v>
      </c>
      <c r="E769">
        <v>5</v>
      </c>
      <c r="H769">
        <v>2</v>
      </c>
      <c r="N769">
        <v>1</v>
      </c>
      <c r="O769">
        <v>1</v>
      </c>
      <c r="Q769">
        <v>9</v>
      </c>
    </row>
    <row r="770" spans="2:17" x14ac:dyDescent="0.25">
      <c r="B770" s="20" t="s">
        <v>750</v>
      </c>
      <c r="C770" s="6">
        <v>3</v>
      </c>
      <c r="E770">
        <v>3</v>
      </c>
      <c r="F770">
        <v>6</v>
      </c>
      <c r="J770">
        <v>8</v>
      </c>
      <c r="K770">
        <v>8</v>
      </c>
      <c r="O770">
        <v>8</v>
      </c>
      <c r="P770">
        <v>4</v>
      </c>
      <c r="Q770">
        <v>37</v>
      </c>
    </row>
    <row r="771" spans="2:17" x14ac:dyDescent="0.25">
      <c r="B771" s="20" t="s">
        <v>736</v>
      </c>
      <c r="C771" s="6">
        <v>4</v>
      </c>
      <c r="G771">
        <v>2</v>
      </c>
      <c r="H771">
        <v>3</v>
      </c>
      <c r="I771">
        <v>3</v>
      </c>
      <c r="J771">
        <v>7</v>
      </c>
      <c r="L771">
        <v>5</v>
      </c>
      <c r="M771">
        <v>2</v>
      </c>
      <c r="P771">
        <v>1</v>
      </c>
      <c r="Q771">
        <v>23</v>
      </c>
    </row>
    <row r="772" spans="2:17" x14ac:dyDescent="0.25">
      <c r="B772" s="20" t="s">
        <v>735</v>
      </c>
      <c r="C772" s="6">
        <v>5.5</v>
      </c>
      <c r="F772">
        <v>1</v>
      </c>
      <c r="O772">
        <v>3</v>
      </c>
      <c r="Q772">
        <v>4</v>
      </c>
    </row>
    <row r="773" spans="2:17" x14ac:dyDescent="0.25">
      <c r="B773" s="20" t="s">
        <v>743</v>
      </c>
      <c r="C773" s="6">
        <v>6</v>
      </c>
      <c r="Q773">
        <v>0</v>
      </c>
    </row>
    <row r="774" spans="2:17" x14ac:dyDescent="0.25">
      <c r="B774" s="20" t="s">
        <v>732</v>
      </c>
      <c r="C774" s="6">
        <v>1</v>
      </c>
      <c r="E774">
        <v>9</v>
      </c>
      <c r="F774">
        <v>10</v>
      </c>
      <c r="G774">
        <v>9</v>
      </c>
      <c r="I774">
        <v>7</v>
      </c>
      <c r="J774">
        <v>3</v>
      </c>
      <c r="K774">
        <v>4</v>
      </c>
      <c r="L774">
        <v>7</v>
      </c>
      <c r="M774">
        <v>9</v>
      </c>
      <c r="N774">
        <v>8</v>
      </c>
      <c r="P774">
        <v>6</v>
      </c>
      <c r="Q774">
        <v>72</v>
      </c>
    </row>
    <row r="775" spans="2:17" x14ac:dyDescent="0.25">
      <c r="B775" s="20" t="s">
        <v>737</v>
      </c>
      <c r="C775" s="6">
        <v>3</v>
      </c>
      <c r="E775">
        <v>2</v>
      </c>
      <c r="H775">
        <v>5</v>
      </c>
      <c r="I775">
        <v>5</v>
      </c>
      <c r="J775">
        <v>6</v>
      </c>
      <c r="L775">
        <v>3</v>
      </c>
      <c r="M775">
        <v>5</v>
      </c>
      <c r="N775">
        <v>4</v>
      </c>
      <c r="O775">
        <v>7</v>
      </c>
      <c r="P775">
        <v>5</v>
      </c>
      <c r="Q775">
        <v>42</v>
      </c>
    </row>
    <row r="776" spans="2:17" x14ac:dyDescent="0.25">
      <c r="B776" s="20" t="s">
        <v>745</v>
      </c>
      <c r="C776" s="6">
        <v>4</v>
      </c>
      <c r="E776">
        <v>6</v>
      </c>
      <c r="G776">
        <v>5</v>
      </c>
      <c r="K776">
        <v>3</v>
      </c>
      <c r="L776">
        <v>8</v>
      </c>
      <c r="P776">
        <v>3</v>
      </c>
      <c r="Q776">
        <v>25</v>
      </c>
    </row>
    <row r="777" spans="2:17" x14ac:dyDescent="0.25">
      <c r="B777" s="20" t="s">
        <v>741</v>
      </c>
      <c r="C777" s="6">
        <v>4.5</v>
      </c>
      <c r="E777">
        <v>7</v>
      </c>
      <c r="G777">
        <v>4</v>
      </c>
      <c r="I777">
        <v>4</v>
      </c>
      <c r="Q777">
        <v>15</v>
      </c>
    </row>
    <row r="778" spans="2:17" x14ac:dyDescent="0.25">
      <c r="B778" s="20" t="s">
        <v>727</v>
      </c>
      <c r="C778" s="6">
        <v>1.5</v>
      </c>
      <c r="E778">
        <v>8</v>
      </c>
      <c r="F778">
        <v>7</v>
      </c>
      <c r="H778">
        <v>8</v>
      </c>
      <c r="I778">
        <v>1</v>
      </c>
      <c r="J778">
        <v>4</v>
      </c>
      <c r="K778">
        <v>1</v>
      </c>
      <c r="L778">
        <v>6</v>
      </c>
      <c r="M778">
        <v>7</v>
      </c>
      <c r="N778">
        <v>6</v>
      </c>
      <c r="O778">
        <v>10</v>
      </c>
      <c r="P778">
        <v>10</v>
      </c>
      <c r="Q778">
        <v>68</v>
      </c>
    </row>
    <row r="779" spans="2:17" x14ac:dyDescent="0.25">
      <c r="B779" s="20" t="s">
        <v>726</v>
      </c>
      <c r="C779" s="6">
        <v>4.5</v>
      </c>
      <c r="F779">
        <v>4</v>
      </c>
      <c r="G779">
        <v>1</v>
      </c>
      <c r="I779">
        <v>2</v>
      </c>
      <c r="M779">
        <v>8</v>
      </c>
      <c r="N779">
        <v>5</v>
      </c>
      <c r="Q779">
        <v>20</v>
      </c>
    </row>
    <row r="780" spans="2:17" x14ac:dyDescent="0.25">
      <c r="B780" s="20" t="s">
        <v>740</v>
      </c>
      <c r="C780" s="6">
        <v>1</v>
      </c>
      <c r="G780">
        <v>6</v>
      </c>
      <c r="H780">
        <v>9</v>
      </c>
      <c r="I780">
        <v>9</v>
      </c>
      <c r="J780">
        <v>10</v>
      </c>
      <c r="K780">
        <v>7</v>
      </c>
      <c r="M780">
        <v>4</v>
      </c>
      <c r="N780">
        <v>9</v>
      </c>
      <c r="O780">
        <v>9</v>
      </c>
      <c r="P780">
        <v>8</v>
      </c>
      <c r="Q780">
        <v>71</v>
      </c>
    </row>
    <row r="781" spans="2:17" x14ac:dyDescent="0.25">
      <c r="B781" s="20" t="s">
        <v>749</v>
      </c>
      <c r="C781" s="6">
        <v>5.5</v>
      </c>
      <c r="L781">
        <v>1</v>
      </c>
      <c r="N781">
        <v>2</v>
      </c>
      <c r="Q781">
        <v>3</v>
      </c>
    </row>
    <row r="782" spans="2:17" x14ac:dyDescent="0.25">
      <c r="B782" s="20" t="s">
        <v>730</v>
      </c>
      <c r="C782" s="6">
        <v>5</v>
      </c>
      <c r="E782">
        <v>1</v>
      </c>
      <c r="F782">
        <v>2</v>
      </c>
      <c r="K782">
        <v>5</v>
      </c>
      <c r="Q782">
        <v>8</v>
      </c>
    </row>
    <row r="783" spans="2:17" x14ac:dyDescent="0.25">
      <c r="B783" s="20" t="s">
        <v>734</v>
      </c>
      <c r="C783" s="6">
        <v>5</v>
      </c>
      <c r="H783">
        <v>4</v>
      </c>
      <c r="L783">
        <v>4</v>
      </c>
      <c r="N783">
        <v>3</v>
      </c>
      <c r="Q783">
        <v>11</v>
      </c>
    </row>
    <row r="784" spans="2:17" x14ac:dyDescent="0.25">
      <c r="B784" s="21"/>
    </row>
    <row r="785" spans="1:17" x14ac:dyDescent="0.25">
      <c r="A785" t="s">
        <v>856</v>
      </c>
      <c r="B785" s="21"/>
      <c r="C785" t="s">
        <v>119</v>
      </c>
      <c r="E785">
        <v>1</v>
      </c>
      <c r="F785">
        <v>2</v>
      </c>
      <c r="G785">
        <v>3</v>
      </c>
      <c r="H785">
        <v>4</v>
      </c>
      <c r="I785">
        <v>5</v>
      </c>
      <c r="J785">
        <v>6</v>
      </c>
      <c r="K785">
        <v>7</v>
      </c>
      <c r="L785">
        <v>8</v>
      </c>
      <c r="M785">
        <v>9</v>
      </c>
      <c r="N785">
        <v>10</v>
      </c>
      <c r="O785">
        <v>11</v>
      </c>
      <c r="P785">
        <v>12</v>
      </c>
      <c r="Q785" t="s">
        <v>855</v>
      </c>
    </row>
    <row r="786" spans="1:17" x14ac:dyDescent="0.25">
      <c r="B786" s="22" t="s">
        <v>765</v>
      </c>
      <c r="C786" s="6">
        <v>0</v>
      </c>
      <c r="E786">
        <v>10</v>
      </c>
      <c r="F786">
        <v>8</v>
      </c>
      <c r="G786">
        <v>8</v>
      </c>
      <c r="H786">
        <v>0</v>
      </c>
      <c r="I786">
        <v>9</v>
      </c>
      <c r="J786">
        <v>10</v>
      </c>
      <c r="K786">
        <v>9</v>
      </c>
      <c r="L786">
        <v>8</v>
      </c>
      <c r="M786">
        <v>10</v>
      </c>
      <c r="N786">
        <v>8</v>
      </c>
      <c r="O786">
        <v>10</v>
      </c>
      <c r="P786">
        <v>10</v>
      </c>
      <c r="Q786">
        <v>100</v>
      </c>
    </row>
    <row r="787" spans="1:17" x14ac:dyDescent="0.25">
      <c r="B787" s="22" t="s">
        <v>731</v>
      </c>
      <c r="C787" s="6">
        <v>4.5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1</v>
      </c>
      <c r="K787">
        <v>0</v>
      </c>
      <c r="L787">
        <v>2</v>
      </c>
      <c r="M787">
        <v>2</v>
      </c>
      <c r="N787">
        <v>2</v>
      </c>
      <c r="O787">
        <v>2</v>
      </c>
      <c r="P787">
        <v>6</v>
      </c>
      <c r="Q787">
        <v>16</v>
      </c>
    </row>
    <row r="788" spans="1:17" x14ac:dyDescent="0.25">
      <c r="B788" s="22" t="s">
        <v>773</v>
      </c>
      <c r="C788" s="6">
        <v>5.5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1</v>
      </c>
      <c r="M788">
        <v>0</v>
      </c>
      <c r="N788">
        <v>0</v>
      </c>
      <c r="O788">
        <v>0</v>
      </c>
      <c r="P788">
        <v>0</v>
      </c>
      <c r="Q788">
        <v>1</v>
      </c>
    </row>
    <row r="789" spans="1:17" x14ac:dyDescent="0.25">
      <c r="B789" s="22" t="s">
        <v>768</v>
      </c>
      <c r="C789" s="6">
        <v>2.5</v>
      </c>
      <c r="E789">
        <v>5</v>
      </c>
      <c r="F789">
        <v>9</v>
      </c>
      <c r="H789">
        <v>2</v>
      </c>
      <c r="I789">
        <v>7</v>
      </c>
      <c r="J789">
        <v>1</v>
      </c>
      <c r="K789">
        <v>5</v>
      </c>
      <c r="L789">
        <v>5</v>
      </c>
      <c r="M789">
        <v>7</v>
      </c>
      <c r="N789">
        <v>4</v>
      </c>
      <c r="O789">
        <v>7</v>
      </c>
      <c r="P789">
        <v>4</v>
      </c>
      <c r="Q789">
        <v>56</v>
      </c>
    </row>
    <row r="790" spans="1:17" x14ac:dyDescent="0.25">
      <c r="B790" s="22" t="s">
        <v>760</v>
      </c>
      <c r="C790" s="6">
        <v>5.5</v>
      </c>
      <c r="E790">
        <v>0</v>
      </c>
      <c r="F790">
        <v>0</v>
      </c>
      <c r="G790">
        <v>1</v>
      </c>
      <c r="H790">
        <v>0</v>
      </c>
      <c r="I790">
        <v>1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2</v>
      </c>
    </row>
    <row r="791" spans="1:17" x14ac:dyDescent="0.25">
      <c r="B791" s="22" t="s">
        <v>733</v>
      </c>
      <c r="C791" s="6">
        <v>5.5</v>
      </c>
      <c r="E791">
        <v>0</v>
      </c>
      <c r="F791">
        <v>4</v>
      </c>
      <c r="G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4</v>
      </c>
    </row>
    <row r="792" spans="1:17" x14ac:dyDescent="0.25">
      <c r="B792" s="22" t="s">
        <v>759</v>
      </c>
      <c r="C792" s="6">
        <v>1</v>
      </c>
      <c r="E792">
        <v>0</v>
      </c>
      <c r="F792">
        <v>0</v>
      </c>
      <c r="G792">
        <v>9</v>
      </c>
      <c r="H792">
        <v>9</v>
      </c>
      <c r="I792">
        <v>8</v>
      </c>
      <c r="J792">
        <v>7</v>
      </c>
      <c r="K792">
        <v>8</v>
      </c>
      <c r="L792">
        <v>7</v>
      </c>
      <c r="M792">
        <v>6</v>
      </c>
      <c r="N792">
        <v>9</v>
      </c>
      <c r="O792">
        <v>8</v>
      </c>
      <c r="P792">
        <v>8</v>
      </c>
      <c r="Q792">
        <v>79</v>
      </c>
    </row>
    <row r="793" spans="1:17" x14ac:dyDescent="0.25">
      <c r="B793" s="22" t="s">
        <v>756</v>
      </c>
      <c r="C793" s="6">
        <v>5.5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1</v>
      </c>
      <c r="M793">
        <v>0</v>
      </c>
      <c r="N793">
        <v>0</v>
      </c>
      <c r="O793">
        <v>0</v>
      </c>
      <c r="P793">
        <v>0</v>
      </c>
      <c r="Q793">
        <v>1</v>
      </c>
    </row>
    <row r="794" spans="1:17" x14ac:dyDescent="0.25">
      <c r="B794" s="22" t="s">
        <v>774</v>
      </c>
      <c r="C794" s="6">
        <v>5</v>
      </c>
      <c r="E794">
        <v>0</v>
      </c>
      <c r="F794">
        <v>0</v>
      </c>
      <c r="G794">
        <v>0</v>
      </c>
      <c r="H794">
        <v>1</v>
      </c>
      <c r="I794">
        <v>1</v>
      </c>
      <c r="J794">
        <v>0</v>
      </c>
      <c r="K794">
        <v>1</v>
      </c>
      <c r="L794">
        <v>0</v>
      </c>
      <c r="M794">
        <v>0</v>
      </c>
      <c r="N794">
        <v>0</v>
      </c>
      <c r="O794">
        <v>1</v>
      </c>
      <c r="P794">
        <v>1</v>
      </c>
      <c r="Q794">
        <v>5</v>
      </c>
    </row>
    <row r="795" spans="1:17" x14ac:dyDescent="0.25">
      <c r="B795" s="22" t="s">
        <v>778</v>
      </c>
      <c r="C795" s="6">
        <v>5</v>
      </c>
      <c r="D795" t="s">
        <v>775</v>
      </c>
      <c r="E795">
        <v>1</v>
      </c>
      <c r="F795">
        <v>1</v>
      </c>
      <c r="G795">
        <v>0</v>
      </c>
      <c r="H795">
        <v>2</v>
      </c>
      <c r="I795">
        <v>2</v>
      </c>
      <c r="J795">
        <v>1</v>
      </c>
      <c r="K795">
        <v>0</v>
      </c>
      <c r="L795">
        <v>1</v>
      </c>
      <c r="O795">
        <v>1</v>
      </c>
      <c r="P795">
        <v>2</v>
      </c>
      <c r="Q795">
        <v>11</v>
      </c>
    </row>
    <row r="796" spans="1:17" x14ac:dyDescent="0.25">
      <c r="B796" s="22" t="s">
        <v>742</v>
      </c>
      <c r="C796" s="6">
        <v>5</v>
      </c>
      <c r="E796">
        <v>1</v>
      </c>
      <c r="F796">
        <v>0</v>
      </c>
      <c r="G796">
        <v>1</v>
      </c>
      <c r="H796">
        <v>1</v>
      </c>
      <c r="I796">
        <v>0</v>
      </c>
      <c r="J796">
        <v>0</v>
      </c>
      <c r="K796">
        <v>1</v>
      </c>
      <c r="L796">
        <v>1</v>
      </c>
      <c r="M796">
        <v>0</v>
      </c>
      <c r="N796">
        <v>0</v>
      </c>
      <c r="Q796">
        <v>5</v>
      </c>
    </row>
    <row r="797" spans="1:17" x14ac:dyDescent="0.25">
      <c r="B797" s="22" t="s">
        <v>770</v>
      </c>
      <c r="C797" s="6">
        <v>5</v>
      </c>
      <c r="E797">
        <v>2</v>
      </c>
      <c r="F797">
        <v>2</v>
      </c>
      <c r="G797">
        <v>0</v>
      </c>
      <c r="H797">
        <v>0</v>
      </c>
      <c r="I797">
        <v>0</v>
      </c>
      <c r="J797">
        <v>0</v>
      </c>
      <c r="K797">
        <v>1</v>
      </c>
      <c r="L797">
        <v>1</v>
      </c>
      <c r="M797">
        <v>0</v>
      </c>
      <c r="N797">
        <v>0</v>
      </c>
      <c r="O797">
        <v>0</v>
      </c>
      <c r="P797">
        <v>0</v>
      </c>
      <c r="Q797">
        <v>6</v>
      </c>
    </row>
    <row r="798" spans="1:17" x14ac:dyDescent="0.25">
      <c r="B798" s="22" t="s">
        <v>761</v>
      </c>
      <c r="C798" s="6">
        <v>4</v>
      </c>
      <c r="E798">
        <v>0</v>
      </c>
      <c r="F798">
        <v>0</v>
      </c>
      <c r="G798">
        <v>2</v>
      </c>
      <c r="H798">
        <v>3</v>
      </c>
      <c r="I798">
        <v>3</v>
      </c>
      <c r="J798">
        <v>3</v>
      </c>
      <c r="K798">
        <v>0</v>
      </c>
      <c r="L798">
        <v>2</v>
      </c>
      <c r="M798">
        <v>1</v>
      </c>
      <c r="N798">
        <v>5</v>
      </c>
      <c r="O798">
        <v>4</v>
      </c>
      <c r="P798">
        <v>1</v>
      </c>
      <c r="Q798">
        <v>24</v>
      </c>
    </row>
    <row r="799" spans="1:17" x14ac:dyDescent="0.25">
      <c r="B799" s="22" t="s">
        <v>772</v>
      </c>
      <c r="C799" s="6">
        <v>4</v>
      </c>
      <c r="E799">
        <v>8</v>
      </c>
      <c r="F799">
        <v>7</v>
      </c>
      <c r="G799">
        <v>6</v>
      </c>
      <c r="H799">
        <v>0</v>
      </c>
      <c r="I799">
        <v>4</v>
      </c>
      <c r="J799">
        <v>0</v>
      </c>
      <c r="K799">
        <v>0</v>
      </c>
      <c r="L799">
        <v>0</v>
      </c>
      <c r="M799">
        <v>2</v>
      </c>
      <c r="O799">
        <v>0</v>
      </c>
      <c r="P799">
        <v>0</v>
      </c>
      <c r="Q799">
        <v>27</v>
      </c>
    </row>
    <row r="800" spans="1:17" x14ac:dyDescent="0.25">
      <c r="B800" s="22" t="s">
        <v>758</v>
      </c>
      <c r="C800" s="6">
        <v>3</v>
      </c>
      <c r="E800">
        <v>9</v>
      </c>
      <c r="F800">
        <v>10</v>
      </c>
      <c r="G800">
        <v>7</v>
      </c>
      <c r="H800">
        <v>2</v>
      </c>
      <c r="I800">
        <v>0</v>
      </c>
      <c r="J800">
        <v>0</v>
      </c>
      <c r="K800">
        <v>3</v>
      </c>
      <c r="L800">
        <v>3</v>
      </c>
      <c r="N800">
        <v>2</v>
      </c>
      <c r="O800">
        <v>5</v>
      </c>
      <c r="Q800">
        <v>41</v>
      </c>
    </row>
    <row r="801" spans="2:17" x14ac:dyDescent="0.25">
      <c r="B801" s="22" t="s">
        <v>771</v>
      </c>
      <c r="C801" s="6">
        <v>4.5</v>
      </c>
      <c r="E801">
        <v>2</v>
      </c>
      <c r="F801">
        <v>1</v>
      </c>
      <c r="G801">
        <v>1</v>
      </c>
      <c r="H801">
        <v>1</v>
      </c>
      <c r="I801">
        <v>2</v>
      </c>
      <c r="J801">
        <v>4</v>
      </c>
      <c r="K801">
        <v>1</v>
      </c>
      <c r="L801">
        <v>2</v>
      </c>
      <c r="M801">
        <v>1</v>
      </c>
      <c r="N801">
        <v>3</v>
      </c>
      <c r="O801">
        <v>1</v>
      </c>
      <c r="P801">
        <v>2</v>
      </c>
      <c r="Q801">
        <v>21</v>
      </c>
    </row>
    <row r="802" spans="2:17" x14ac:dyDescent="0.25">
      <c r="B802" s="22" t="s">
        <v>752</v>
      </c>
      <c r="C802" s="6">
        <v>4</v>
      </c>
      <c r="E802">
        <v>2</v>
      </c>
      <c r="F802">
        <v>2</v>
      </c>
      <c r="G802">
        <v>3</v>
      </c>
      <c r="H802">
        <v>8</v>
      </c>
      <c r="I802">
        <v>2</v>
      </c>
      <c r="J802">
        <v>1</v>
      </c>
      <c r="K802">
        <v>2</v>
      </c>
      <c r="L802">
        <v>3</v>
      </c>
      <c r="M802">
        <v>0</v>
      </c>
      <c r="N802">
        <v>1</v>
      </c>
      <c r="O802">
        <v>0</v>
      </c>
      <c r="P802">
        <v>1</v>
      </c>
      <c r="Q802">
        <v>25</v>
      </c>
    </row>
    <row r="803" spans="2:17" x14ac:dyDescent="0.25">
      <c r="B803" s="22" t="s">
        <v>755</v>
      </c>
      <c r="C803" s="6">
        <v>3</v>
      </c>
      <c r="E803">
        <v>3</v>
      </c>
      <c r="F803">
        <v>0</v>
      </c>
      <c r="G803">
        <v>2</v>
      </c>
      <c r="H803">
        <v>3</v>
      </c>
      <c r="I803">
        <v>5</v>
      </c>
      <c r="J803">
        <v>2</v>
      </c>
      <c r="K803">
        <v>7</v>
      </c>
      <c r="L803">
        <v>6</v>
      </c>
      <c r="M803">
        <v>1</v>
      </c>
      <c r="N803">
        <v>6</v>
      </c>
      <c r="O803">
        <v>2</v>
      </c>
      <c r="P803">
        <v>5</v>
      </c>
      <c r="Q803">
        <v>42</v>
      </c>
    </row>
    <row r="804" spans="2:17" x14ac:dyDescent="0.25">
      <c r="B804" s="22" t="s">
        <v>777</v>
      </c>
      <c r="C804" s="6">
        <v>5</v>
      </c>
      <c r="D804" t="s">
        <v>775</v>
      </c>
      <c r="E804">
        <v>0</v>
      </c>
      <c r="F804">
        <v>0</v>
      </c>
      <c r="H804">
        <v>2</v>
      </c>
      <c r="I804">
        <v>0</v>
      </c>
      <c r="J804">
        <v>2</v>
      </c>
      <c r="K804">
        <v>0</v>
      </c>
      <c r="L804">
        <v>0</v>
      </c>
      <c r="M804">
        <v>5</v>
      </c>
      <c r="N804">
        <v>2</v>
      </c>
      <c r="O804">
        <v>2</v>
      </c>
      <c r="P804">
        <v>0</v>
      </c>
      <c r="Q804">
        <v>13</v>
      </c>
    </row>
    <row r="805" spans="2:17" x14ac:dyDescent="0.25">
      <c r="B805" s="22" t="s">
        <v>741</v>
      </c>
      <c r="C805" s="6">
        <v>4</v>
      </c>
      <c r="E805">
        <v>3</v>
      </c>
      <c r="F805">
        <v>2</v>
      </c>
      <c r="G805">
        <v>3</v>
      </c>
      <c r="H805">
        <v>4</v>
      </c>
      <c r="I805">
        <v>0</v>
      </c>
      <c r="J805">
        <v>1</v>
      </c>
      <c r="K805">
        <v>3</v>
      </c>
      <c r="L805">
        <v>3</v>
      </c>
      <c r="M805">
        <v>4</v>
      </c>
      <c r="N805">
        <v>1</v>
      </c>
      <c r="O805">
        <v>0</v>
      </c>
      <c r="P805">
        <v>3</v>
      </c>
      <c r="Q805">
        <v>27</v>
      </c>
    </row>
    <row r="806" spans="2:17" x14ac:dyDescent="0.25">
      <c r="B806" s="22" t="s">
        <v>757</v>
      </c>
      <c r="C806" s="6">
        <v>4.5</v>
      </c>
      <c r="E806">
        <v>3</v>
      </c>
      <c r="F806">
        <v>2</v>
      </c>
      <c r="G806">
        <v>5</v>
      </c>
      <c r="H806">
        <v>6</v>
      </c>
      <c r="I806">
        <v>0</v>
      </c>
      <c r="J806">
        <v>0</v>
      </c>
      <c r="O806">
        <v>6</v>
      </c>
      <c r="Q806">
        <v>22</v>
      </c>
    </row>
    <row r="807" spans="2:17" x14ac:dyDescent="0.25">
      <c r="B807" s="22" t="s">
        <v>740</v>
      </c>
      <c r="C807" s="6">
        <v>4.5</v>
      </c>
      <c r="E807">
        <v>1</v>
      </c>
      <c r="F807">
        <v>0</v>
      </c>
      <c r="H807">
        <v>1</v>
      </c>
      <c r="I807">
        <v>3</v>
      </c>
      <c r="J807">
        <v>3</v>
      </c>
      <c r="K807">
        <v>4</v>
      </c>
      <c r="L807">
        <v>4</v>
      </c>
      <c r="M807">
        <v>0</v>
      </c>
      <c r="N807">
        <v>2</v>
      </c>
      <c r="O807">
        <v>3</v>
      </c>
      <c r="P807">
        <v>0</v>
      </c>
      <c r="Q807">
        <v>21</v>
      </c>
    </row>
    <row r="808" spans="2:17" x14ac:dyDescent="0.25">
      <c r="B808" s="22" t="s">
        <v>754</v>
      </c>
      <c r="C808" s="6">
        <v>4.5</v>
      </c>
      <c r="E808">
        <v>1</v>
      </c>
      <c r="F808">
        <v>6</v>
      </c>
      <c r="G808">
        <v>2</v>
      </c>
      <c r="H808">
        <v>0</v>
      </c>
      <c r="I808">
        <v>1</v>
      </c>
      <c r="J808">
        <v>2</v>
      </c>
      <c r="K808">
        <v>2</v>
      </c>
      <c r="L808">
        <v>2</v>
      </c>
      <c r="M808">
        <v>2</v>
      </c>
      <c r="N808">
        <v>1</v>
      </c>
      <c r="O808">
        <v>0</v>
      </c>
      <c r="P808">
        <v>0</v>
      </c>
      <c r="Q808">
        <v>19</v>
      </c>
    </row>
    <row r="809" spans="2:17" x14ac:dyDescent="0.25">
      <c r="B809" s="22" t="s">
        <v>766</v>
      </c>
      <c r="C809" s="6">
        <v>2.5</v>
      </c>
      <c r="E809">
        <v>7</v>
      </c>
      <c r="F809">
        <v>3</v>
      </c>
      <c r="G809">
        <v>2</v>
      </c>
      <c r="H809">
        <v>7</v>
      </c>
      <c r="I809">
        <v>3</v>
      </c>
      <c r="J809">
        <v>6</v>
      </c>
      <c r="K809">
        <v>3</v>
      </c>
      <c r="L809">
        <v>9</v>
      </c>
      <c r="M809">
        <v>9</v>
      </c>
      <c r="N809">
        <v>7</v>
      </c>
      <c r="O809">
        <v>0</v>
      </c>
      <c r="P809">
        <v>2</v>
      </c>
      <c r="Q809">
        <v>58</v>
      </c>
    </row>
    <row r="810" spans="2:17" x14ac:dyDescent="0.25">
      <c r="B810" s="22" t="s">
        <v>762</v>
      </c>
      <c r="C810" s="6">
        <v>5</v>
      </c>
      <c r="E810">
        <v>0</v>
      </c>
      <c r="F810">
        <v>0</v>
      </c>
      <c r="G810">
        <v>1</v>
      </c>
      <c r="H810">
        <v>0</v>
      </c>
      <c r="I810">
        <v>1</v>
      </c>
      <c r="J810">
        <v>3</v>
      </c>
      <c r="K810">
        <v>2</v>
      </c>
      <c r="L810">
        <v>0</v>
      </c>
      <c r="M810">
        <v>3</v>
      </c>
      <c r="N810">
        <v>0</v>
      </c>
      <c r="O810">
        <v>3</v>
      </c>
      <c r="Q810">
        <v>13</v>
      </c>
    </row>
    <row r="811" spans="2:17" x14ac:dyDescent="0.25">
      <c r="B811" s="22" t="s">
        <v>749</v>
      </c>
      <c r="C811" s="6">
        <v>5</v>
      </c>
      <c r="E811">
        <v>1</v>
      </c>
      <c r="F811">
        <v>1</v>
      </c>
      <c r="G811">
        <v>1</v>
      </c>
      <c r="H811">
        <v>0</v>
      </c>
      <c r="I811">
        <v>0</v>
      </c>
      <c r="J811">
        <v>0</v>
      </c>
      <c r="K811">
        <v>2</v>
      </c>
      <c r="L811">
        <v>2</v>
      </c>
      <c r="M811">
        <v>1</v>
      </c>
      <c r="N811">
        <v>0</v>
      </c>
      <c r="P811">
        <v>0</v>
      </c>
      <c r="Q811">
        <v>8</v>
      </c>
    </row>
    <row r="812" spans="2:17" x14ac:dyDescent="0.25">
      <c r="B812" s="22" t="s">
        <v>751</v>
      </c>
      <c r="C812" s="6">
        <v>4.5</v>
      </c>
      <c r="E812">
        <v>2</v>
      </c>
      <c r="F812">
        <v>1</v>
      </c>
      <c r="G812">
        <v>0</v>
      </c>
      <c r="H812">
        <v>5</v>
      </c>
      <c r="I812">
        <v>2</v>
      </c>
      <c r="J812">
        <v>2</v>
      </c>
      <c r="M812">
        <v>3</v>
      </c>
      <c r="N812">
        <v>0</v>
      </c>
      <c r="O812">
        <v>3</v>
      </c>
      <c r="P812">
        <v>2</v>
      </c>
      <c r="Q812">
        <v>20</v>
      </c>
    </row>
    <row r="813" spans="2:17" x14ac:dyDescent="0.25">
      <c r="B813" s="22" t="s">
        <v>767</v>
      </c>
      <c r="C813" s="6">
        <v>3.5</v>
      </c>
      <c r="E813">
        <v>6</v>
      </c>
      <c r="F813">
        <v>3</v>
      </c>
      <c r="G813">
        <v>4</v>
      </c>
      <c r="H813">
        <v>1</v>
      </c>
      <c r="I813">
        <v>6</v>
      </c>
      <c r="J813">
        <v>5</v>
      </c>
      <c r="K813">
        <v>0</v>
      </c>
      <c r="L813">
        <v>0</v>
      </c>
      <c r="M813">
        <v>2</v>
      </c>
      <c r="N813">
        <v>3</v>
      </c>
      <c r="O813">
        <v>0</v>
      </c>
      <c r="P813">
        <v>3</v>
      </c>
      <c r="Q813">
        <v>33</v>
      </c>
    </row>
    <row r="814" spans="2:17" x14ac:dyDescent="0.25">
      <c r="B814" s="22" t="s">
        <v>769</v>
      </c>
      <c r="C814" s="6">
        <v>3.5</v>
      </c>
      <c r="E814">
        <v>4</v>
      </c>
      <c r="F814">
        <v>3</v>
      </c>
      <c r="G814">
        <v>3</v>
      </c>
      <c r="H814">
        <v>3</v>
      </c>
      <c r="I814">
        <v>2</v>
      </c>
      <c r="J814">
        <v>8</v>
      </c>
      <c r="K814">
        <v>6</v>
      </c>
      <c r="L814">
        <v>0</v>
      </c>
      <c r="M814">
        <v>3</v>
      </c>
      <c r="N814">
        <v>3</v>
      </c>
      <c r="O814">
        <v>1</v>
      </c>
      <c r="P814">
        <v>3</v>
      </c>
      <c r="Q814">
        <v>39</v>
      </c>
    </row>
    <row r="815" spans="2:17" x14ac:dyDescent="0.25">
      <c r="B815" s="22" t="s">
        <v>776</v>
      </c>
      <c r="C815" s="6">
        <v>0</v>
      </c>
      <c r="D815" t="s">
        <v>775</v>
      </c>
      <c r="E815">
        <v>0</v>
      </c>
      <c r="F815">
        <v>5</v>
      </c>
      <c r="G815">
        <v>10</v>
      </c>
      <c r="H815">
        <v>10</v>
      </c>
      <c r="I815">
        <v>10</v>
      </c>
      <c r="J815">
        <v>9</v>
      </c>
      <c r="K815">
        <v>10</v>
      </c>
      <c r="L815">
        <v>10</v>
      </c>
      <c r="M815">
        <v>8</v>
      </c>
      <c r="N815">
        <v>10</v>
      </c>
      <c r="O815">
        <v>9</v>
      </c>
      <c r="P815">
        <v>9</v>
      </c>
      <c r="Q815">
        <v>100</v>
      </c>
    </row>
    <row r="816" spans="2:17" x14ac:dyDescent="0.25">
      <c r="B816" s="22" t="s">
        <v>734</v>
      </c>
      <c r="C816" s="6">
        <v>4.5</v>
      </c>
      <c r="E816">
        <v>2</v>
      </c>
      <c r="F816">
        <v>2</v>
      </c>
      <c r="G816">
        <v>2</v>
      </c>
      <c r="H816">
        <v>2</v>
      </c>
      <c r="I816">
        <v>1</v>
      </c>
      <c r="J816">
        <v>2</v>
      </c>
      <c r="K816">
        <v>2</v>
      </c>
      <c r="L816">
        <v>0</v>
      </c>
      <c r="M816">
        <v>2</v>
      </c>
      <c r="N816">
        <v>2</v>
      </c>
      <c r="O816">
        <v>2</v>
      </c>
      <c r="P816">
        <v>2</v>
      </c>
      <c r="Q816">
        <v>21</v>
      </c>
    </row>
  </sheetData>
  <sortState ref="B257:C276">
    <sortCondition ref="C257:C27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6"/>
  <sheetViews>
    <sheetView workbookViewId="0">
      <selection activeCell="B58" sqref="B58"/>
    </sheetView>
  </sheetViews>
  <sheetFormatPr baseColWidth="10" defaultRowHeight="15" x14ac:dyDescent="0.25"/>
  <cols>
    <col min="2" max="2" width="21.28515625" customWidth="1"/>
    <col min="7" max="7" width="24.7109375" customWidth="1"/>
  </cols>
  <sheetData>
    <row r="1" spans="2:3" x14ac:dyDescent="0.25">
      <c r="B1" s="23" t="s">
        <v>765</v>
      </c>
      <c r="C1">
        <v>0</v>
      </c>
    </row>
    <row r="2" spans="2:3" x14ac:dyDescent="0.25">
      <c r="B2" t="s">
        <v>738</v>
      </c>
      <c r="C2">
        <v>5</v>
      </c>
    </row>
    <row r="3" spans="2:3" x14ac:dyDescent="0.25">
      <c r="B3" s="23" t="s">
        <v>783</v>
      </c>
      <c r="C3">
        <v>4.5</v>
      </c>
    </row>
    <row r="4" spans="2:3" x14ac:dyDescent="0.25">
      <c r="B4" t="s">
        <v>784</v>
      </c>
      <c r="C4">
        <v>0</v>
      </c>
    </row>
    <row r="5" spans="2:3" x14ac:dyDescent="0.25">
      <c r="B5" s="23" t="s">
        <v>773</v>
      </c>
      <c r="C5">
        <v>5.5</v>
      </c>
    </row>
    <row r="6" spans="2:3" x14ac:dyDescent="0.25">
      <c r="B6" s="23" t="s">
        <v>768</v>
      </c>
      <c r="C6">
        <v>2.5</v>
      </c>
    </row>
    <row r="7" spans="2:3" x14ac:dyDescent="0.25">
      <c r="B7" t="s">
        <v>739</v>
      </c>
      <c r="C7">
        <v>2</v>
      </c>
    </row>
    <row r="8" spans="2:3" x14ac:dyDescent="0.25">
      <c r="B8" s="23" t="s">
        <v>760</v>
      </c>
      <c r="C8">
        <v>5.5</v>
      </c>
    </row>
    <row r="9" spans="2:3" x14ac:dyDescent="0.25">
      <c r="B9" t="s">
        <v>744</v>
      </c>
      <c r="C9">
        <v>5.5</v>
      </c>
    </row>
    <row r="10" spans="2:3" x14ac:dyDescent="0.25">
      <c r="B10" s="23" t="s">
        <v>781</v>
      </c>
      <c r="C10">
        <v>5.5</v>
      </c>
    </row>
    <row r="11" spans="2:3" x14ac:dyDescent="0.25">
      <c r="B11" t="s">
        <v>782</v>
      </c>
      <c r="C11">
        <v>6</v>
      </c>
    </row>
    <row r="12" spans="2:3" x14ac:dyDescent="0.25">
      <c r="B12" t="s">
        <v>746</v>
      </c>
      <c r="C12">
        <v>6</v>
      </c>
    </row>
    <row r="13" spans="2:3" x14ac:dyDescent="0.25">
      <c r="B13" t="s">
        <v>747</v>
      </c>
      <c r="C13">
        <v>3.5</v>
      </c>
    </row>
    <row r="14" spans="2:3" x14ac:dyDescent="0.25">
      <c r="B14" s="23" t="s">
        <v>759</v>
      </c>
      <c r="C14">
        <v>1</v>
      </c>
    </row>
    <row r="15" spans="2:3" x14ac:dyDescent="0.25">
      <c r="B15" t="s">
        <v>779</v>
      </c>
      <c r="C15">
        <v>6</v>
      </c>
    </row>
    <row r="16" spans="2:3" x14ac:dyDescent="0.25">
      <c r="B16" s="23" t="s">
        <v>780</v>
      </c>
      <c r="C16">
        <v>5.5</v>
      </c>
    </row>
    <row r="17" spans="2:3" x14ac:dyDescent="0.25">
      <c r="B17" s="23" t="s">
        <v>774</v>
      </c>
      <c r="C17">
        <v>5</v>
      </c>
    </row>
    <row r="18" spans="2:3" x14ac:dyDescent="0.25">
      <c r="B18" s="23" t="s">
        <v>785</v>
      </c>
      <c r="C18">
        <v>5</v>
      </c>
    </row>
    <row r="19" spans="2:3" x14ac:dyDescent="0.25">
      <c r="B19" t="s">
        <v>748</v>
      </c>
      <c r="C19">
        <v>6</v>
      </c>
    </row>
    <row r="20" spans="2:3" x14ac:dyDescent="0.25">
      <c r="B20" t="s">
        <v>729</v>
      </c>
      <c r="C20">
        <v>6</v>
      </c>
    </row>
    <row r="21" spans="2:3" x14ac:dyDescent="0.25">
      <c r="B21" s="23" t="s">
        <v>790</v>
      </c>
      <c r="C21">
        <v>5</v>
      </c>
    </row>
    <row r="22" spans="2:3" x14ac:dyDescent="0.25">
      <c r="B22" t="s">
        <v>791</v>
      </c>
      <c r="C22">
        <v>5</v>
      </c>
    </row>
    <row r="23" spans="2:3" x14ac:dyDescent="0.25">
      <c r="B23" t="s">
        <v>750</v>
      </c>
      <c r="C23">
        <v>3</v>
      </c>
    </row>
    <row r="24" spans="2:3" x14ac:dyDescent="0.25">
      <c r="B24" s="23" t="s">
        <v>770</v>
      </c>
      <c r="C24">
        <v>5</v>
      </c>
    </row>
    <row r="25" spans="2:3" x14ac:dyDescent="0.25">
      <c r="B25" t="s">
        <v>788</v>
      </c>
      <c r="C25">
        <v>4</v>
      </c>
    </row>
    <row r="26" spans="2:3" x14ac:dyDescent="0.25">
      <c r="B26" s="23" t="s">
        <v>789</v>
      </c>
      <c r="C26">
        <v>4</v>
      </c>
    </row>
    <row r="27" spans="2:3" x14ac:dyDescent="0.25">
      <c r="B27" t="s">
        <v>735</v>
      </c>
      <c r="C27">
        <v>5.5</v>
      </c>
    </row>
    <row r="28" spans="2:3" x14ac:dyDescent="0.25">
      <c r="B28" t="s">
        <v>743</v>
      </c>
      <c r="C28">
        <v>6</v>
      </c>
    </row>
    <row r="29" spans="2:3" x14ac:dyDescent="0.25">
      <c r="B29" t="s">
        <v>786</v>
      </c>
      <c r="C29">
        <v>1</v>
      </c>
    </row>
    <row r="30" spans="2:3" x14ac:dyDescent="0.25">
      <c r="B30" s="23" t="s">
        <v>787</v>
      </c>
      <c r="C30">
        <v>3</v>
      </c>
    </row>
    <row r="31" spans="2:3" x14ac:dyDescent="0.25">
      <c r="B31" s="23" t="s">
        <v>771</v>
      </c>
      <c r="C31">
        <v>4.5</v>
      </c>
    </row>
    <row r="32" spans="2:3" x14ac:dyDescent="0.25">
      <c r="B32" t="s">
        <v>737</v>
      </c>
      <c r="C32">
        <v>3</v>
      </c>
    </row>
    <row r="33" spans="2:3" x14ac:dyDescent="0.25">
      <c r="B33" s="23" t="s">
        <v>752</v>
      </c>
      <c r="C33">
        <v>4</v>
      </c>
    </row>
    <row r="34" spans="2:3" x14ac:dyDescent="0.25">
      <c r="B34" s="23" t="s">
        <v>772</v>
      </c>
      <c r="C34">
        <v>4</v>
      </c>
    </row>
    <row r="35" spans="2:3" x14ac:dyDescent="0.25">
      <c r="B35" t="s">
        <v>745</v>
      </c>
      <c r="C35">
        <v>4</v>
      </c>
    </row>
    <row r="36" spans="2:3" x14ac:dyDescent="0.25">
      <c r="B36" s="23" t="s">
        <v>796</v>
      </c>
      <c r="C36">
        <v>5</v>
      </c>
    </row>
    <row r="37" spans="2:3" x14ac:dyDescent="0.25">
      <c r="B37" s="23" t="s">
        <v>741</v>
      </c>
      <c r="C37">
        <v>4</v>
      </c>
    </row>
    <row r="38" spans="2:3" x14ac:dyDescent="0.25">
      <c r="B38" t="s">
        <v>741</v>
      </c>
      <c r="C38">
        <v>4.5</v>
      </c>
    </row>
    <row r="39" spans="2:3" x14ac:dyDescent="0.25">
      <c r="B39" t="s">
        <v>792</v>
      </c>
      <c r="C39">
        <v>1.5</v>
      </c>
    </row>
    <row r="40" spans="2:3" x14ac:dyDescent="0.25">
      <c r="B40" s="23" t="s">
        <v>793</v>
      </c>
      <c r="C40">
        <v>3</v>
      </c>
    </row>
    <row r="41" spans="2:3" x14ac:dyDescent="0.25">
      <c r="B41" t="s">
        <v>726</v>
      </c>
      <c r="C41">
        <v>4.5</v>
      </c>
    </row>
    <row r="42" spans="2:3" x14ac:dyDescent="0.25">
      <c r="B42" s="23" t="s">
        <v>757</v>
      </c>
      <c r="C42">
        <v>4.5</v>
      </c>
    </row>
    <row r="43" spans="2:3" x14ac:dyDescent="0.25">
      <c r="B43" s="23" t="s">
        <v>795</v>
      </c>
      <c r="C43">
        <v>4.5</v>
      </c>
    </row>
    <row r="44" spans="2:3" x14ac:dyDescent="0.25">
      <c r="B44" t="s">
        <v>794</v>
      </c>
      <c r="C44">
        <v>1</v>
      </c>
    </row>
    <row r="45" spans="2:3" x14ac:dyDescent="0.25">
      <c r="B45" s="23" t="s">
        <v>754</v>
      </c>
      <c r="C45">
        <v>4.5</v>
      </c>
    </row>
    <row r="46" spans="2:3" x14ac:dyDescent="0.25">
      <c r="B46" s="23" t="s">
        <v>766</v>
      </c>
      <c r="C46">
        <v>2.5</v>
      </c>
    </row>
    <row r="47" spans="2:3" x14ac:dyDescent="0.25">
      <c r="B47" s="23" t="s">
        <v>762</v>
      </c>
      <c r="C47">
        <v>5</v>
      </c>
    </row>
    <row r="48" spans="2:3" x14ac:dyDescent="0.25">
      <c r="B48" s="23" t="s">
        <v>749</v>
      </c>
      <c r="C48">
        <v>5</v>
      </c>
    </row>
    <row r="49" spans="2:3" x14ac:dyDescent="0.25">
      <c r="B49" t="s">
        <v>749</v>
      </c>
      <c r="C49">
        <v>5.5</v>
      </c>
    </row>
    <row r="50" spans="2:3" x14ac:dyDescent="0.25">
      <c r="B50" t="s">
        <v>730</v>
      </c>
      <c r="C50">
        <v>5</v>
      </c>
    </row>
    <row r="51" spans="2:3" x14ac:dyDescent="0.25">
      <c r="B51" s="23" t="s">
        <v>751</v>
      </c>
      <c r="C51">
        <v>4.5</v>
      </c>
    </row>
    <row r="52" spans="2:3" x14ac:dyDescent="0.25">
      <c r="B52" s="23" t="s">
        <v>767</v>
      </c>
      <c r="C52">
        <v>3.5</v>
      </c>
    </row>
    <row r="53" spans="2:3" x14ac:dyDescent="0.25">
      <c r="B53" s="23" t="s">
        <v>769</v>
      </c>
      <c r="C53">
        <v>3.5</v>
      </c>
    </row>
    <row r="54" spans="2:3" x14ac:dyDescent="0.25">
      <c r="B54" s="23" t="s">
        <v>797</v>
      </c>
      <c r="C54">
        <v>0</v>
      </c>
    </row>
    <row r="55" spans="2:3" x14ac:dyDescent="0.25">
      <c r="B55" s="23" t="s">
        <v>734</v>
      </c>
      <c r="C55">
        <v>4.5</v>
      </c>
    </row>
    <row r="56" spans="2:3" x14ac:dyDescent="0.25">
      <c r="B56" t="s">
        <v>734</v>
      </c>
      <c r="C56">
        <v>5</v>
      </c>
    </row>
  </sheetData>
  <sortState ref="B1:C56">
    <sortCondition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2"/>
  <sheetViews>
    <sheetView topLeftCell="A529" workbookViewId="0">
      <selection activeCell="B3" sqref="B3"/>
    </sheetView>
  </sheetViews>
  <sheetFormatPr baseColWidth="10" defaultRowHeight="15" x14ac:dyDescent="0.25"/>
  <cols>
    <col min="1" max="1" width="28.28515625" customWidth="1"/>
    <col min="2" max="2" width="20.85546875" bestFit="1" customWidth="1"/>
    <col min="3" max="3" width="23.140625" customWidth="1"/>
  </cols>
  <sheetData>
    <row r="1" spans="1:3" x14ac:dyDescent="0.25">
      <c r="A1" s="15" t="s">
        <v>633</v>
      </c>
      <c r="C1" t="str">
        <f>IF(A1=A2,"DOUBLON","")</f>
        <v/>
      </c>
    </row>
    <row r="2" spans="1:3" x14ac:dyDescent="0.25">
      <c r="A2" s="19" t="s">
        <v>702</v>
      </c>
      <c r="C2" t="str">
        <f>IF(A2=A3,"DOUBLON","")</f>
        <v/>
      </c>
    </row>
    <row r="3" spans="1:3" x14ac:dyDescent="0.25">
      <c r="A3" s="20" t="s">
        <v>765</v>
      </c>
    </row>
    <row r="4" spans="1:3" x14ac:dyDescent="0.25">
      <c r="A4" s="19" t="s">
        <v>719</v>
      </c>
      <c r="C4" t="str">
        <f>IF(A4=A5,"DOUBLON","")</f>
        <v/>
      </c>
    </row>
    <row r="5" spans="1:3" x14ac:dyDescent="0.25">
      <c r="A5" t="s">
        <v>437</v>
      </c>
      <c r="B5">
        <v>3.5</v>
      </c>
      <c r="C5" t="str">
        <f>IF(A5=A6,"DOUBLON","")</f>
        <v>DOUBLON</v>
      </c>
    </row>
    <row r="6" spans="1:3" x14ac:dyDescent="0.25">
      <c r="A6" s="13" t="s">
        <v>437</v>
      </c>
      <c r="B6" s="13">
        <v>3.5</v>
      </c>
      <c r="C6" t="str">
        <f>IF(A6=A7,"DOUBLON","")</f>
        <v/>
      </c>
    </row>
    <row r="7" spans="1:3" x14ac:dyDescent="0.25">
      <c r="A7" s="6" t="s">
        <v>555</v>
      </c>
      <c r="B7">
        <v>3.5</v>
      </c>
      <c r="C7" t="str">
        <f>IF(A7=A8,"DOUBLON","")</f>
        <v>DOUBLON</v>
      </c>
    </row>
    <row r="8" spans="1:3" x14ac:dyDescent="0.25">
      <c r="A8" s="11" t="s">
        <v>555</v>
      </c>
      <c r="B8" s="11">
        <v>3.5</v>
      </c>
      <c r="C8" t="str">
        <f>IF(A8=A9,"DOUBLON","")</f>
        <v/>
      </c>
    </row>
    <row r="9" spans="1:3" x14ac:dyDescent="0.25">
      <c r="A9" s="20" t="s">
        <v>738</v>
      </c>
    </row>
    <row r="10" spans="1:3" x14ac:dyDescent="0.25">
      <c r="A10" t="s">
        <v>438</v>
      </c>
      <c r="B10">
        <v>4.5</v>
      </c>
      <c r="C10" t="str">
        <f>IF(A10=A11,"DOUBLON","")</f>
        <v/>
      </c>
    </row>
    <row r="11" spans="1:3" x14ac:dyDescent="0.25">
      <c r="A11" t="s">
        <v>439</v>
      </c>
      <c r="B11">
        <v>1</v>
      </c>
      <c r="C11" t="str">
        <f>IF(A11=A12,"DOUBLON","")</f>
        <v/>
      </c>
    </row>
    <row r="12" spans="1:3" x14ac:dyDescent="0.25">
      <c r="A12" s="20" t="s">
        <v>731</v>
      </c>
    </row>
    <row r="13" spans="1:3" x14ac:dyDescent="0.25">
      <c r="A13" s="20" t="s">
        <v>731</v>
      </c>
    </row>
    <row r="14" spans="1:3" x14ac:dyDescent="0.25">
      <c r="A14" t="s">
        <v>440</v>
      </c>
      <c r="B14">
        <v>5.5</v>
      </c>
      <c r="C14" t="str">
        <f>IF(A14=A15,"DOUBLON","")</f>
        <v>DOUBLON</v>
      </c>
    </row>
    <row r="15" spans="1:3" x14ac:dyDescent="0.25">
      <c r="A15" s="15" t="s">
        <v>440</v>
      </c>
      <c r="C15" t="str">
        <f>IF(A15=A16,"DOUBLON","")</f>
        <v/>
      </c>
    </row>
    <row r="16" spans="1:3" x14ac:dyDescent="0.25">
      <c r="A16" s="6" t="s">
        <v>574</v>
      </c>
      <c r="B16">
        <v>4.5</v>
      </c>
      <c r="C16" t="str">
        <f>IF(A16=A17,"DOUBLON","")</f>
        <v>DOUBLON</v>
      </c>
    </row>
    <row r="17" spans="1:4" x14ac:dyDescent="0.25">
      <c r="A17" s="12" t="s">
        <v>574</v>
      </c>
      <c r="B17">
        <v>4.5</v>
      </c>
      <c r="C17" t="str">
        <f>IF(A17=A18,"DOUBLON","")</f>
        <v/>
      </c>
    </row>
    <row r="18" spans="1:4" x14ac:dyDescent="0.25">
      <c r="A18" s="6" t="s">
        <v>572</v>
      </c>
      <c r="B18">
        <v>1</v>
      </c>
      <c r="C18" t="str">
        <f>IF(A18=A19,"DOUBLON","")</f>
        <v/>
      </c>
    </row>
    <row r="19" spans="1:4" x14ac:dyDescent="0.25">
      <c r="A19" s="20" t="s">
        <v>773</v>
      </c>
    </row>
    <row r="20" spans="1:4" x14ac:dyDescent="0.25">
      <c r="A20" s="15" t="s">
        <v>618</v>
      </c>
      <c r="C20" t="str">
        <f>IF(A20=A21,"DOUBLON","")</f>
        <v/>
      </c>
    </row>
    <row r="21" spans="1:4" x14ac:dyDescent="0.25">
      <c r="A21" s="17" t="s">
        <v>678</v>
      </c>
      <c r="C21" t="str">
        <f>IF(A21=A22,"DOUBLON","")</f>
        <v/>
      </c>
    </row>
    <row r="22" spans="1:4" x14ac:dyDescent="0.25">
      <c r="A22" t="s">
        <v>441</v>
      </c>
      <c r="B22">
        <v>4</v>
      </c>
      <c r="C22" t="str">
        <f>IF(A22=A23,"DOUBLON","")</f>
        <v>DOUBLON</v>
      </c>
    </row>
    <row r="23" spans="1:4" x14ac:dyDescent="0.25">
      <c r="A23" s="13" t="s">
        <v>441</v>
      </c>
      <c r="B23" s="13">
        <v>4</v>
      </c>
      <c r="C23" t="str">
        <f>IF(A23=A24,"DOUBLON","")</f>
        <v/>
      </c>
    </row>
    <row r="24" spans="1:4" x14ac:dyDescent="0.25">
      <c r="A24" s="20" t="s">
        <v>768</v>
      </c>
    </row>
    <row r="25" spans="1:4" x14ac:dyDescent="0.25">
      <c r="A25" t="s">
        <v>486</v>
      </c>
      <c r="B25">
        <v>0</v>
      </c>
      <c r="C25" t="str">
        <f t="shared" ref="C25:C51" si="0">IF(A25=A26,"DOUBLON","")</f>
        <v>DOUBLON</v>
      </c>
      <c r="D25" s="6"/>
    </row>
    <row r="26" spans="1:4" x14ac:dyDescent="0.25">
      <c r="A26" s="12" t="s">
        <v>486</v>
      </c>
      <c r="B26">
        <v>0</v>
      </c>
      <c r="C26" t="str">
        <f t="shared" si="0"/>
        <v/>
      </c>
      <c r="D26" s="6"/>
    </row>
    <row r="27" spans="1:4" x14ac:dyDescent="0.25">
      <c r="A27" t="s">
        <v>344</v>
      </c>
      <c r="B27">
        <v>5.5</v>
      </c>
      <c r="C27" t="str">
        <f t="shared" si="0"/>
        <v>DOUBLON</v>
      </c>
    </row>
    <row r="28" spans="1:4" x14ac:dyDescent="0.25">
      <c r="A28" s="12" t="s">
        <v>344</v>
      </c>
      <c r="B28">
        <v>5.5</v>
      </c>
      <c r="C28" t="str">
        <f t="shared" si="0"/>
        <v/>
      </c>
    </row>
    <row r="29" spans="1:4" x14ac:dyDescent="0.25">
      <c r="A29" t="s">
        <v>487</v>
      </c>
      <c r="B29">
        <v>3</v>
      </c>
      <c r="C29" t="str">
        <f t="shared" si="0"/>
        <v>DOUBLON</v>
      </c>
    </row>
    <row r="30" spans="1:4" x14ac:dyDescent="0.25">
      <c r="A30" s="13" t="s">
        <v>487</v>
      </c>
      <c r="B30" s="13">
        <v>3</v>
      </c>
      <c r="C30" t="str">
        <f t="shared" si="0"/>
        <v/>
      </c>
    </row>
    <row r="31" spans="1:4" x14ac:dyDescent="0.25">
      <c r="A31" s="19" t="s">
        <v>694</v>
      </c>
      <c r="C31" t="str">
        <f t="shared" si="0"/>
        <v/>
      </c>
    </row>
    <row r="32" spans="1:4" x14ac:dyDescent="0.25">
      <c r="A32" s="14" t="s">
        <v>597</v>
      </c>
      <c r="C32" t="str">
        <f t="shared" si="0"/>
        <v/>
      </c>
    </row>
    <row r="33" spans="1:4" x14ac:dyDescent="0.25">
      <c r="A33" t="s">
        <v>488</v>
      </c>
      <c r="B33">
        <v>1.5</v>
      </c>
      <c r="C33" t="str">
        <f t="shared" si="0"/>
        <v/>
      </c>
    </row>
    <row r="34" spans="1:4" x14ac:dyDescent="0.25">
      <c r="A34" t="s">
        <v>365</v>
      </c>
      <c r="B34">
        <v>0</v>
      </c>
      <c r="C34" t="str">
        <f t="shared" si="0"/>
        <v>DOUBLON</v>
      </c>
    </row>
    <row r="35" spans="1:4" x14ac:dyDescent="0.25">
      <c r="A35" s="15" t="s">
        <v>365</v>
      </c>
      <c r="C35" t="str">
        <f t="shared" si="0"/>
        <v/>
      </c>
    </row>
    <row r="36" spans="1:4" x14ac:dyDescent="0.25">
      <c r="A36" s="6" t="s">
        <v>573</v>
      </c>
      <c r="B36">
        <v>6</v>
      </c>
      <c r="C36" t="str">
        <f t="shared" si="0"/>
        <v/>
      </c>
    </row>
    <row r="37" spans="1:4" x14ac:dyDescent="0.25">
      <c r="A37" t="s">
        <v>392</v>
      </c>
      <c r="B37">
        <v>4</v>
      </c>
      <c r="C37" t="str">
        <f t="shared" si="0"/>
        <v>DOUBLON</v>
      </c>
    </row>
    <row r="38" spans="1:4" x14ac:dyDescent="0.25">
      <c r="A38" s="12" t="s">
        <v>392</v>
      </c>
      <c r="B38">
        <v>4</v>
      </c>
      <c r="C38" t="str">
        <f t="shared" si="0"/>
        <v/>
      </c>
    </row>
    <row r="39" spans="1:4" x14ac:dyDescent="0.25">
      <c r="A39" t="s">
        <v>387</v>
      </c>
      <c r="B39">
        <v>2</v>
      </c>
      <c r="C39" t="str">
        <f t="shared" si="0"/>
        <v/>
      </c>
    </row>
    <row r="40" spans="1:4" x14ac:dyDescent="0.25">
      <c r="A40" s="14" t="s">
        <v>591</v>
      </c>
      <c r="C40" t="str">
        <f t="shared" si="0"/>
        <v/>
      </c>
    </row>
    <row r="41" spans="1:4" x14ac:dyDescent="0.25">
      <c r="A41" t="s">
        <v>326</v>
      </c>
      <c r="B41">
        <v>5.5</v>
      </c>
      <c r="C41" t="str">
        <f t="shared" si="0"/>
        <v>DOUBLON</v>
      </c>
    </row>
    <row r="42" spans="1:4" x14ac:dyDescent="0.25">
      <c r="A42" t="s">
        <v>326</v>
      </c>
      <c r="B42">
        <v>5.5</v>
      </c>
      <c r="C42" t="str">
        <f t="shared" si="0"/>
        <v/>
      </c>
    </row>
    <row r="43" spans="1:4" x14ac:dyDescent="0.25">
      <c r="A43" s="6" t="s">
        <v>564</v>
      </c>
      <c r="B43">
        <v>5.5</v>
      </c>
      <c r="C43" t="str">
        <f t="shared" si="0"/>
        <v/>
      </c>
    </row>
    <row r="44" spans="1:4" x14ac:dyDescent="0.25">
      <c r="A44" t="s">
        <v>345</v>
      </c>
      <c r="B44">
        <v>3</v>
      </c>
      <c r="C44" t="str">
        <f t="shared" si="0"/>
        <v>DOUBLON</v>
      </c>
    </row>
    <row r="45" spans="1:4" x14ac:dyDescent="0.25">
      <c r="A45" t="s">
        <v>345</v>
      </c>
      <c r="B45">
        <v>3</v>
      </c>
      <c r="C45" t="str">
        <f t="shared" si="0"/>
        <v/>
      </c>
    </row>
    <row r="46" spans="1:4" x14ac:dyDescent="0.25">
      <c r="A46" t="s">
        <v>346</v>
      </c>
      <c r="B46">
        <v>0</v>
      </c>
      <c r="C46" t="str">
        <f t="shared" si="0"/>
        <v>DOUBLON</v>
      </c>
    </row>
    <row r="47" spans="1:4" x14ac:dyDescent="0.25">
      <c r="A47" s="13" t="s">
        <v>346</v>
      </c>
      <c r="B47" s="13">
        <v>0</v>
      </c>
      <c r="C47" t="str">
        <f t="shared" si="0"/>
        <v>DOUBLON</v>
      </c>
      <c r="D47" s="6"/>
    </row>
    <row r="48" spans="1:4" x14ac:dyDescent="0.25">
      <c r="A48" s="15" t="s">
        <v>346</v>
      </c>
      <c r="C48" t="str">
        <f t="shared" si="0"/>
        <v/>
      </c>
    </row>
    <row r="49" spans="1:4" x14ac:dyDescent="0.25">
      <c r="A49" s="15" t="s">
        <v>605</v>
      </c>
      <c r="C49" t="str">
        <f t="shared" si="0"/>
        <v/>
      </c>
    </row>
    <row r="50" spans="1:4" x14ac:dyDescent="0.25">
      <c r="A50" s="17" t="s">
        <v>655</v>
      </c>
      <c r="C50" t="str">
        <f t="shared" si="0"/>
        <v/>
      </c>
    </row>
    <row r="51" spans="1:4" x14ac:dyDescent="0.25">
      <c r="A51" s="19" t="s">
        <v>699</v>
      </c>
      <c r="C51" t="str">
        <f t="shared" si="0"/>
        <v/>
      </c>
    </row>
    <row r="52" spans="1:4" x14ac:dyDescent="0.25">
      <c r="A52" s="20" t="s">
        <v>739</v>
      </c>
    </row>
    <row r="53" spans="1:4" x14ac:dyDescent="0.25">
      <c r="A53" s="19" t="s">
        <v>698</v>
      </c>
      <c r="C53" t="str">
        <f t="shared" ref="C53:C78" si="1">IF(A53=A54,"DOUBLON","")</f>
        <v/>
      </c>
    </row>
    <row r="54" spans="1:4" x14ac:dyDescent="0.25">
      <c r="A54" s="6" t="s">
        <v>414</v>
      </c>
      <c r="B54">
        <v>0</v>
      </c>
      <c r="C54" t="str">
        <f t="shared" si="1"/>
        <v>DOUBLON</v>
      </c>
    </row>
    <row r="55" spans="1:4" x14ac:dyDescent="0.25">
      <c r="A55" s="11" t="s">
        <v>414</v>
      </c>
      <c r="B55" s="11">
        <v>0</v>
      </c>
      <c r="C55" t="str">
        <f t="shared" si="1"/>
        <v/>
      </c>
      <c r="D55" s="6"/>
    </row>
    <row r="56" spans="1:4" x14ac:dyDescent="0.25">
      <c r="A56" s="15" t="s">
        <v>606</v>
      </c>
      <c r="C56" t="str">
        <f t="shared" si="1"/>
        <v/>
      </c>
    </row>
    <row r="57" spans="1:4" x14ac:dyDescent="0.25">
      <c r="A57" t="s">
        <v>489</v>
      </c>
      <c r="B57">
        <v>5.5</v>
      </c>
      <c r="C57" t="str">
        <f t="shared" si="1"/>
        <v/>
      </c>
    </row>
    <row r="58" spans="1:4" x14ac:dyDescent="0.25">
      <c r="A58" t="s">
        <v>347</v>
      </c>
      <c r="B58">
        <v>0.5</v>
      </c>
      <c r="C58" t="str">
        <f t="shared" si="1"/>
        <v/>
      </c>
    </row>
    <row r="59" spans="1:4" x14ac:dyDescent="0.25">
      <c r="A59" t="s">
        <v>366</v>
      </c>
      <c r="B59">
        <v>0</v>
      </c>
      <c r="C59" t="str">
        <f t="shared" si="1"/>
        <v/>
      </c>
    </row>
    <row r="60" spans="1:4" x14ac:dyDescent="0.25">
      <c r="A60" t="s">
        <v>367</v>
      </c>
      <c r="B60">
        <v>4</v>
      </c>
      <c r="C60" t="str">
        <f t="shared" si="1"/>
        <v>DOUBLON</v>
      </c>
    </row>
    <row r="61" spans="1:4" x14ac:dyDescent="0.25">
      <c r="A61" t="s">
        <v>367</v>
      </c>
      <c r="B61">
        <v>4</v>
      </c>
      <c r="C61" t="str">
        <f t="shared" si="1"/>
        <v/>
      </c>
    </row>
    <row r="62" spans="1:4" x14ac:dyDescent="0.25">
      <c r="A62" s="17" t="s">
        <v>691</v>
      </c>
      <c r="C62" t="str">
        <f t="shared" si="1"/>
        <v/>
      </c>
    </row>
    <row r="63" spans="1:4" x14ac:dyDescent="0.25">
      <c r="A63" s="19" t="s">
        <v>718</v>
      </c>
      <c r="C63" t="str">
        <f t="shared" si="1"/>
        <v/>
      </c>
    </row>
    <row r="64" spans="1:4" x14ac:dyDescent="0.25">
      <c r="A64" s="17" t="s">
        <v>642</v>
      </c>
      <c r="C64" t="str">
        <f t="shared" si="1"/>
        <v/>
      </c>
    </row>
    <row r="65" spans="1:3" x14ac:dyDescent="0.25">
      <c r="A65" t="s">
        <v>348</v>
      </c>
      <c r="B65">
        <v>2</v>
      </c>
      <c r="C65" t="str">
        <f t="shared" si="1"/>
        <v/>
      </c>
    </row>
    <row r="66" spans="1:3" x14ac:dyDescent="0.25">
      <c r="A66" s="6" t="s">
        <v>543</v>
      </c>
      <c r="B66">
        <v>1.5</v>
      </c>
      <c r="C66" t="str">
        <f t="shared" si="1"/>
        <v>DOUBLON</v>
      </c>
    </row>
    <row r="67" spans="1:3" x14ac:dyDescent="0.25">
      <c r="A67" s="12" t="s">
        <v>543</v>
      </c>
      <c r="B67">
        <v>1.5</v>
      </c>
      <c r="C67" t="str">
        <f t="shared" si="1"/>
        <v/>
      </c>
    </row>
    <row r="68" spans="1:3" x14ac:dyDescent="0.25">
      <c r="A68" s="17" t="s">
        <v>652</v>
      </c>
      <c r="C68" t="str">
        <f t="shared" si="1"/>
        <v/>
      </c>
    </row>
    <row r="69" spans="1:3" x14ac:dyDescent="0.25">
      <c r="A69" s="6" t="s">
        <v>416</v>
      </c>
      <c r="B69">
        <v>5</v>
      </c>
      <c r="C69" t="str">
        <f t="shared" si="1"/>
        <v/>
      </c>
    </row>
    <row r="70" spans="1:3" x14ac:dyDescent="0.25">
      <c r="A70" t="s">
        <v>490</v>
      </c>
      <c r="B70">
        <v>1</v>
      </c>
      <c r="C70" t="str">
        <f t="shared" si="1"/>
        <v>DOUBLON</v>
      </c>
    </row>
    <row r="71" spans="1:3" x14ac:dyDescent="0.25">
      <c r="A71" s="12" t="s">
        <v>490</v>
      </c>
      <c r="B71">
        <v>1</v>
      </c>
      <c r="C71" t="str">
        <f t="shared" si="1"/>
        <v>DOUBLON</v>
      </c>
    </row>
    <row r="72" spans="1:3" x14ac:dyDescent="0.25">
      <c r="A72" s="17" t="s">
        <v>490</v>
      </c>
      <c r="C72" t="str">
        <f t="shared" si="1"/>
        <v/>
      </c>
    </row>
    <row r="73" spans="1:3" x14ac:dyDescent="0.25">
      <c r="A73" s="15" t="s">
        <v>627</v>
      </c>
      <c r="C73" t="str">
        <f t="shared" si="1"/>
        <v/>
      </c>
    </row>
    <row r="74" spans="1:3" x14ac:dyDescent="0.25">
      <c r="A74" t="s">
        <v>442</v>
      </c>
      <c r="B74">
        <v>6</v>
      </c>
      <c r="C74" t="str">
        <f t="shared" si="1"/>
        <v/>
      </c>
    </row>
    <row r="75" spans="1:3" x14ac:dyDescent="0.25">
      <c r="A75" t="s">
        <v>330</v>
      </c>
      <c r="B75">
        <v>2.5</v>
      </c>
      <c r="C75" t="str">
        <f t="shared" si="1"/>
        <v>DOUBLON</v>
      </c>
    </row>
    <row r="76" spans="1:3" x14ac:dyDescent="0.25">
      <c r="A76" t="s">
        <v>330</v>
      </c>
      <c r="B76">
        <v>2.5</v>
      </c>
      <c r="C76" t="str">
        <f t="shared" si="1"/>
        <v/>
      </c>
    </row>
    <row r="77" spans="1:3" x14ac:dyDescent="0.25">
      <c r="A77" s="6" t="s">
        <v>419</v>
      </c>
      <c r="B77">
        <v>3.5</v>
      </c>
      <c r="C77" t="str">
        <f t="shared" si="1"/>
        <v/>
      </c>
    </row>
    <row r="78" spans="1:3" x14ac:dyDescent="0.25">
      <c r="A78" s="15" t="s">
        <v>608</v>
      </c>
      <c r="C78" t="str">
        <f t="shared" si="1"/>
        <v/>
      </c>
    </row>
    <row r="79" spans="1:3" x14ac:dyDescent="0.25">
      <c r="A79" s="20" t="s">
        <v>760</v>
      </c>
    </row>
    <row r="80" spans="1:3" x14ac:dyDescent="0.25">
      <c r="A80" s="19" t="s">
        <v>706</v>
      </c>
      <c r="C80" t="str">
        <f>IF(A80=A81,"DOUBLON","")</f>
        <v/>
      </c>
    </row>
    <row r="81" spans="1:3" x14ac:dyDescent="0.25">
      <c r="A81" s="20" t="s">
        <v>744</v>
      </c>
    </row>
    <row r="82" spans="1:3" x14ac:dyDescent="0.25">
      <c r="A82" t="s">
        <v>443</v>
      </c>
      <c r="B82">
        <v>5</v>
      </c>
      <c r="C82" t="str">
        <f t="shared" ref="C82:C106" si="2">IF(A82=A83,"DOUBLON","")</f>
        <v>DOUBLON</v>
      </c>
    </row>
    <row r="83" spans="1:3" x14ac:dyDescent="0.25">
      <c r="A83" s="11" t="s">
        <v>443</v>
      </c>
      <c r="B83" s="11">
        <v>5</v>
      </c>
      <c r="C83" t="str">
        <f t="shared" si="2"/>
        <v/>
      </c>
    </row>
    <row r="84" spans="1:3" x14ac:dyDescent="0.25">
      <c r="A84" t="s">
        <v>444</v>
      </c>
      <c r="B84">
        <v>1.5</v>
      </c>
      <c r="C84" t="str">
        <f t="shared" si="2"/>
        <v/>
      </c>
    </row>
    <row r="85" spans="1:3" x14ac:dyDescent="0.25">
      <c r="A85" t="s">
        <v>445</v>
      </c>
      <c r="B85">
        <v>6</v>
      </c>
      <c r="C85" t="str">
        <f t="shared" si="2"/>
        <v>DOUBLON</v>
      </c>
    </row>
    <row r="86" spans="1:3" x14ac:dyDescent="0.25">
      <c r="A86" s="13" t="s">
        <v>445</v>
      </c>
      <c r="B86" s="13">
        <v>6</v>
      </c>
      <c r="C86" t="str">
        <f t="shared" si="2"/>
        <v/>
      </c>
    </row>
    <row r="87" spans="1:3" x14ac:dyDescent="0.25">
      <c r="A87" t="s">
        <v>368</v>
      </c>
      <c r="B87">
        <v>3.5</v>
      </c>
      <c r="C87" t="str">
        <f t="shared" si="2"/>
        <v>DOUBLON</v>
      </c>
    </row>
    <row r="88" spans="1:3" x14ac:dyDescent="0.25">
      <c r="A88" s="15" t="s">
        <v>368</v>
      </c>
      <c r="C88" t="str">
        <f t="shared" si="2"/>
        <v/>
      </c>
    </row>
    <row r="89" spans="1:3" x14ac:dyDescent="0.25">
      <c r="A89" t="s">
        <v>369</v>
      </c>
      <c r="B89">
        <v>2</v>
      </c>
      <c r="C89" t="str">
        <f t="shared" si="2"/>
        <v/>
      </c>
    </row>
    <row r="90" spans="1:3" x14ac:dyDescent="0.25">
      <c r="A90" t="s">
        <v>491</v>
      </c>
      <c r="B90">
        <v>1.5</v>
      </c>
      <c r="C90" t="str">
        <f t="shared" si="2"/>
        <v>DOUBLON</v>
      </c>
    </row>
    <row r="91" spans="1:3" x14ac:dyDescent="0.25">
      <c r="A91" s="13" t="s">
        <v>491</v>
      </c>
      <c r="B91" s="13">
        <v>1.5</v>
      </c>
      <c r="C91" t="str">
        <f t="shared" si="2"/>
        <v/>
      </c>
    </row>
    <row r="92" spans="1:3" x14ac:dyDescent="0.25">
      <c r="A92" s="14" t="s">
        <v>598</v>
      </c>
      <c r="C92" t="str">
        <f t="shared" si="2"/>
        <v/>
      </c>
    </row>
    <row r="93" spans="1:3" x14ac:dyDescent="0.25">
      <c r="A93" t="s">
        <v>446</v>
      </c>
      <c r="B93">
        <v>2</v>
      </c>
      <c r="C93" t="str">
        <f t="shared" si="2"/>
        <v/>
      </c>
    </row>
    <row r="94" spans="1:3" x14ac:dyDescent="0.25">
      <c r="A94" s="6" t="s">
        <v>575</v>
      </c>
      <c r="B94">
        <v>1.5</v>
      </c>
      <c r="C94" t="str">
        <f t="shared" si="2"/>
        <v/>
      </c>
    </row>
    <row r="95" spans="1:3" x14ac:dyDescent="0.25">
      <c r="A95" t="s">
        <v>447</v>
      </c>
      <c r="B95">
        <v>5.5</v>
      </c>
      <c r="C95" t="str">
        <f t="shared" si="2"/>
        <v>DOUBLON</v>
      </c>
    </row>
    <row r="96" spans="1:3" x14ac:dyDescent="0.25">
      <c r="A96" s="14" t="s">
        <v>447</v>
      </c>
      <c r="C96" t="str">
        <f t="shared" si="2"/>
        <v/>
      </c>
    </row>
    <row r="97" spans="1:3" x14ac:dyDescent="0.25">
      <c r="A97" t="s">
        <v>370</v>
      </c>
      <c r="B97">
        <v>3</v>
      </c>
      <c r="C97" t="str">
        <f t="shared" si="2"/>
        <v/>
      </c>
    </row>
    <row r="98" spans="1:3" x14ac:dyDescent="0.25">
      <c r="A98" t="s">
        <v>492</v>
      </c>
      <c r="B98">
        <v>3</v>
      </c>
      <c r="C98" t="str">
        <f t="shared" si="2"/>
        <v>DOUBLON</v>
      </c>
    </row>
    <row r="99" spans="1:3" x14ac:dyDescent="0.25">
      <c r="A99" s="12" t="s">
        <v>492</v>
      </c>
      <c r="B99">
        <v>3</v>
      </c>
      <c r="C99" t="str">
        <f t="shared" si="2"/>
        <v/>
      </c>
    </row>
    <row r="100" spans="1:3" x14ac:dyDescent="0.25">
      <c r="A100" s="17" t="s">
        <v>690</v>
      </c>
      <c r="C100" t="str">
        <f t="shared" si="2"/>
        <v/>
      </c>
    </row>
    <row r="101" spans="1:3" x14ac:dyDescent="0.25">
      <c r="A101" t="s">
        <v>349</v>
      </c>
      <c r="B101">
        <v>5.5</v>
      </c>
      <c r="C101" t="str">
        <f t="shared" si="2"/>
        <v/>
      </c>
    </row>
    <row r="102" spans="1:3" x14ac:dyDescent="0.25">
      <c r="A102" t="s">
        <v>391</v>
      </c>
      <c r="B102">
        <v>4.5</v>
      </c>
      <c r="C102" t="str">
        <f t="shared" si="2"/>
        <v/>
      </c>
    </row>
    <row r="103" spans="1:3" x14ac:dyDescent="0.25">
      <c r="A103" t="s">
        <v>448</v>
      </c>
      <c r="B103">
        <v>4.5</v>
      </c>
      <c r="C103" t="str">
        <f t="shared" si="2"/>
        <v>DOUBLON</v>
      </c>
    </row>
    <row r="104" spans="1:3" x14ac:dyDescent="0.25">
      <c r="A104" s="11" t="s">
        <v>448</v>
      </c>
      <c r="B104" s="11">
        <v>4.5</v>
      </c>
      <c r="C104" t="str">
        <f t="shared" si="2"/>
        <v/>
      </c>
    </row>
    <row r="105" spans="1:3" x14ac:dyDescent="0.25">
      <c r="A105" t="s">
        <v>342</v>
      </c>
      <c r="B105">
        <v>0</v>
      </c>
      <c r="C105" t="str">
        <f t="shared" si="2"/>
        <v>DOUBLON</v>
      </c>
    </row>
    <row r="106" spans="1:3" x14ac:dyDescent="0.25">
      <c r="A106" t="s">
        <v>342</v>
      </c>
      <c r="B106">
        <v>0</v>
      </c>
      <c r="C106" t="str">
        <f t="shared" si="2"/>
        <v/>
      </c>
    </row>
    <row r="107" spans="1:3" x14ac:dyDescent="0.25">
      <c r="A107" s="20" t="s">
        <v>733</v>
      </c>
    </row>
    <row r="108" spans="1:3" x14ac:dyDescent="0.25">
      <c r="A108" s="20" t="s">
        <v>733</v>
      </c>
    </row>
    <row r="109" spans="1:3" x14ac:dyDescent="0.25">
      <c r="A109" t="s">
        <v>311</v>
      </c>
      <c r="B109" s="6">
        <v>0.5</v>
      </c>
      <c r="C109" t="str">
        <f t="shared" ref="C109:C155" si="3">IF(A109=A110,"DOUBLON","")</f>
        <v/>
      </c>
    </row>
    <row r="110" spans="1:3" x14ac:dyDescent="0.25">
      <c r="A110" s="15" t="s">
        <v>622</v>
      </c>
      <c r="C110" t="str">
        <f t="shared" si="3"/>
        <v/>
      </c>
    </row>
    <row r="111" spans="1:3" x14ac:dyDescent="0.25">
      <c r="A111" s="17" t="s">
        <v>640</v>
      </c>
      <c r="C111" t="str">
        <f t="shared" si="3"/>
        <v/>
      </c>
    </row>
    <row r="112" spans="1:3" x14ac:dyDescent="0.25">
      <c r="A112" s="6" t="s">
        <v>559</v>
      </c>
      <c r="B112">
        <v>6</v>
      </c>
      <c r="C112" t="str">
        <f t="shared" si="3"/>
        <v/>
      </c>
    </row>
    <row r="113" spans="1:4" x14ac:dyDescent="0.25">
      <c r="A113" s="6" t="s">
        <v>421</v>
      </c>
      <c r="B113">
        <v>6</v>
      </c>
      <c r="C113" t="str">
        <f t="shared" si="3"/>
        <v/>
      </c>
    </row>
    <row r="114" spans="1:4" x14ac:dyDescent="0.25">
      <c r="A114" t="s">
        <v>309</v>
      </c>
      <c r="B114" s="6">
        <v>0</v>
      </c>
      <c r="C114" t="str">
        <f t="shared" si="3"/>
        <v>DOUBLON</v>
      </c>
    </row>
    <row r="115" spans="1:4" x14ac:dyDescent="0.25">
      <c r="A115" s="13" t="s">
        <v>309</v>
      </c>
      <c r="B115" s="13">
        <v>0</v>
      </c>
      <c r="C115" t="str">
        <f t="shared" si="3"/>
        <v/>
      </c>
      <c r="D115" s="6"/>
    </row>
    <row r="116" spans="1:4" x14ac:dyDescent="0.25">
      <c r="A116" s="14" t="s">
        <v>589</v>
      </c>
      <c r="C116" t="str">
        <f t="shared" si="3"/>
        <v/>
      </c>
    </row>
    <row r="117" spans="1:4" x14ac:dyDescent="0.25">
      <c r="A117" t="s">
        <v>408</v>
      </c>
      <c r="B117">
        <v>3</v>
      </c>
      <c r="C117" t="str">
        <f t="shared" si="3"/>
        <v/>
      </c>
    </row>
    <row r="118" spans="1:4" x14ac:dyDescent="0.25">
      <c r="A118" t="s">
        <v>527</v>
      </c>
      <c r="B118">
        <v>3</v>
      </c>
      <c r="C118" t="str">
        <f t="shared" si="3"/>
        <v/>
      </c>
    </row>
    <row r="119" spans="1:4" x14ac:dyDescent="0.25">
      <c r="A119" t="s">
        <v>350</v>
      </c>
      <c r="B119">
        <v>5.5</v>
      </c>
      <c r="C119" t="str">
        <f t="shared" si="3"/>
        <v/>
      </c>
    </row>
    <row r="120" spans="1:4" x14ac:dyDescent="0.25">
      <c r="A120" s="17" t="s">
        <v>650</v>
      </c>
      <c r="C120" t="str">
        <f t="shared" si="3"/>
        <v/>
      </c>
    </row>
    <row r="121" spans="1:4" x14ac:dyDescent="0.25">
      <c r="A121" t="s">
        <v>493</v>
      </c>
      <c r="B121">
        <v>3</v>
      </c>
      <c r="C121" t="str">
        <f t="shared" si="3"/>
        <v>DOUBLON</v>
      </c>
    </row>
    <row r="122" spans="1:4" x14ac:dyDescent="0.25">
      <c r="A122" s="11" t="s">
        <v>493</v>
      </c>
      <c r="B122" s="11">
        <v>3</v>
      </c>
      <c r="C122" t="str">
        <f t="shared" si="3"/>
        <v/>
      </c>
    </row>
    <row r="123" spans="1:4" x14ac:dyDescent="0.25">
      <c r="A123" s="6" t="s">
        <v>429</v>
      </c>
      <c r="B123">
        <v>4</v>
      </c>
      <c r="C123" t="str">
        <f t="shared" si="3"/>
        <v>DOUBLON</v>
      </c>
    </row>
    <row r="124" spans="1:4" x14ac:dyDescent="0.25">
      <c r="A124" s="11" t="s">
        <v>429</v>
      </c>
      <c r="B124" s="11">
        <v>4</v>
      </c>
      <c r="C124" t="str">
        <f t="shared" si="3"/>
        <v/>
      </c>
    </row>
    <row r="125" spans="1:4" x14ac:dyDescent="0.25">
      <c r="A125" t="s">
        <v>449</v>
      </c>
      <c r="B125">
        <v>1.5</v>
      </c>
      <c r="C125" t="str">
        <f t="shared" si="3"/>
        <v>DOUBLON</v>
      </c>
    </row>
    <row r="126" spans="1:4" x14ac:dyDescent="0.25">
      <c r="A126" s="11" t="s">
        <v>449</v>
      </c>
      <c r="B126" s="11">
        <v>1.5</v>
      </c>
      <c r="C126" t="str">
        <f t="shared" si="3"/>
        <v/>
      </c>
    </row>
    <row r="127" spans="1:4" x14ac:dyDescent="0.25">
      <c r="A127" t="s">
        <v>494</v>
      </c>
      <c r="B127">
        <v>2</v>
      </c>
      <c r="C127" t="str">
        <f t="shared" si="3"/>
        <v>DOUBLON</v>
      </c>
    </row>
    <row r="128" spans="1:4" x14ac:dyDescent="0.25">
      <c r="A128" s="13" t="s">
        <v>494</v>
      </c>
      <c r="B128" s="13">
        <v>2</v>
      </c>
      <c r="C128" t="str">
        <f t="shared" si="3"/>
        <v>DOUBLON</v>
      </c>
    </row>
    <row r="129" spans="1:3" x14ac:dyDescent="0.25">
      <c r="A129" s="17" t="s">
        <v>494</v>
      </c>
      <c r="C129" t="str">
        <f t="shared" si="3"/>
        <v/>
      </c>
    </row>
    <row r="130" spans="1:3" x14ac:dyDescent="0.25">
      <c r="A130" t="s">
        <v>535</v>
      </c>
      <c r="B130">
        <v>5</v>
      </c>
      <c r="C130" t="str">
        <f t="shared" si="3"/>
        <v/>
      </c>
    </row>
    <row r="131" spans="1:3" x14ac:dyDescent="0.25">
      <c r="A131" s="17" t="s">
        <v>688</v>
      </c>
      <c r="C131" t="str">
        <f t="shared" si="3"/>
        <v/>
      </c>
    </row>
    <row r="132" spans="1:3" x14ac:dyDescent="0.25">
      <c r="A132" s="17" t="s">
        <v>684</v>
      </c>
      <c r="C132" t="str">
        <f t="shared" si="3"/>
        <v/>
      </c>
    </row>
    <row r="133" spans="1:3" x14ac:dyDescent="0.25">
      <c r="A133" t="s">
        <v>495</v>
      </c>
      <c r="B133">
        <v>1</v>
      </c>
      <c r="C133" t="str">
        <f t="shared" si="3"/>
        <v>DOUBLON</v>
      </c>
    </row>
    <row r="134" spans="1:3" x14ac:dyDescent="0.25">
      <c r="A134" s="13" t="s">
        <v>495</v>
      </c>
      <c r="B134" s="13">
        <v>1</v>
      </c>
      <c r="C134" t="str">
        <f t="shared" si="3"/>
        <v/>
      </c>
    </row>
    <row r="135" spans="1:3" x14ac:dyDescent="0.25">
      <c r="A135" s="14" t="s">
        <v>600</v>
      </c>
      <c r="C135" t="str">
        <f t="shared" si="3"/>
        <v/>
      </c>
    </row>
    <row r="136" spans="1:3" x14ac:dyDescent="0.25">
      <c r="A136" t="s">
        <v>496</v>
      </c>
      <c r="B136">
        <v>1</v>
      </c>
      <c r="C136" t="str">
        <f t="shared" si="3"/>
        <v/>
      </c>
    </row>
    <row r="137" spans="1:3" x14ac:dyDescent="0.25">
      <c r="A137" s="6" t="s">
        <v>580</v>
      </c>
      <c r="B137">
        <v>1</v>
      </c>
      <c r="C137" t="str">
        <f t="shared" si="3"/>
        <v>DOUBLON</v>
      </c>
    </row>
    <row r="138" spans="1:3" x14ac:dyDescent="0.25">
      <c r="A138" s="11" t="s">
        <v>580</v>
      </c>
      <c r="B138" s="11">
        <v>1</v>
      </c>
      <c r="C138" t="str">
        <f t="shared" si="3"/>
        <v/>
      </c>
    </row>
    <row r="139" spans="1:3" x14ac:dyDescent="0.25">
      <c r="A139" s="6" t="s">
        <v>425</v>
      </c>
      <c r="B139">
        <v>5.5</v>
      </c>
      <c r="C139" t="str">
        <f t="shared" si="3"/>
        <v>DOUBLON</v>
      </c>
    </row>
    <row r="140" spans="1:3" x14ac:dyDescent="0.25">
      <c r="A140" s="13" t="s">
        <v>425</v>
      </c>
      <c r="B140" s="13">
        <v>5.5</v>
      </c>
      <c r="C140" t="str">
        <f t="shared" si="3"/>
        <v/>
      </c>
    </row>
    <row r="141" spans="1:3" x14ac:dyDescent="0.25">
      <c r="A141" t="s">
        <v>450</v>
      </c>
      <c r="B141">
        <v>2.5</v>
      </c>
      <c r="C141" t="str">
        <f t="shared" si="3"/>
        <v/>
      </c>
    </row>
    <row r="142" spans="1:3" x14ac:dyDescent="0.25">
      <c r="A142" s="15" t="s">
        <v>607</v>
      </c>
      <c r="C142" t="str">
        <f t="shared" si="3"/>
        <v/>
      </c>
    </row>
    <row r="143" spans="1:3" x14ac:dyDescent="0.25">
      <c r="A143" t="s">
        <v>325</v>
      </c>
      <c r="B143" s="6">
        <v>6</v>
      </c>
      <c r="C143" t="str">
        <f t="shared" si="3"/>
        <v/>
      </c>
    </row>
    <row r="144" spans="1:3" x14ac:dyDescent="0.25">
      <c r="A144" t="s">
        <v>451</v>
      </c>
      <c r="B144">
        <v>4.5</v>
      </c>
      <c r="C144" t="str">
        <f t="shared" si="3"/>
        <v/>
      </c>
    </row>
    <row r="145" spans="1:3" x14ac:dyDescent="0.25">
      <c r="A145" t="s">
        <v>497</v>
      </c>
      <c r="B145">
        <v>0.5</v>
      </c>
      <c r="C145" t="str">
        <f t="shared" si="3"/>
        <v>DOUBLON</v>
      </c>
    </row>
    <row r="146" spans="1:3" x14ac:dyDescent="0.25">
      <c r="A146" s="11" t="s">
        <v>497</v>
      </c>
      <c r="B146" s="11">
        <v>0.5</v>
      </c>
      <c r="C146" t="str">
        <f t="shared" si="3"/>
        <v/>
      </c>
    </row>
    <row r="147" spans="1:3" x14ac:dyDescent="0.25">
      <c r="A147" s="19" t="s">
        <v>716</v>
      </c>
      <c r="C147" t="str">
        <f t="shared" si="3"/>
        <v/>
      </c>
    </row>
    <row r="148" spans="1:3" x14ac:dyDescent="0.25">
      <c r="A148" s="6" t="s">
        <v>568</v>
      </c>
      <c r="B148">
        <v>1</v>
      </c>
      <c r="C148" t="str">
        <f t="shared" si="3"/>
        <v>DOUBLON</v>
      </c>
    </row>
    <row r="149" spans="1:3" x14ac:dyDescent="0.25">
      <c r="A149" s="13" t="s">
        <v>568</v>
      </c>
      <c r="B149" s="13">
        <v>1</v>
      </c>
      <c r="C149" t="str">
        <f t="shared" si="3"/>
        <v/>
      </c>
    </row>
    <row r="150" spans="1:3" x14ac:dyDescent="0.25">
      <c r="A150" s="19" t="s">
        <v>705</v>
      </c>
      <c r="C150" t="str">
        <f t="shared" si="3"/>
        <v/>
      </c>
    </row>
    <row r="151" spans="1:3" x14ac:dyDescent="0.25">
      <c r="A151" t="s">
        <v>335</v>
      </c>
      <c r="B151">
        <v>4</v>
      </c>
      <c r="C151" t="str">
        <f t="shared" si="3"/>
        <v>DOUBLON</v>
      </c>
    </row>
    <row r="152" spans="1:3" x14ac:dyDescent="0.25">
      <c r="A152" t="s">
        <v>335</v>
      </c>
      <c r="B152">
        <v>4</v>
      </c>
      <c r="C152" t="str">
        <f t="shared" si="3"/>
        <v/>
      </c>
    </row>
    <row r="153" spans="1:3" x14ac:dyDescent="0.25">
      <c r="A153" s="14" t="s">
        <v>586</v>
      </c>
      <c r="C153" t="str">
        <f t="shared" si="3"/>
        <v/>
      </c>
    </row>
    <row r="154" spans="1:3" x14ac:dyDescent="0.25">
      <c r="A154" s="14" t="s">
        <v>599</v>
      </c>
      <c r="C154" t="str">
        <f t="shared" si="3"/>
        <v/>
      </c>
    </row>
    <row r="155" spans="1:3" x14ac:dyDescent="0.25">
      <c r="A155" s="17" t="s">
        <v>641</v>
      </c>
      <c r="C155" t="str">
        <f t="shared" si="3"/>
        <v/>
      </c>
    </row>
    <row r="156" spans="1:3" x14ac:dyDescent="0.25">
      <c r="A156" s="20" t="s">
        <v>746</v>
      </c>
    </row>
    <row r="157" spans="1:3" x14ac:dyDescent="0.25">
      <c r="A157" s="17" t="s">
        <v>682</v>
      </c>
      <c r="C157" t="str">
        <f t="shared" ref="C157:C168" si="4">IF(A157=A158,"DOUBLON","")</f>
        <v/>
      </c>
    </row>
    <row r="158" spans="1:3" x14ac:dyDescent="0.25">
      <c r="A158" s="15" t="s">
        <v>628</v>
      </c>
      <c r="C158" t="str">
        <f t="shared" si="4"/>
        <v/>
      </c>
    </row>
    <row r="159" spans="1:3" x14ac:dyDescent="0.25">
      <c r="A159" s="15" t="s">
        <v>629</v>
      </c>
      <c r="C159" t="str">
        <f t="shared" si="4"/>
        <v/>
      </c>
    </row>
    <row r="160" spans="1:3" x14ac:dyDescent="0.25">
      <c r="A160" t="s">
        <v>332</v>
      </c>
      <c r="B160">
        <v>3</v>
      </c>
      <c r="C160" t="str">
        <f t="shared" si="4"/>
        <v>DOUBLON</v>
      </c>
    </row>
    <row r="161" spans="1:3" x14ac:dyDescent="0.25">
      <c r="A161" t="s">
        <v>332</v>
      </c>
      <c r="B161">
        <v>3</v>
      </c>
      <c r="C161" t="str">
        <f t="shared" si="4"/>
        <v>DOUBLON</v>
      </c>
    </row>
    <row r="162" spans="1:3" x14ac:dyDescent="0.25">
      <c r="A162" s="12" t="s">
        <v>332</v>
      </c>
      <c r="B162">
        <v>3</v>
      </c>
      <c r="C162" t="str">
        <f t="shared" si="4"/>
        <v/>
      </c>
    </row>
    <row r="163" spans="1:3" x14ac:dyDescent="0.25">
      <c r="A163" t="s">
        <v>334</v>
      </c>
      <c r="B163">
        <v>4</v>
      </c>
      <c r="C163" t="str">
        <f t="shared" si="4"/>
        <v>DOUBLON</v>
      </c>
    </row>
    <row r="164" spans="1:3" x14ac:dyDescent="0.25">
      <c r="A164" t="s">
        <v>334</v>
      </c>
      <c r="B164">
        <v>4</v>
      </c>
      <c r="C164" t="str">
        <f t="shared" si="4"/>
        <v>DOUBLON</v>
      </c>
    </row>
    <row r="165" spans="1:3" x14ac:dyDescent="0.25">
      <c r="A165" s="12" t="s">
        <v>334</v>
      </c>
      <c r="B165">
        <v>4</v>
      </c>
      <c r="C165" t="str">
        <f t="shared" si="4"/>
        <v/>
      </c>
    </row>
    <row r="166" spans="1:3" x14ac:dyDescent="0.25">
      <c r="A166" t="s">
        <v>396</v>
      </c>
      <c r="B166">
        <v>0</v>
      </c>
      <c r="C166" t="str">
        <f t="shared" si="4"/>
        <v/>
      </c>
    </row>
    <row r="167" spans="1:3" x14ac:dyDescent="0.25">
      <c r="A167" t="s">
        <v>529</v>
      </c>
      <c r="B167">
        <v>0</v>
      </c>
      <c r="C167" t="str">
        <f t="shared" si="4"/>
        <v>DOUBLON</v>
      </c>
    </row>
    <row r="168" spans="1:3" x14ac:dyDescent="0.25">
      <c r="A168" s="11" t="s">
        <v>529</v>
      </c>
      <c r="B168" s="11">
        <v>0</v>
      </c>
      <c r="C168" t="str">
        <f t="shared" si="4"/>
        <v/>
      </c>
    </row>
    <row r="169" spans="1:3" x14ac:dyDescent="0.25">
      <c r="A169" s="20" t="s">
        <v>747</v>
      </c>
    </row>
    <row r="170" spans="1:3" x14ac:dyDescent="0.25">
      <c r="A170" s="20" t="s">
        <v>759</v>
      </c>
    </row>
    <row r="171" spans="1:3" x14ac:dyDescent="0.25">
      <c r="A171" s="17" t="s">
        <v>681</v>
      </c>
      <c r="C171" t="str">
        <f t="shared" ref="C171:C190" si="5">IF(A171=A172,"DOUBLON","")</f>
        <v/>
      </c>
    </row>
    <row r="172" spans="1:3" x14ac:dyDescent="0.25">
      <c r="A172" t="s">
        <v>452</v>
      </c>
      <c r="B172">
        <v>4.5</v>
      </c>
      <c r="C172" t="str">
        <f t="shared" si="5"/>
        <v/>
      </c>
    </row>
    <row r="173" spans="1:3" x14ac:dyDescent="0.25">
      <c r="A173" s="17" t="s">
        <v>665</v>
      </c>
      <c r="C173" t="str">
        <f t="shared" si="5"/>
        <v/>
      </c>
    </row>
    <row r="174" spans="1:3" x14ac:dyDescent="0.25">
      <c r="A174" s="6" t="s">
        <v>562</v>
      </c>
      <c r="B174">
        <v>4</v>
      </c>
      <c r="C174" t="str">
        <f t="shared" si="5"/>
        <v/>
      </c>
    </row>
    <row r="175" spans="1:3" x14ac:dyDescent="0.25">
      <c r="A175" s="6" t="s">
        <v>550</v>
      </c>
      <c r="B175">
        <v>2</v>
      </c>
      <c r="C175" t="str">
        <f t="shared" si="5"/>
        <v>DOUBLON</v>
      </c>
    </row>
    <row r="176" spans="1:3" x14ac:dyDescent="0.25">
      <c r="A176" s="12" t="s">
        <v>550</v>
      </c>
      <c r="B176">
        <v>2</v>
      </c>
      <c r="C176" t="str">
        <f t="shared" si="5"/>
        <v/>
      </c>
    </row>
    <row r="177" spans="1:3" x14ac:dyDescent="0.25">
      <c r="A177" s="14" t="s">
        <v>595</v>
      </c>
      <c r="C177" t="str">
        <f t="shared" si="5"/>
        <v/>
      </c>
    </row>
    <row r="178" spans="1:3" x14ac:dyDescent="0.25">
      <c r="A178" s="17" t="s">
        <v>645</v>
      </c>
      <c r="C178" t="str">
        <f t="shared" si="5"/>
        <v/>
      </c>
    </row>
    <row r="179" spans="1:3" x14ac:dyDescent="0.25">
      <c r="A179" t="s">
        <v>320</v>
      </c>
      <c r="B179" s="6">
        <v>4.5</v>
      </c>
      <c r="C179" t="str">
        <f t="shared" si="5"/>
        <v/>
      </c>
    </row>
    <row r="180" spans="1:3" x14ac:dyDescent="0.25">
      <c r="A180" t="s">
        <v>453</v>
      </c>
      <c r="B180">
        <v>2</v>
      </c>
      <c r="C180" t="str">
        <f t="shared" si="5"/>
        <v/>
      </c>
    </row>
    <row r="181" spans="1:3" x14ac:dyDescent="0.25">
      <c r="A181" t="s">
        <v>454</v>
      </c>
      <c r="B181">
        <v>1.5</v>
      </c>
      <c r="C181" t="str">
        <f t="shared" si="5"/>
        <v>DOUBLON</v>
      </c>
    </row>
    <row r="182" spans="1:3" x14ac:dyDescent="0.25">
      <c r="A182" s="17" t="s">
        <v>454</v>
      </c>
      <c r="C182" t="str">
        <f t="shared" si="5"/>
        <v/>
      </c>
    </row>
    <row r="183" spans="1:3" x14ac:dyDescent="0.25">
      <c r="A183" t="s">
        <v>390</v>
      </c>
      <c r="B183">
        <v>4.5</v>
      </c>
      <c r="C183" t="str">
        <f t="shared" si="5"/>
        <v>DOUBLON</v>
      </c>
    </row>
    <row r="184" spans="1:3" x14ac:dyDescent="0.25">
      <c r="A184" s="13" t="s">
        <v>390</v>
      </c>
      <c r="B184" s="13">
        <v>4.5</v>
      </c>
      <c r="C184" t="str">
        <f t="shared" si="5"/>
        <v/>
      </c>
    </row>
    <row r="185" spans="1:3" x14ac:dyDescent="0.25">
      <c r="A185" t="s">
        <v>310</v>
      </c>
      <c r="B185" s="6">
        <v>0.5</v>
      </c>
      <c r="C185" t="str">
        <f t="shared" si="5"/>
        <v/>
      </c>
    </row>
    <row r="186" spans="1:3" x14ac:dyDescent="0.25">
      <c r="A186" t="s">
        <v>351</v>
      </c>
      <c r="B186">
        <v>2.5</v>
      </c>
      <c r="C186" t="str">
        <f t="shared" si="5"/>
        <v>DOUBLON</v>
      </c>
    </row>
    <row r="187" spans="1:3" x14ac:dyDescent="0.25">
      <c r="A187" s="13" t="s">
        <v>351</v>
      </c>
      <c r="B187" s="13">
        <v>2.5</v>
      </c>
      <c r="C187" t="str">
        <f t="shared" si="5"/>
        <v/>
      </c>
    </row>
    <row r="188" spans="1:3" x14ac:dyDescent="0.25">
      <c r="A188" s="17" t="s">
        <v>673</v>
      </c>
      <c r="C188" t="str">
        <f t="shared" si="5"/>
        <v/>
      </c>
    </row>
    <row r="189" spans="1:3" x14ac:dyDescent="0.25">
      <c r="A189" t="s">
        <v>498</v>
      </c>
      <c r="B189">
        <v>0.5</v>
      </c>
      <c r="C189" t="str">
        <f t="shared" si="5"/>
        <v>DOUBLON</v>
      </c>
    </row>
    <row r="190" spans="1:3" x14ac:dyDescent="0.25">
      <c r="A190" s="15" t="s">
        <v>498</v>
      </c>
      <c r="C190" t="str">
        <f t="shared" si="5"/>
        <v/>
      </c>
    </row>
    <row r="191" spans="1:3" x14ac:dyDescent="0.25">
      <c r="A191" s="20" t="s">
        <v>728</v>
      </c>
    </row>
    <row r="192" spans="1:3" x14ac:dyDescent="0.25">
      <c r="A192" s="20" t="s">
        <v>756</v>
      </c>
    </row>
    <row r="193" spans="1:3" x14ac:dyDescent="0.25">
      <c r="A193" s="14" t="s">
        <v>601</v>
      </c>
      <c r="C193" t="str">
        <f>IF(A193=A194,"DOUBLON","")</f>
        <v/>
      </c>
    </row>
    <row r="194" spans="1:3" x14ac:dyDescent="0.25">
      <c r="A194" s="17" t="s">
        <v>689</v>
      </c>
      <c r="C194" t="str">
        <f>IF(A194=A195,"DOUBLON","")</f>
        <v/>
      </c>
    </row>
    <row r="195" spans="1:3" x14ac:dyDescent="0.25">
      <c r="A195" s="6" t="s">
        <v>560</v>
      </c>
      <c r="B195">
        <v>6</v>
      </c>
      <c r="C195" t="str">
        <f>IF(A195=A196,"DOUBLON","")</f>
        <v/>
      </c>
    </row>
    <row r="196" spans="1:3" x14ac:dyDescent="0.25">
      <c r="A196" s="6" t="s">
        <v>579</v>
      </c>
      <c r="B196">
        <v>5.5</v>
      </c>
      <c r="C196" t="str">
        <f>IF(A196=A197,"DOUBLON","")</f>
        <v/>
      </c>
    </row>
    <row r="197" spans="1:3" x14ac:dyDescent="0.25">
      <c r="A197" t="s">
        <v>537</v>
      </c>
      <c r="B197">
        <v>5.5</v>
      </c>
      <c r="C197" t="str">
        <f>IF(A197=A198,"DOUBLON","")</f>
        <v/>
      </c>
    </row>
    <row r="198" spans="1:3" x14ac:dyDescent="0.25">
      <c r="A198" s="20" t="s">
        <v>774</v>
      </c>
    </row>
    <row r="199" spans="1:3" x14ac:dyDescent="0.25">
      <c r="A199" s="6" t="s">
        <v>431</v>
      </c>
      <c r="B199">
        <v>1.5</v>
      </c>
      <c r="C199" t="str">
        <f t="shared" ref="C199:C223" si="6">IF(A199=A200,"DOUBLON","")</f>
        <v/>
      </c>
    </row>
    <row r="200" spans="1:3" x14ac:dyDescent="0.25">
      <c r="A200" t="s">
        <v>455</v>
      </c>
      <c r="B200">
        <v>0.5</v>
      </c>
      <c r="C200" t="str">
        <f t="shared" si="6"/>
        <v>DOUBLON</v>
      </c>
    </row>
    <row r="201" spans="1:3" x14ac:dyDescent="0.25">
      <c r="A201" s="13" t="s">
        <v>455</v>
      </c>
      <c r="B201" s="13">
        <v>0.5</v>
      </c>
      <c r="C201" t="str">
        <f t="shared" si="6"/>
        <v/>
      </c>
    </row>
    <row r="202" spans="1:3" x14ac:dyDescent="0.25">
      <c r="A202" t="s">
        <v>339</v>
      </c>
      <c r="B202">
        <v>5.5</v>
      </c>
      <c r="C202" t="str">
        <f t="shared" si="6"/>
        <v>DOUBLON</v>
      </c>
    </row>
    <row r="203" spans="1:3" x14ac:dyDescent="0.25">
      <c r="A203" t="s">
        <v>339</v>
      </c>
      <c r="B203">
        <v>5.5</v>
      </c>
      <c r="C203" t="str">
        <f t="shared" si="6"/>
        <v/>
      </c>
    </row>
    <row r="204" spans="1:3" x14ac:dyDescent="0.25">
      <c r="A204" t="s">
        <v>499</v>
      </c>
      <c r="B204">
        <v>2</v>
      </c>
      <c r="C204" t="str">
        <f t="shared" si="6"/>
        <v/>
      </c>
    </row>
    <row r="205" spans="1:3" x14ac:dyDescent="0.25">
      <c r="A205" s="19" t="s">
        <v>701</v>
      </c>
      <c r="C205" t="str">
        <f t="shared" si="6"/>
        <v/>
      </c>
    </row>
    <row r="206" spans="1:3" x14ac:dyDescent="0.25">
      <c r="A206" s="6" t="s">
        <v>552</v>
      </c>
      <c r="B206">
        <v>0</v>
      </c>
      <c r="C206" t="str">
        <f t="shared" si="6"/>
        <v>DOUBLON</v>
      </c>
    </row>
    <row r="207" spans="1:3" x14ac:dyDescent="0.25">
      <c r="A207" s="12" t="s">
        <v>552</v>
      </c>
      <c r="B207">
        <v>0</v>
      </c>
      <c r="C207" t="str">
        <f t="shared" si="6"/>
        <v/>
      </c>
    </row>
    <row r="208" spans="1:3" x14ac:dyDescent="0.25">
      <c r="A208" t="s">
        <v>456</v>
      </c>
      <c r="B208">
        <v>1</v>
      </c>
      <c r="C208" t="str">
        <f t="shared" si="6"/>
        <v>DOUBLON</v>
      </c>
    </row>
    <row r="209" spans="1:3" x14ac:dyDescent="0.25">
      <c r="A209" s="12" t="s">
        <v>456</v>
      </c>
      <c r="B209">
        <v>1</v>
      </c>
      <c r="C209" t="str">
        <f t="shared" si="6"/>
        <v/>
      </c>
    </row>
    <row r="210" spans="1:3" x14ac:dyDescent="0.25">
      <c r="A210" s="19" t="s">
        <v>717</v>
      </c>
      <c r="C210" t="str">
        <f t="shared" si="6"/>
        <v/>
      </c>
    </row>
    <row r="211" spans="1:3" x14ac:dyDescent="0.25">
      <c r="A211" s="6" t="s">
        <v>548</v>
      </c>
      <c r="B211">
        <v>4</v>
      </c>
      <c r="C211" t="str">
        <f t="shared" si="6"/>
        <v>DOUBLON</v>
      </c>
    </row>
    <row r="212" spans="1:3" x14ac:dyDescent="0.25">
      <c r="A212" s="11" t="s">
        <v>548</v>
      </c>
      <c r="B212" s="11">
        <v>4</v>
      </c>
      <c r="C212" t="str">
        <f t="shared" si="6"/>
        <v/>
      </c>
    </row>
    <row r="213" spans="1:3" x14ac:dyDescent="0.25">
      <c r="A213" t="s">
        <v>397</v>
      </c>
      <c r="B213">
        <v>0.5</v>
      </c>
      <c r="C213" t="str">
        <f t="shared" si="6"/>
        <v/>
      </c>
    </row>
    <row r="214" spans="1:3" x14ac:dyDescent="0.25">
      <c r="A214" t="s">
        <v>324</v>
      </c>
      <c r="B214" s="6">
        <v>6</v>
      </c>
      <c r="C214" t="str">
        <f t="shared" si="6"/>
        <v>DOUBLON</v>
      </c>
    </row>
    <row r="215" spans="1:3" x14ac:dyDescent="0.25">
      <c r="A215" s="11" t="s">
        <v>324</v>
      </c>
      <c r="B215" s="11">
        <v>6</v>
      </c>
      <c r="C215" t="str">
        <f t="shared" si="6"/>
        <v/>
      </c>
    </row>
    <row r="216" spans="1:3" x14ac:dyDescent="0.25">
      <c r="A216" t="s">
        <v>352</v>
      </c>
      <c r="B216">
        <v>6</v>
      </c>
      <c r="C216" t="str">
        <f t="shared" si="6"/>
        <v>DOUBLON</v>
      </c>
    </row>
    <row r="217" spans="1:3" x14ac:dyDescent="0.25">
      <c r="A217" s="11" t="s">
        <v>352</v>
      </c>
      <c r="B217" s="11">
        <v>6</v>
      </c>
      <c r="C217" t="str">
        <f t="shared" si="6"/>
        <v/>
      </c>
    </row>
    <row r="218" spans="1:3" x14ac:dyDescent="0.25">
      <c r="A218" t="s">
        <v>399</v>
      </c>
      <c r="B218">
        <v>0</v>
      </c>
      <c r="C218" t="str">
        <f t="shared" si="6"/>
        <v/>
      </c>
    </row>
    <row r="219" spans="1:3" x14ac:dyDescent="0.25">
      <c r="A219" t="s">
        <v>316</v>
      </c>
      <c r="B219" s="6">
        <v>3</v>
      </c>
      <c r="C219" t="str">
        <f t="shared" si="6"/>
        <v/>
      </c>
    </row>
    <row r="220" spans="1:3" x14ac:dyDescent="0.25">
      <c r="A220" s="17" t="s">
        <v>639</v>
      </c>
      <c r="C220" t="str">
        <f t="shared" si="6"/>
        <v/>
      </c>
    </row>
    <row r="221" spans="1:3" x14ac:dyDescent="0.25">
      <c r="A221" t="s">
        <v>500</v>
      </c>
      <c r="B221">
        <v>4.5</v>
      </c>
      <c r="C221" t="str">
        <f t="shared" si="6"/>
        <v/>
      </c>
    </row>
    <row r="222" spans="1:3" x14ac:dyDescent="0.25">
      <c r="A222" t="s">
        <v>501</v>
      </c>
      <c r="B222">
        <v>3</v>
      </c>
      <c r="C222" t="str">
        <f t="shared" si="6"/>
        <v>DOUBLON</v>
      </c>
    </row>
    <row r="223" spans="1:3" x14ac:dyDescent="0.25">
      <c r="A223" s="13" t="s">
        <v>501</v>
      </c>
      <c r="B223" s="13">
        <v>3</v>
      </c>
      <c r="C223" t="str">
        <f t="shared" si="6"/>
        <v/>
      </c>
    </row>
    <row r="224" spans="1:3" x14ac:dyDescent="0.25">
      <c r="A224" s="20" t="s">
        <v>763</v>
      </c>
    </row>
    <row r="225" spans="1:3" x14ac:dyDescent="0.25">
      <c r="A225" s="17" t="s">
        <v>648</v>
      </c>
      <c r="C225" t="str">
        <f>IF(A225=A226,"DOUBLON","")</f>
        <v/>
      </c>
    </row>
    <row r="226" spans="1:3" x14ac:dyDescent="0.25">
      <c r="A226" s="20" t="s">
        <v>748</v>
      </c>
    </row>
    <row r="227" spans="1:3" x14ac:dyDescent="0.25">
      <c r="A227" s="17" t="s">
        <v>649</v>
      </c>
      <c r="C227" t="str">
        <f t="shared" ref="C227:C251" si="7">IF(A227=A228,"DOUBLON","")</f>
        <v/>
      </c>
    </row>
    <row r="228" spans="1:3" x14ac:dyDescent="0.25">
      <c r="A228" t="s">
        <v>315</v>
      </c>
      <c r="B228" s="6">
        <v>2</v>
      </c>
      <c r="C228" t="str">
        <f t="shared" si="7"/>
        <v>DOUBLON</v>
      </c>
    </row>
    <row r="229" spans="1:3" x14ac:dyDescent="0.25">
      <c r="A229" s="11" t="s">
        <v>315</v>
      </c>
      <c r="B229" s="11">
        <v>2</v>
      </c>
      <c r="C229" t="str">
        <f t="shared" si="7"/>
        <v/>
      </c>
    </row>
    <row r="230" spans="1:3" x14ac:dyDescent="0.25">
      <c r="A230" s="6" t="s">
        <v>557</v>
      </c>
      <c r="B230">
        <v>5.5</v>
      </c>
      <c r="C230" t="str">
        <f t="shared" si="7"/>
        <v>DOUBLON</v>
      </c>
    </row>
    <row r="231" spans="1:3" x14ac:dyDescent="0.25">
      <c r="A231" s="11" t="s">
        <v>557</v>
      </c>
      <c r="B231" s="11">
        <v>5.5</v>
      </c>
      <c r="C231" t="str">
        <f t="shared" si="7"/>
        <v/>
      </c>
    </row>
    <row r="232" spans="1:3" x14ac:dyDescent="0.25">
      <c r="A232" t="s">
        <v>389</v>
      </c>
      <c r="B232">
        <v>3</v>
      </c>
      <c r="C232" t="str">
        <f t="shared" si="7"/>
        <v/>
      </c>
    </row>
    <row r="233" spans="1:3" x14ac:dyDescent="0.25">
      <c r="A233" t="s">
        <v>393</v>
      </c>
      <c r="B233">
        <v>0.5</v>
      </c>
      <c r="C233" t="str">
        <f t="shared" si="7"/>
        <v/>
      </c>
    </row>
    <row r="234" spans="1:3" x14ac:dyDescent="0.25">
      <c r="A234" t="s">
        <v>502</v>
      </c>
      <c r="B234">
        <v>5.5</v>
      </c>
      <c r="C234" t="str">
        <f t="shared" si="7"/>
        <v/>
      </c>
    </row>
    <row r="235" spans="1:3" x14ac:dyDescent="0.25">
      <c r="A235" t="s">
        <v>322</v>
      </c>
      <c r="B235" s="6">
        <v>5.5</v>
      </c>
      <c r="C235" t="str">
        <f t="shared" si="7"/>
        <v/>
      </c>
    </row>
    <row r="236" spans="1:3" x14ac:dyDescent="0.25">
      <c r="A236" t="s">
        <v>536</v>
      </c>
      <c r="B236">
        <v>4.5</v>
      </c>
      <c r="C236" t="str">
        <f t="shared" si="7"/>
        <v/>
      </c>
    </row>
    <row r="237" spans="1:3" x14ac:dyDescent="0.25">
      <c r="A237" s="14" t="s">
        <v>593</v>
      </c>
      <c r="C237" t="str">
        <f t="shared" si="7"/>
        <v/>
      </c>
    </row>
    <row r="238" spans="1:3" x14ac:dyDescent="0.25">
      <c r="A238" s="17" t="s">
        <v>671</v>
      </c>
      <c r="C238" t="str">
        <f t="shared" si="7"/>
        <v/>
      </c>
    </row>
    <row r="239" spans="1:3" x14ac:dyDescent="0.25">
      <c r="A239" t="s">
        <v>503</v>
      </c>
      <c r="B239">
        <v>2.5</v>
      </c>
      <c r="C239" t="str">
        <f t="shared" si="7"/>
        <v/>
      </c>
    </row>
    <row r="240" spans="1:3" x14ac:dyDescent="0.25">
      <c r="A240" s="6" t="s">
        <v>433</v>
      </c>
      <c r="B240">
        <v>5.5</v>
      </c>
      <c r="C240" t="str">
        <f t="shared" si="7"/>
        <v/>
      </c>
    </row>
    <row r="241" spans="1:3" x14ac:dyDescent="0.25">
      <c r="A241" t="s">
        <v>504</v>
      </c>
      <c r="B241">
        <v>2.5</v>
      </c>
      <c r="C241" t="str">
        <f t="shared" si="7"/>
        <v>DOUBLON</v>
      </c>
    </row>
    <row r="242" spans="1:3" x14ac:dyDescent="0.25">
      <c r="A242" s="12" t="s">
        <v>504</v>
      </c>
      <c r="B242">
        <v>2.5</v>
      </c>
      <c r="C242" t="str">
        <f t="shared" si="7"/>
        <v/>
      </c>
    </row>
    <row r="243" spans="1:3" x14ac:dyDescent="0.25">
      <c r="A243" s="15" t="s">
        <v>634</v>
      </c>
      <c r="C243" t="str">
        <f t="shared" si="7"/>
        <v/>
      </c>
    </row>
    <row r="244" spans="1:3" x14ac:dyDescent="0.25">
      <c r="A244" t="s">
        <v>353</v>
      </c>
      <c r="B244">
        <v>5</v>
      </c>
      <c r="C244" t="str">
        <f t="shared" si="7"/>
        <v>DOUBLON</v>
      </c>
    </row>
    <row r="245" spans="1:3" x14ac:dyDescent="0.25">
      <c r="A245" s="12" t="s">
        <v>353</v>
      </c>
      <c r="B245">
        <v>5</v>
      </c>
      <c r="C245" t="str">
        <f t="shared" si="7"/>
        <v/>
      </c>
    </row>
    <row r="246" spans="1:3" x14ac:dyDescent="0.25">
      <c r="A246" t="s">
        <v>354</v>
      </c>
      <c r="B246">
        <v>4</v>
      </c>
      <c r="C246" t="str">
        <f t="shared" si="7"/>
        <v/>
      </c>
    </row>
    <row r="247" spans="1:3" x14ac:dyDescent="0.25">
      <c r="A247" s="19" t="s">
        <v>696</v>
      </c>
      <c r="C247" t="str">
        <f t="shared" si="7"/>
        <v/>
      </c>
    </row>
    <row r="248" spans="1:3" x14ac:dyDescent="0.25">
      <c r="A248" s="17" t="s">
        <v>643</v>
      </c>
      <c r="C248" t="str">
        <f t="shared" si="7"/>
        <v/>
      </c>
    </row>
    <row r="249" spans="1:3" x14ac:dyDescent="0.25">
      <c r="A249" s="6" t="s">
        <v>415</v>
      </c>
      <c r="B249">
        <v>4.5</v>
      </c>
      <c r="C249" t="str">
        <f t="shared" si="7"/>
        <v/>
      </c>
    </row>
    <row r="250" spans="1:3" x14ac:dyDescent="0.25">
      <c r="A250" s="17" t="s">
        <v>666</v>
      </c>
      <c r="C250" t="str">
        <f t="shared" si="7"/>
        <v/>
      </c>
    </row>
    <row r="251" spans="1:3" x14ac:dyDescent="0.25">
      <c r="A251" t="s">
        <v>457</v>
      </c>
      <c r="B251">
        <v>0</v>
      </c>
      <c r="C251" t="str">
        <f t="shared" si="7"/>
        <v/>
      </c>
    </row>
    <row r="252" spans="1:3" x14ac:dyDescent="0.25">
      <c r="A252" s="20" t="s">
        <v>729</v>
      </c>
    </row>
    <row r="253" spans="1:3" x14ac:dyDescent="0.25">
      <c r="A253" t="s">
        <v>458</v>
      </c>
      <c r="B253">
        <v>5</v>
      </c>
      <c r="C253" t="str">
        <f t="shared" ref="C253:C261" si="8">IF(A253=A254,"DOUBLON","")</f>
        <v/>
      </c>
    </row>
    <row r="254" spans="1:3" x14ac:dyDescent="0.25">
      <c r="A254" t="s">
        <v>505</v>
      </c>
      <c r="B254">
        <v>3</v>
      </c>
      <c r="C254" t="str">
        <f t="shared" si="8"/>
        <v/>
      </c>
    </row>
    <row r="255" spans="1:3" x14ac:dyDescent="0.25">
      <c r="A255" s="17" t="s">
        <v>668</v>
      </c>
      <c r="C255" t="str">
        <f t="shared" si="8"/>
        <v/>
      </c>
    </row>
    <row r="256" spans="1:3" x14ac:dyDescent="0.25">
      <c r="A256" s="6" t="s">
        <v>432</v>
      </c>
      <c r="B256">
        <v>4</v>
      </c>
      <c r="C256" t="str">
        <f t="shared" si="8"/>
        <v/>
      </c>
    </row>
    <row r="257" spans="1:3" x14ac:dyDescent="0.25">
      <c r="A257" t="s">
        <v>371</v>
      </c>
      <c r="B257">
        <v>3</v>
      </c>
      <c r="C257" t="str">
        <f t="shared" si="8"/>
        <v>DOUBLON</v>
      </c>
    </row>
    <row r="258" spans="1:3" x14ac:dyDescent="0.25">
      <c r="A258" s="15" t="s">
        <v>371</v>
      </c>
      <c r="C258" t="str">
        <f t="shared" si="8"/>
        <v/>
      </c>
    </row>
    <row r="259" spans="1:3" x14ac:dyDescent="0.25">
      <c r="A259" s="17" t="s">
        <v>661</v>
      </c>
      <c r="C259" t="str">
        <f t="shared" si="8"/>
        <v/>
      </c>
    </row>
    <row r="260" spans="1:3" x14ac:dyDescent="0.25">
      <c r="A260" t="s">
        <v>459</v>
      </c>
      <c r="B260">
        <v>3</v>
      </c>
      <c r="C260" t="str">
        <f t="shared" si="8"/>
        <v/>
      </c>
    </row>
    <row r="261" spans="1:3" x14ac:dyDescent="0.25">
      <c r="A261" t="s">
        <v>460</v>
      </c>
      <c r="B261">
        <v>2</v>
      </c>
      <c r="C261" t="str">
        <f t="shared" si="8"/>
        <v/>
      </c>
    </row>
    <row r="262" spans="1:3" x14ac:dyDescent="0.25">
      <c r="A262" s="20" t="s">
        <v>742</v>
      </c>
    </row>
    <row r="263" spans="1:3" x14ac:dyDescent="0.25">
      <c r="A263" s="20" t="s">
        <v>742</v>
      </c>
    </row>
    <row r="264" spans="1:3" x14ac:dyDescent="0.25">
      <c r="A264" t="s">
        <v>461</v>
      </c>
      <c r="B264">
        <v>4.5</v>
      </c>
      <c r="C264" t="str">
        <f>IF(A264=A265,"DOUBLON","")</f>
        <v/>
      </c>
    </row>
    <row r="265" spans="1:3" x14ac:dyDescent="0.25">
      <c r="A265" t="s">
        <v>462</v>
      </c>
      <c r="B265">
        <v>0.5</v>
      </c>
      <c r="C265" t="str">
        <f>IF(A265=A266,"DOUBLON","")</f>
        <v/>
      </c>
    </row>
    <row r="266" spans="1:3" x14ac:dyDescent="0.25">
      <c r="A266" s="20" t="s">
        <v>750</v>
      </c>
    </row>
    <row r="267" spans="1:3" x14ac:dyDescent="0.25">
      <c r="A267" t="s">
        <v>398</v>
      </c>
      <c r="B267">
        <v>2.5</v>
      </c>
      <c r="C267" t="str">
        <f>IF(A267=A268,"DOUBLON","")</f>
        <v/>
      </c>
    </row>
    <row r="268" spans="1:3" x14ac:dyDescent="0.25">
      <c r="A268" t="s">
        <v>530</v>
      </c>
      <c r="B268">
        <v>2.5</v>
      </c>
      <c r="C268" t="str">
        <f>IF(A268=A269,"DOUBLON","")</f>
        <v/>
      </c>
    </row>
    <row r="269" spans="1:3" x14ac:dyDescent="0.25">
      <c r="A269" s="20" t="s">
        <v>770</v>
      </c>
    </row>
    <row r="270" spans="1:3" x14ac:dyDescent="0.25">
      <c r="A270" s="20" t="s">
        <v>736</v>
      </c>
    </row>
    <row r="271" spans="1:3" x14ac:dyDescent="0.25">
      <c r="A271" s="20" t="s">
        <v>761</v>
      </c>
    </row>
    <row r="272" spans="1:3" x14ac:dyDescent="0.25">
      <c r="A272" s="6" t="s">
        <v>565</v>
      </c>
      <c r="B272">
        <v>0.5</v>
      </c>
      <c r="C272" t="str">
        <f t="shared" ref="C272:C293" si="9">IF(A272=A273,"DOUBLON","")</f>
        <v/>
      </c>
    </row>
    <row r="273" spans="1:3" x14ac:dyDescent="0.25">
      <c r="A273" s="15" t="s">
        <v>616</v>
      </c>
      <c r="C273" t="str">
        <f t="shared" si="9"/>
        <v/>
      </c>
    </row>
    <row r="274" spans="1:3" x14ac:dyDescent="0.25">
      <c r="A274" t="s">
        <v>338</v>
      </c>
      <c r="B274">
        <v>5.5</v>
      </c>
      <c r="C274" t="str">
        <f t="shared" si="9"/>
        <v/>
      </c>
    </row>
    <row r="275" spans="1:3" x14ac:dyDescent="0.25">
      <c r="A275" s="6" t="s">
        <v>554</v>
      </c>
      <c r="B275">
        <v>4</v>
      </c>
      <c r="C275" t="str">
        <f t="shared" si="9"/>
        <v>DOUBLON</v>
      </c>
    </row>
    <row r="276" spans="1:3" x14ac:dyDescent="0.25">
      <c r="A276" s="13" t="s">
        <v>554</v>
      </c>
      <c r="B276" s="13">
        <v>4</v>
      </c>
      <c r="C276" t="str">
        <f t="shared" si="9"/>
        <v/>
      </c>
    </row>
    <row r="277" spans="1:3" x14ac:dyDescent="0.25">
      <c r="A277" s="6" t="s">
        <v>547</v>
      </c>
      <c r="B277">
        <v>3.5</v>
      </c>
      <c r="C277" t="str">
        <f t="shared" si="9"/>
        <v>DOUBLON</v>
      </c>
    </row>
    <row r="278" spans="1:3" x14ac:dyDescent="0.25">
      <c r="A278" s="12" t="s">
        <v>547</v>
      </c>
      <c r="B278">
        <v>3.5</v>
      </c>
      <c r="C278" t="str">
        <f t="shared" si="9"/>
        <v/>
      </c>
    </row>
    <row r="279" spans="1:3" x14ac:dyDescent="0.25">
      <c r="A279" t="s">
        <v>463</v>
      </c>
      <c r="B279">
        <v>2.5</v>
      </c>
      <c r="C279" t="str">
        <f t="shared" si="9"/>
        <v/>
      </c>
    </row>
    <row r="280" spans="1:3" x14ac:dyDescent="0.25">
      <c r="A280" s="19" t="s">
        <v>703</v>
      </c>
      <c r="C280" t="str">
        <f t="shared" si="9"/>
        <v/>
      </c>
    </row>
    <row r="281" spans="1:3" x14ac:dyDescent="0.25">
      <c r="A281" s="19" t="s">
        <v>713</v>
      </c>
      <c r="C281" t="str">
        <f t="shared" si="9"/>
        <v/>
      </c>
    </row>
    <row r="282" spans="1:3" x14ac:dyDescent="0.25">
      <c r="A282" s="15" t="s">
        <v>625</v>
      </c>
      <c r="C282" t="str">
        <f t="shared" si="9"/>
        <v/>
      </c>
    </row>
    <row r="283" spans="1:3" x14ac:dyDescent="0.25">
      <c r="A283" t="s">
        <v>506</v>
      </c>
      <c r="B283">
        <v>0</v>
      </c>
      <c r="C283" t="str">
        <f t="shared" si="9"/>
        <v/>
      </c>
    </row>
    <row r="284" spans="1:3" x14ac:dyDescent="0.25">
      <c r="A284" s="6" t="s">
        <v>435</v>
      </c>
      <c r="B284">
        <v>1</v>
      </c>
      <c r="C284" t="str">
        <f t="shared" si="9"/>
        <v/>
      </c>
    </row>
    <row r="285" spans="1:3" x14ac:dyDescent="0.25">
      <c r="A285" t="s">
        <v>464</v>
      </c>
      <c r="B285">
        <v>3.5</v>
      </c>
      <c r="C285" t="str">
        <f t="shared" si="9"/>
        <v/>
      </c>
    </row>
    <row r="286" spans="1:3" x14ac:dyDescent="0.25">
      <c r="A286" s="19" t="s">
        <v>714</v>
      </c>
      <c r="C286" t="str">
        <f t="shared" si="9"/>
        <v/>
      </c>
    </row>
    <row r="287" spans="1:3" x14ac:dyDescent="0.25">
      <c r="A287" s="17" t="s">
        <v>683</v>
      </c>
      <c r="C287" t="str">
        <f t="shared" si="9"/>
        <v/>
      </c>
    </row>
    <row r="288" spans="1:3" x14ac:dyDescent="0.25">
      <c r="A288" s="17" t="s">
        <v>647</v>
      </c>
      <c r="C288" t="str">
        <f t="shared" si="9"/>
        <v/>
      </c>
    </row>
    <row r="289" spans="1:3" x14ac:dyDescent="0.25">
      <c r="A289" t="s">
        <v>340</v>
      </c>
      <c r="B289">
        <v>3.5</v>
      </c>
      <c r="C289" t="str">
        <f t="shared" si="9"/>
        <v/>
      </c>
    </row>
    <row r="290" spans="1:3" x14ac:dyDescent="0.25">
      <c r="A290" t="s">
        <v>372</v>
      </c>
      <c r="B290">
        <v>0</v>
      </c>
      <c r="C290" t="str">
        <f t="shared" si="9"/>
        <v>DOUBLON</v>
      </c>
    </row>
    <row r="291" spans="1:3" x14ac:dyDescent="0.25">
      <c r="A291" s="17" t="s">
        <v>372</v>
      </c>
      <c r="C291" t="str">
        <f t="shared" si="9"/>
        <v/>
      </c>
    </row>
    <row r="292" spans="1:3" x14ac:dyDescent="0.25">
      <c r="A292" s="6" t="s">
        <v>553</v>
      </c>
      <c r="B292">
        <v>4.5</v>
      </c>
      <c r="C292" t="str">
        <f t="shared" si="9"/>
        <v/>
      </c>
    </row>
    <row r="293" spans="1:3" x14ac:dyDescent="0.25">
      <c r="A293" s="19" t="s">
        <v>723</v>
      </c>
      <c r="C293" t="str">
        <f t="shared" si="9"/>
        <v/>
      </c>
    </row>
    <row r="294" spans="1:3" x14ac:dyDescent="0.25">
      <c r="A294" s="20" t="s">
        <v>735</v>
      </c>
    </row>
    <row r="295" spans="1:3" x14ac:dyDescent="0.25">
      <c r="A295" s="6" t="s">
        <v>430</v>
      </c>
      <c r="B295">
        <v>4.5</v>
      </c>
      <c r="C295" t="str">
        <f>IF(A295=A296,"DOUBLON","")</f>
        <v/>
      </c>
    </row>
    <row r="296" spans="1:3" x14ac:dyDescent="0.25">
      <c r="A296" t="s">
        <v>318</v>
      </c>
      <c r="B296" s="6">
        <v>4</v>
      </c>
      <c r="C296" t="str">
        <f>IF(A296=A297,"DOUBLON","")</f>
        <v/>
      </c>
    </row>
    <row r="297" spans="1:3" x14ac:dyDescent="0.25">
      <c r="A297" s="6" t="s">
        <v>551</v>
      </c>
      <c r="B297">
        <v>0.5</v>
      </c>
      <c r="C297" t="str">
        <f>IF(A297=A298,"DOUBLON","")</f>
        <v/>
      </c>
    </row>
    <row r="298" spans="1:3" x14ac:dyDescent="0.25">
      <c r="A298" s="15" t="s">
        <v>604</v>
      </c>
      <c r="C298" t="str">
        <f>IF(A298=A299,"DOUBLON","")</f>
        <v/>
      </c>
    </row>
    <row r="299" spans="1:3" x14ac:dyDescent="0.25">
      <c r="A299" t="s">
        <v>465</v>
      </c>
      <c r="B299">
        <v>0</v>
      </c>
      <c r="C299" t="str">
        <f>IF(A299=A300,"DOUBLON","")</f>
        <v/>
      </c>
    </row>
    <row r="300" spans="1:3" x14ac:dyDescent="0.25">
      <c r="A300" s="20" t="s">
        <v>743</v>
      </c>
    </row>
    <row r="301" spans="1:3" x14ac:dyDescent="0.25">
      <c r="A301" t="s">
        <v>466</v>
      </c>
      <c r="B301">
        <v>3.5</v>
      </c>
      <c r="C301" t="str">
        <f t="shared" ref="C301:C312" si="10">IF(A301=A302,"DOUBLON","")</f>
        <v/>
      </c>
    </row>
    <row r="302" spans="1:3" x14ac:dyDescent="0.25">
      <c r="A302" s="6" t="s">
        <v>577</v>
      </c>
      <c r="B302">
        <v>1</v>
      </c>
      <c r="C302" t="str">
        <f t="shared" si="10"/>
        <v>DOUBLON</v>
      </c>
    </row>
    <row r="303" spans="1:3" x14ac:dyDescent="0.25">
      <c r="A303" s="11" t="s">
        <v>577</v>
      </c>
      <c r="B303" s="11">
        <v>1</v>
      </c>
      <c r="C303" t="str">
        <f t="shared" si="10"/>
        <v/>
      </c>
    </row>
    <row r="304" spans="1:3" x14ac:dyDescent="0.25">
      <c r="A304" s="15" t="s">
        <v>613</v>
      </c>
      <c r="C304" t="str">
        <f t="shared" si="10"/>
        <v/>
      </c>
    </row>
    <row r="305" spans="1:3" x14ac:dyDescent="0.25">
      <c r="A305" t="s">
        <v>507</v>
      </c>
      <c r="B305">
        <v>4</v>
      </c>
      <c r="C305" t="str">
        <f t="shared" si="10"/>
        <v/>
      </c>
    </row>
    <row r="306" spans="1:3" x14ac:dyDescent="0.25">
      <c r="A306" t="s">
        <v>373</v>
      </c>
      <c r="B306">
        <v>0.5</v>
      </c>
      <c r="C306" t="str">
        <f t="shared" si="10"/>
        <v>DOUBLON</v>
      </c>
    </row>
    <row r="307" spans="1:3" x14ac:dyDescent="0.25">
      <c r="A307" s="12" t="s">
        <v>373</v>
      </c>
      <c r="B307">
        <v>0.5</v>
      </c>
      <c r="C307" t="str">
        <f t="shared" si="10"/>
        <v>DOUBLON</v>
      </c>
    </row>
    <row r="308" spans="1:3" x14ac:dyDescent="0.25">
      <c r="A308" s="14" t="s">
        <v>373</v>
      </c>
      <c r="C308" t="str">
        <f t="shared" si="10"/>
        <v/>
      </c>
    </row>
    <row r="309" spans="1:3" x14ac:dyDescent="0.25">
      <c r="A309" t="s">
        <v>313</v>
      </c>
      <c r="B309" s="6">
        <v>0</v>
      </c>
      <c r="C309" t="str">
        <f t="shared" si="10"/>
        <v>DOUBLON</v>
      </c>
    </row>
    <row r="310" spans="1:3" x14ac:dyDescent="0.25">
      <c r="A310" t="s">
        <v>313</v>
      </c>
      <c r="B310">
        <v>0</v>
      </c>
      <c r="C310" t="str">
        <f t="shared" si="10"/>
        <v/>
      </c>
    </row>
    <row r="311" spans="1:3" x14ac:dyDescent="0.25">
      <c r="A311" s="17" t="s">
        <v>658</v>
      </c>
      <c r="C311" t="str">
        <f t="shared" si="10"/>
        <v/>
      </c>
    </row>
    <row r="312" spans="1:3" x14ac:dyDescent="0.25">
      <c r="A312" t="s">
        <v>467</v>
      </c>
      <c r="B312">
        <v>1</v>
      </c>
      <c r="C312" t="str">
        <f t="shared" si="10"/>
        <v/>
      </c>
    </row>
    <row r="313" spans="1:3" x14ac:dyDescent="0.25">
      <c r="A313" s="20" t="s">
        <v>732</v>
      </c>
    </row>
    <row r="314" spans="1:3" x14ac:dyDescent="0.25">
      <c r="A314" s="20" t="s">
        <v>758</v>
      </c>
    </row>
    <row r="315" spans="1:3" x14ac:dyDescent="0.25">
      <c r="A315" s="6" t="s">
        <v>566</v>
      </c>
      <c r="B315">
        <v>4</v>
      </c>
      <c r="C315" t="str">
        <f t="shared" ref="C315:C322" si="11">IF(A315=A316,"DOUBLON","")</f>
        <v/>
      </c>
    </row>
    <row r="316" spans="1:3" x14ac:dyDescent="0.25">
      <c r="A316" s="6" t="s">
        <v>426</v>
      </c>
      <c r="B316">
        <v>2.5</v>
      </c>
      <c r="C316" t="str">
        <f t="shared" si="11"/>
        <v/>
      </c>
    </row>
    <row r="317" spans="1:3" x14ac:dyDescent="0.25">
      <c r="A317" t="s">
        <v>323</v>
      </c>
      <c r="B317" s="6">
        <v>6</v>
      </c>
      <c r="C317" t="str">
        <f t="shared" si="11"/>
        <v>DOUBLON</v>
      </c>
    </row>
    <row r="318" spans="1:3" x14ac:dyDescent="0.25">
      <c r="A318" t="s">
        <v>323</v>
      </c>
      <c r="B318" s="6">
        <v>6</v>
      </c>
      <c r="C318" t="str">
        <f t="shared" si="11"/>
        <v/>
      </c>
    </row>
    <row r="319" spans="1:3" x14ac:dyDescent="0.25">
      <c r="A319" t="s">
        <v>468</v>
      </c>
      <c r="B319">
        <v>5.5</v>
      </c>
      <c r="C319" t="str">
        <f t="shared" si="11"/>
        <v/>
      </c>
    </row>
    <row r="320" spans="1:3" x14ac:dyDescent="0.25">
      <c r="A320" t="s">
        <v>314</v>
      </c>
      <c r="B320" s="6">
        <v>1.5</v>
      </c>
      <c r="C320" t="str">
        <f t="shared" si="11"/>
        <v/>
      </c>
    </row>
    <row r="321" spans="1:3" x14ac:dyDescent="0.25">
      <c r="A321" s="17" t="s">
        <v>659</v>
      </c>
      <c r="C321" t="str">
        <f t="shared" si="11"/>
        <v/>
      </c>
    </row>
    <row r="322" spans="1:3" x14ac:dyDescent="0.25">
      <c r="A322" t="s">
        <v>508</v>
      </c>
      <c r="B322">
        <v>0.5</v>
      </c>
      <c r="C322" t="str">
        <f t="shared" si="11"/>
        <v/>
      </c>
    </row>
    <row r="323" spans="1:3" x14ac:dyDescent="0.25">
      <c r="A323" s="20" t="s">
        <v>771</v>
      </c>
    </row>
    <row r="324" spans="1:3" x14ac:dyDescent="0.25">
      <c r="A324" s="20" t="s">
        <v>737</v>
      </c>
    </row>
    <row r="325" spans="1:3" x14ac:dyDescent="0.25">
      <c r="A325" s="20" t="s">
        <v>752</v>
      </c>
    </row>
    <row r="326" spans="1:3" x14ac:dyDescent="0.25">
      <c r="A326" s="20" t="s">
        <v>772</v>
      </c>
    </row>
    <row r="327" spans="1:3" x14ac:dyDescent="0.25">
      <c r="A327" s="6" t="s">
        <v>420</v>
      </c>
      <c r="B327">
        <v>6</v>
      </c>
      <c r="C327" t="str">
        <f t="shared" ref="C327:C337" si="12">IF(A327=A328,"DOUBLON","")</f>
        <v>DOUBLON</v>
      </c>
    </row>
    <row r="328" spans="1:3" x14ac:dyDescent="0.25">
      <c r="A328" s="12" t="s">
        <v>420</v>
      </c>
      <c r="B328">
        <v>6</v>
      </c>
      <c r="C328" t="str">
        <f t="shared" si="12"/>
        <v/>
      </c>
    </row>
    <row r="329" spans="1:3" x14ac:dyDescent="0.25">
      <c r="A329" t="s">
        <v>469</v>
      </c>
      <c r="B329">
        <v>5.5</v>
      </c>
      <c r="C329" t="str">
        <f t="shared" si="12"/>
        <v/>
      </c>
    </row>
    <row r="330" spans="1:3" x14ac:dyDescent="0.25">
      <c r="A330" s="14" t="s">
        <v>596</v>
      </c>
      <c r="C330" t="str">
        <f t="shared" si="12"/>
        <v/>
      </c>
    </row>
    <row r="331" spans="1:3" x14ac:dyDescent="0.25">
      <c r="A331" t="s">
        <v>509</v>
      </c>
      <c r="B331">
        <v>4.5</v>
      </c>
      <c r="C331" t="str">
        <f t="shared" si="12"/>
        <v/>
      </c>
    </row>
    <row r="332" spans="1:3" x14ac:dyDescent="0.25">
      <c r="A332" s="17" t="s">
        <v>686</v>
      </c>
      <c r="C332" t="str">
        <f t="shared" si="12"/>
        <v/>
      </c>
    </row>
    <row r="333" spans="1:3" x14ac:dyDescent="0.25">
      <c r="A333" t="s">
        <v>355</v>
      </c>
      <c r="B333">
        <v>1.5</v>
      </c>
      <c r="C333" t="str">
        <f t="shared" si="12"/>
        <v/>
      </c>
    </row>
    <row r="334" spans="1:3" x14ac:dyDescent="0.25">
      <c r="A334" s="17" t="s">
        <v>676</v>
      </c>
      <c r="C334" t="str">
        <f t="shared" si="12"/>
        <v/>
      </c>
    </row>
    <row r="335" spans="1:3" x14ac:dyDescent="0.25">
      <c r="A335" t="s">
        <v>406</v>
      </c>
      <c r="B335">
        <v>1.5</v>
      </c>
      <c r="C335" t="str">
        <f t="shared" si="12"/>
        <v/>
      </c>
    </row>
    <row r="336" spans="1:3" x14ac:dyDescent="0.25">
      <c r="A336" t="s">
        <v>534</v>
      </c>
      <c r="B336">
        <v>1.5</v>
      </c>
      <c r="C336" t="str">
        <f t="shared" si="12"/>
        <v/>
      </c>
    </row>
    <row r="337" spans="1:3" x14ac:dyDescent="0.25">
      <c r="A337" s="17" t="s">
        <v>638</v>
      </c>
      <c r="C337" t="str">
        <f t="shared" si="12"/>
        <v/>
      </c>
    </row>
    <row r="338" spans="1:3" x14ac:dyDescent="0.25">
      <c r="A338" s="20" t="s">
        <v>745</v>
      </c>
    </row>
    <row r="339" spans="1:3" x14ac:dyDescent="0.25">
      <c r="A339" t="s">
        <v>470</v>
      </c>
      <c r="B339">
        <v>6</v>
      </c>
      <c r="C339" t="str">
        <f t="shared" ref="C339:C366" si="13">IF(A339=A340,"DOUBLON","")</f>
        <v/>
      </c>
    </row>
    <row r="340" spans="1:3" x14ac:dyDescent="0.25">
      <c r="A340" s="17" t="s">
        <v>670</v>
      </c>
      <c r="C340" t="str">
        <f t="shared" si="13"/>
        <v/>
      </c>
    </row>
    <row r="341" spans="1:3" x14ac:dyDescent="0.25">
      <c r="A341" s="19" t="s">
        <v>715</v>
      </c>
      <c r="C341" t="str">
        <f t="shared" si="13"/>
        <v/>
      </c>
    </row>
    <row r="342" spans="1:3" x14ac:dyDescent="0.25">
      <c r="A342" t="s">
        <v>510</v>
      </c>
      <c r="B342">
        <v>6</v>
      </c>
      <c r="C342" t="str">
        <f t="shared" si="13"/>
        <v/>
      </c>
    </row>
    <row r="343" spans="1:3" x14ac:dyDescent="0.25">
      <c r="A343" s="19" t="s">
        <v>707</v>
      </c>
      <c r="C343" t="str">
        <f t="shared" si="13"/>
        <v/>
      </c>
    </row>
    <row r="344" spans="1:3" x14ac:dyDescent="0.25">
      <c r="A344" t="s">
        <v>319</v>
      </c>
      <c r="B344" s="6">
        <v>4.5</v>
      </c>
      <c r="C344" t="str">
        <f t="shared" si="13"/>
        <v/>
      </c>
    </row>
    <row r="345" spans="1:3" x14ac:dyDescent="0.25">
      <c r="A345" t="s">
        <v>336</v>
      </c>
      <c r="B345">
        <v>6</v>
      </c>
      <c r="C345" t="str">
        <f t="shared" si="13"/>
        <v/>
      </c>
    </row>
    <row r="346" spans="1:3" x14ac:dyDescent="0.25">
      <c r="A346" t="s">
        <v>356</v>
      </c>
      <c r="B346">
        <v>4.5</v>
      </c>
      <c r="C346" t="str">
        <f t="shared" si="13"/>
        <v/>
      </c>
    </row>
    <row r="347" spans="1:3" x14ac:dyDescent="0.25">
      <c r="A347" s="17" t="s">
        <v>644</v>
      </c>
      <c r="C347" t="str">
        <f t="shared" si="13"/>
        <v/>
      </c>
    </row>
    <row r="348" spans="1:3" x14ac:dyDescent="0.25">
      <c r="A348" s="17" t="s">
        <v>664</v>
      </c>
      <c r="C348" t="str">
        <f t="shared" si="13"/>
        <v/>
      </c>
    </row>
    <row r="349" spans="1:3" x14ac:dyDescent="0.25">
      <c r="A349" t="s">
        <v>511</v>
      </c>
      <c r="B349">
        <v>1</v>
      </c>
      <c r="C349" t="str">
        <f t="shared" si="13"/>
        <v/>
      </c>
    </row>
    <row r="350" spans="1:3" x14ac:dyDescent="0.25">
      <c r="A350" s="6" t="s">
        <v>417</v>
      </c>
      <c r="B350">
        <v>2</v>
      </c>
      <c r="C350" t="str">
        <f t="shared" si="13"/>
        <v>DOUBLON</v>
      </c>
    </row>
    <row r="351" spans="1:3" x14ac:dyDescent="0.25">
      <c r="A351" s="12" t="s">
        <v>417</v>
      </c>
      <c r="B351">
        <v>2</v>
      </c>
      <c r="C351" t="str">
        <f t="shared" si="13"/>
        <v>DOUBLON</v>
      </c>
    </row>
    <row r="352" spans="1:3" x14ac:dyDescent="0.25">
      <c r="A352" s="17" t="s">
        <v>417</v>
      </c>
      <c r="C352" t="str">
        <f t="shared" si="13"/>
        <v/>
      </c>
    </row>
    <row r="353" spans="1:3" x14ac:dyDescent="0.25">
      <c r="A353" t="s">
        <v>395</v>
      </c>
      <c r="B353">
        <v>1</v>
      </c>
      <c r="C353" t="str">
        <f t="shared" si="13"/>
        <v/>
      </c>
    </row>
    <row r="354" spans="1:3" x14ac:dyDescent="0.25">
      <c r="A354" s="19" t="s">
        <v>700</v>
      </c>
      <c r="C354" t="str">
        <f t="shared" si="13"/>
        <v/>
      </c>
    </row>
    <row r="355" spans="1:3" x14ac:dyDescent="0.25">
      <c r="A355" t="s">
        <v>512</v>
      </c>
      <c r="B355">
        <v>3.5</v>
      </c>
      <c r="C355" t="str">
        <f t="shared" si="13"/>
        <v/>
      </c>
    </row>
    <row r="356" spans="1:3" x14ac:dyDescent="0.25">
      <c r="A356" t="s">
        <v>337</v>
      </c>
      <c r="B356">
        <v>4</v>
      </c>
      <c r="C356" t="str">
        <f t="shared" si="13"/>
        <v>DOUBLON</v>
      </c>
    </row>
    <row r="357" spans="1:3" x14ac:dyDescent="0.25">
      <c r="A357" t="s">
        <v>337</v>
      </c>
      <c r="B357">
        <v>4</v>
      </c>
      <c r="C357" t="str">
        <f t="shared" si="13"/>
        <v/>
      </c>
    </row>
    <row r="358" spans="1:3" x14ac:dyDescent="0.25">
      <c r="A358" t="s">
        <v>513</v>
      </c>
      <c r="B358">
        <v>5</v>
      </c>
      <c r="C358" t="str">
        <f t="shared" si="13"/>
        <v/>
      </c>
    </row>
    <row r="359" spans="1:3" x14ac:dyDescent="0.25">
      <c r="A359" s="6" t="s">
        <v>541</v>
      </c>
      <c r="B359">
        <v>5.5</v>
      </c>
      <c r="C359" t="str">
        <f t="shared" si="13"/>
        <v/>
      </c>
    </row>
    <row r="360" spans="1:3" x14ac:dyDescent="0.25">
      <c r="A360" s="17" t="s">
        <v>651</v>
      </c>
      <c r="C360" t="str">
        <f t="shared" si="13"/>
        <v/>
      </c>
    </row>
    <row r="361" spans="1:3" x14ac:dyDescent="0.25">
      <c r="A361" s="6" t="s">
        <v>422</v>
      </c>
      <c r="B361">
        <v>5.5</v>
      </c>
      <c r="C361" t="str">
        <f t="shared" si="13"/>
        <v/>
      </c>
    </row>
    <row r="362" spans="1:3" x14ac:dyDescent="0.25">
      <c r="A362" t="s">
        <v>321</v>
      </c>
      <c r="B362" s="6">
        <v>5</v>
      </c>
      <c r="C362" t="str">
        <f t="shared" si="13"/>
        <v>DOUBLON</v>
      </c>
    </row>
    <row r="363" spans="1:3" x14ac:dyDescent="0.25">
      <c r="A363" s="13" t="s">
        <v>321</v>
      </c>
      <c r="B363" s="13">
        <v>5</v>
      </c>
      <c r="C363" t="str">
        <f t="shared" si="13"/>
        <v/>
      </c>
    </row>
    <row r="364" spans="1:3" x14ac:dyDescent="0.25">
      <c r="A364" t="s">
        <v>374</v>
      </c>
      <c r="B364">
        <v>0</v>
      </c>
      <c r="C364" t="str">
        <f t="shared" si="13"/>
        <v>DOUBLON</v>
      </c>
    </row>
    <row r="365" spans="1:3" x14ac:dyDescent="0.25">
      <c r="A365" s="15" t="s">
        <v>374</v>
      </c>
      <c r="C365" t="str">
        <f t="shared" si="13"/>
        <v/>
      </c>
    </row>
    <row r="366" spans="1:3" x14ac:dyDescent="0.25">
      <c r="A366" t="s">
        <v>514</v>
      </c>
      <c r="B366">
        <v>5</v>
      </c>
      <c r="C366" t="str">
        <f t="shared" si="13"/>
        <v/>
      </c>
    </row>
    <row r="367" spans="1:3" x14ac:dyDescent="0.25">
      <c r="A367" s="20" t="s">
        <v>753</v>
      </c>
    </row>
    <row r="368" spans="1:3" x14ac:dyDescent="0.25">
      <c r="A368" s="20" t="s">
        <v>741</v>
      </c>
    </row>
    <row r="369" spans="1:3" x14ac:dyDescent="0.25">
      <c r="A369" s="20" t="s">
        <v>741</v>
      </c>
    </row>
    <row r="370" spans="1:3" x14ac:dyDescent="0.25">
      <c r="A370" s="14" t="s">
        <v>587</v>
      </c>
      <c r="C370" t="str">
        <f>IF(A370=A371,"DOUBLON","")</f>
        <v/>
      </c>
    </row>
    <row r="371" spans="1:3" x14ac:dyDescent="0.25">
      <c r="A371" s="20" t="s">
        <v>727</v>
      </c>
    </row>
    <row r="372" spans="1:3" x14ac:dyDescent="0.25">
      <c r="A372" s="20" t="s">
        <v>755</v>
      </c>
    </row>
    <row r="373" spans="1:3" x14ac:dyDescent="0.25">
      <c r="A373" t="s">
        <v>375</v>
      </c>
      <c r="B373">
        <v>2</v>
      </c>
      <c r="C373" t="str">
        <f t="shared" ref="C373:C389" si="14">IF(A373=A374,"DOUBLON","")</f>
        <v>DOUBLON</v>
      </c>
    </row>
    <row r="374" spans="1:3" x14ac:dyDescent="0.25">
      <c r="A374" s="11" t="s">
        <v>375</v>
      </c>
      <c r="B374" s="11">
        <v>2</v>
      </c>
      <c r="C374" t="str">
        <f t="shared" si="14"/>
        <v/>
      </c>
    </row>
    <row r="375" spans="1:3" x14ac:dyDescent="0.25">
      <c r="A375" s="15" t="s">
        <v>621</v>
      </c>
      <c r="C375" t="str">
        <f t="shared" si="14"/>
        <v/>
      </c>
    </row>
    <row r="376" spans="1:3" x14ac:dyDescent="0.25">
      <c r="A376" t="s">
        <v>405</v>
      </c>
      <c r="B376">
        <v>5</v>
      </c>
      <c r="C376" t="str">
        <f t="shared" si="14"/>
        <v>DOUBLON</v>
      </c>
    </row>
    <row r="377" spans="1:3" x14ac:dyDescent="0.25">
      <c r="A377" s="12" t="s">
        <v>405</v>
      </c>
      <c r="B377">
        <v>5</v>
      </c>
      <c r="C377" t="str">
        <f t="shared" si="14"/>
        <v/>
      </c>
    </row>
    <row r="378" spans="1:3" x14ac:dyDescent="0.25">
      <c r="A378" t="s">
        <v>471</v>
      </c>
      <c r="B378">
        <v>6</v>
      </c>
      <c r="C378" t="str">
        <f t="shared" si="14"/>
        <v>DOUBLON</v>
      </c>
    </row>
    <row r="379" spans="1:3" x14ac:dyDescent="0.25">
      <c r="A379" s="17" t="s">
        <v>471</v>
      </c>
      <c r="C379" t="str">
        <f t="shared" si="14"/>
        <v/>
      </c>
    </row>
    <row r="380" spans="1:3" x14ac:dyDescent="0.25">
      <c r="A380" s="17" t="s">
        <v>675</v>
      </c>
      <c r="C380" t="str">
        <f t="shared" si="14"/>
        <v/>
      </c>
    </row>
    <row r="381" spans="1:3" x14ac:dyDescent="0.25">
      <c r="A381" t="s">
        <v>404</v>
      </c>
      <c r="B381">
        <v>4.5</v>
      </c>
      <c r="C381" t="str">
        <f t="shared" si="14"/>
        <v/>
      </c>
    </row>
    <row r="382" spans="1:3" x14ac:dyDescent="0.25">
      <c r="A382" t="s">
        <v>533</v>
      </c>
      <c r="B382">
        <v>4.5</v>
      </c>
      <c r="C382" t="str">
        <f t="shared" si="14"/>
        <v/>
      </c>
    </row>
    <row r="383" spans="1:3" x14ac:dyDescent="0.25">
      <c r="A383" t="s">
        <v>472</v>
      </c>
      <c r="B383">
        <v>6</v>
      </c>
      <c r="C383" t="str">
        <f t="shared" si="14"/>
        <v/>
      </c>
    </row>
    <row r="384" spans="1:3" x14ac:dyDescent="0.25">
      <c r="A384" t="s">
        <v>357</v>
      </c>
      <c r="B384">
        <v>0.5</v>
      </c>
      <c r="C384" t="str">
        <f t="shared" si="14"/>
        <v/>
      </c>
    </row>
    <row r="385" spans="1:3" x14ac:dyDescent="0.25">
      <c r="A385" s="15" t="s">
        <v>632</v>
      </c>
      <c r="C385" t="str">
        <f t="shared" si="14"/>
        <v/>
      </c>
    </row>
    <row r="386" spans="1:3" x14ac:dyDescent="0.25">
      <c r="A386" s="17" t="s">
        <v>669</v>
      </c>
      <c r="C386" t="str">
        <f t="shared" si="14"/>
        <v/>
      </c>
    </row>
    <row r="387" spans="1:3" x14ac:dyDescent="0.25">
      <c r="A387" s="17" t="s">
        <v>679</v>
      </c>
      <c r="C387" t="str">
        <f t="shared" si="14"/>
        <v/>
      </c>
    </row>
    <row r="388" spans="1:3" x14ac:dyDescent="0.25">
      <c r="A388" s="6" t="s">
        <v>428</v>
      </c>
      <c r="B388">
        <v>1</v>
      </c>
      <c r="C388" t="str">
        <f t="shared" si="14"/>
        <v>DOUBLON</v>
      </c>
    </row>
    <row r="389" spans="1:3" x14ac:dyDescent="0.25">
      <c r="A389" s="17" t="s">
        <v>428</v>
      </c>
      <c r="C389" t="str">
        <f t="shared" si="14"/>
        <v/>
      </c>
    </row>
    <row r="390" spans="1:3" x14ac:dyDescent="0.25">
      <c r="A390" s="20" t="s">
        <v>726</v>
      </c>
    </row>
    <row r="391" spans="1:3" x14ac:dyDescent="0.25">
      <c r="A391" s="20" t="s">
        <v>757</v>
      </c>
    </row>
    <row r="392" spans="1:3" x14ac:dyDescent="0.25">
      <c r="A392" s="14" t="s">
        <v>588</v>
      </c>
      <c r="C392" t="str">
        <f>IF(A392=A393,"DOUBLON","")</f>
        <v/>
      </c>
    </row>
    <row r="393" spans="1:3" x14ac:dyDescent="0.25">
      <c r="A393" s="19" t="s">
        <v>710</v>
      </c>
      <c r="C393" t="str">
        <f>IF(A393=A394,"DOUBLON","")</f>
        <v/>
      </c>
    </row>
    <row r="394" spans="1:3" x14ac:dyDescent="0.25">
      <c r="A394" t="s">
        <v>331</v>
      </c>
      <c r="B394">
        <v>1</v>
      </c>
      <c r="C394" t="str">
        <f>IF(A394=A395,"DOUBLON","")</f>
        <v>DOUBLON</v>
      </c>
    </row>
    <row r="395" spans="1:3" x14ac:dyDescent="0.25">
      <c r="A395" t="s">
        <v>331</v>
      </c>
      <c r="B395">
        <v>1</v>
      </c>
      <c r="C395" t="str">
        <f>IF(A395=A396,"DOUBLON","")</f>
        <v/>
      </c>
    </row>
    <row r="396" spans="1:3" x14ac:dyDescent="0.25">
      <c r="A396" s="15" t="s">
        <v>611</v>
      </c>
      <c r="C396" t="str">
        <f>IF(A396=A397,"DOUBLON","")</f>
        <v/>
      </c>
    </row>
    <row r="397" spans="1:3" x14ac:dyDescent="0.25">
      <c r="A397" s="20" t="s">
        <v>740</v>
      </c>
    </row>
    <row r="398" spans="1:3" x14ac:dyDescent="0.25">
      <c r="A398" s="20" t="s">
        <v>740</v>
      </c>
    </row>
    <row r="399" spans="1:3" x14ac:dyDescent="0.25">
      <c r="A399" s="19" t="s">
        <v>708</v>
      </c>
      <c r="C399" t="str">
        <f>IF(A399=A400,"DOUBLON","")</f>
        <v/>
      </c>
    </row>
    <row r="400" spans="1:3" x14ac:dyDescent="0.25">
      <c r="A400" t="s">
        <v>524</v>
      </c>
      <c r="B400">
        <v>0.5</v>
      </c>
      <c r="C400" t="str">
        <f>IF(A400=A401,"DOUBLON","")</f>
        <v/>
      </c>
    </row>
    <row r="401" spans="1:3" x14ac:dyDescent="0.25">
      <c r="A401" t="s">
        <v>376</v>
      </c>
      <c r="B401">
        <v>1</v>
      </c>
      <c r="C401" t="str">
        <f>IF(A401=A402,"DOUBLON","")</f>
        <v/>
      </c>
    </row>
    <row r="402" spans="1:3" x14ac:dyDescent="0.25">
      <c r="A402" t="s">
        <v>327</v>
      </c>
      <c r="B402">
        <v>3</v>
      </c>
      <c r="C402" t="str">
        <f>IF(A402=A403,"DOUBLON","")</f>
        <v>DOUBLON</v>
      </c>
    </row>
    <row r="403" spans="1:3" x14ac:dyDescent="0.25">
      <c r="A403" t="s">
        <v>327</v>
      </c>
      <c r="B403">
        <v>3</v>
      </c>
      <c r="C403" t="str">
        <f>IF(A403=A404,"DOUBLON","")</f>
        <v/>
      </c>
    </row>
    <row r="404" spans="1:3" x14ac:dyDescent="0.25">
      <c r="A404" s="20" t="s">
        <v>754</v>
      </c>
    </row>
    <row r="405" spans="1:3" x14ac:dyDescent="0.25">
      <c r="A405" s="6" t="s">
        <v>412</v>
      </c>
      <c r="B405">
        <v>3</v>
      </c>
      <c r="C405" t="str">
        <f t="shared" ref="C405:C413" si="15">IF(A405=A406,"DOUBLON","")</f>
        <v/>
      </c>
    </row>
    <row r="406" spans="1:3" x14ac:dyDescent="0.25">
      <c r="A406" t="s">
        <v>473</v>
      </c>
      <c r="B406">
        <v>6</v>
      </c>
      <c r="C406" t="str">
        <f t="shared" si="15"/>
        <v>DOUBLON</v>
      </c>
    </row>
    <row r="407" spans="1:3" x14ac:dyDescent="0.25">
      <c r="A407" s="12" t="s">
        <v>473</v>
      </c>
      <c r="B407">
        <v>6</v>
      </c>
      <c r="C407" t="str">
        <f t="shared" si="15"/>
        <v/>
      </c>
    </row>
    <row r="408" spans="1:3" x14ac:dyDescent="0.25">
      <c r="A408" t="s">
        <v>377</v>
      </c>
      <c r="B408">
        <v>5.5</v>
      </c>
      <c r="C408" t="str">
        <f t="shared" si="15"/>
        <v>DOUBLON</v>
      </c>
    </row>
    <row r="409" spans="1:3" x14ac:dyDescent="0.25">
      <c r="A409" t="s">
        <v>377</v>
      </c>
      <c r="B409">
        <v>5.5</v>
      </c>
      <c r="C409" t="str">
        <f t="shared" si="15"/>
        <v>DOUBLON</v>
      </c>
    </row>
    <row r="410" spans="1:3" x14ac:dyDescent="0.25">
      <c r="A410" s="14" t="s">
        <v>377</v>
      </c>
      <c r="C410" t="str">
        <f t="shared" si="15"/>
        <v/>
      </c>
    </row>
    <row r="411" spans="1:3" x14ac:dyDescent="0.25">
      <c r="A411" t="s">
        <v>378</v>
      </c>
      <c r="B411">
        <v>2.5</v>
      </c>
      <c r="C411" t="str">
        <f t="shared" si="15"/>
        <v/>
      </c>
    </row>
    <row r="412" spans="1:3" x14ac:dyDescent="0.25">
      <c r="A412" s="6" t="s">
        <v>423</v>
      </c>
      <c r="B412">
        <v>5.5</v>
      </c>
      <c r="C412" t="str">
        <f t="shared" si="15"/>
        <v/>
      </c>
    </row>
    <row r="413" spans="1:3" x14ac:dyDescent="0.25">
      <c r="A413" s="14" t="s">
        <v>594</v>
      </c>
      <c r="C413" t="str">
        <f t="shared" si="15"/>
        <v/>
      </c>
    </row>
    <row r="414" spans="1:3" x14ac:dyDescent="0.25">
      <c r="A414" s="20" t="s">
        <v>766</v>
      </c>
    </row>
    <row r="415" spans="1:3" x14ac:dyDescent="0.25">
      <c r="A415" s="17" t="s">
        <v>654</v>
      </c>
      <c r="C415" t="str">
        <f>IF(A415=A416,"DOUBLON","")</f>
        <v/>
      </c>
    </row>
    <row r="416" spans="1:3" x14ac:dyDescent="0.25">
      <c r="A416" s="20" t="s">
        <v>762</v>
      </c>
    </row>
    <row r="417" spans="1:3" x14ac:dyDescent="0.25">
      <c r="A417" t="s">
        <v>379</v>
      </c>
      <c r="B417">
        <v>3.5</v>
      </c>
      <c r="C417" t="str">
        <f t="shared" ref="C417:C444" si="16">IF(A417=A418,"DOUBLON","")</f>
        <v/>
      </c>
    </row>
    <row r="418" spans="1:3" x14ac:dyDescent="0.25">
      <c r="A418" s="15" t="s">
        <v>612</v>
      </c>
      <c r="C418" t="str">
        <f t="shared" si="16"/>
        <v/>
      </c>
    </row>
    <row r="419" spans="1:3" x14ac:dyDescent="0.25">
      <c r="A419" s="19" t="s">
        <v>712</v>
      </c>
      <c r="C419" t="str">
        <f t="shared" si="16"/>
        <v/>
      </c>
    </row>
    <row r="420" spans="1:3" x14ac:dyDescent="0.25">
      <c r="A420" s="19" t="s">
        <v>711</v>
      </c>
      <c r="C420" t="str">
        <f t="shared" si="16"/>
        <v/>
      </c>
    </row>
    <row r="421" spans="1:3" x14ac:dyDescent="0.25">
      <c r="A421" t="s">
        <v>380</v>
      </c>
      <c r="B421">
        <v>3.5</v>
      </c>
      <c r="C421" t="str">
        <f t="shared" si="16"/>
        <v/>
      </c>
    </row>
    <row r="422" spans="1:3" ht="16.5" customHeight="1" x14ac:dyDescent="0.25">
      <c r="A422" s="17" t="s">
        <v>657</v>
      </c>
      <c r="C422" t="str">
        <f t="shared" si="16"/>
        <v/>
      </c>
    </row>
    <row r="423" spans="1:3" x14ac:dyDescent="0.25">
      <c r="A423" s="6" t="s">
        <v>427</v>
      </c>
      <c r="B423">
        <v>2.5</v>
      </c>
      <c r="C423" t="str">
        <f t="shared" si="16"/>
        <v>DOUBLON</v>
      </c>
    </row>
    <row r="424" spans="1:3" x14ac:dyDescent="0.25">
      <c r="A424" s="15" t="s">
        <v>427</v>
      </c>
      <c r="C424" t="str">
        <f t="shared" si="16"/>
        <v/>
      </c>
    </row>
    <row r="425" spans="1:3" x14ac:dyDescent="0.25">
      <c r="A425" s="17" t="s">
        <v>672</v>
      </c>
      <c r="C425" t="str">
        <f t="shared" si="16"/>
        <v/>
      </c>
    </row>
    <row r="426" spans="1:3" x14ac:dyDescent="0.25">
      <c r="A426" s="6" t="s">
        <v>542</v>
      </c>
      <c r="B426">
        <v>5</v>
      </c>
      <c r="C426" t="str">
        <f t="shared" si="16"/>
        <v>DOUBLON</v>
      </c>
    </row>
    <row r="427" spans="1:3" x14ac:dyDescent="0.25">
      <c r="A427" s="11" t="s">
        <v>542</v>
      </c>
      <c r="B427" s="11">
        <v>5</v>
      </c>
      <c r="C427" t="str">
        <f t="shared" si="16"/>
        <v/>
      </c>
    </row>
    <row r="428" spans="1:3" x14ac:dyDescent="0.25">
      <c r="A428" s="17" t="s">
        <v>637</v>
      </c>
      <c r="C428" t="str">
        <f t="shared" si="16"/>
        <v/>
      </c>
    </row>
    <row r="429" spans="1:3" x14ac:dyDescent="0.25">
      <c r="A429" s="6" t="s">
        <v>570</v>
      </c>
      <c r="B429">
        <v>0</v>
      </c>
      <c r="C429" t="str">
        <f t="shared" si="16"/>
        <v/>
      </c>
    </row>
    <row r="430" spans="1:3" x14ac:dyDescent="0.25">
      <c r="A430" s="6" t="s">
        <v>563</v>
      </c>
      <c r="B430">
        <v>3.5</v>
      </c>
      <c r="C430" t="str">
        <f t="shared" si="16"/>
        <v/>
      </c>
    </row>
    <row r="431" spans="1:3" x14ac:dyDescent="0.25">
      <c r="A431" s="6" t="s">
        <v>558</v>
      </c>
      <c r="B431">
        <v>1.5</v>
      </c>
      <c r="C431" t="str">
        <f t="shared" si="16"/>
        <v/>
      </c>
    </row>
    <row r="432" spans="1:3" x14ac:dyDescent="0.25">
      <c r="A432" t="s">
        <v>403</v>
      </c>
      <c r="B432">
        <v>2.5</v>
      </c>
      <c r="C432" t="str">
        <f t="shared" si="16"/>
        <v>DOUBLON</v>
      </c>
    </row>
    <row r="433" spans="1:3" x14ac:dyDescent="0.25">
      <c r="A433" s="6" t="s">
        <v>403</v>
      </c>
      <c r="B433">
        <v>2.5</v>
      </c>
      <c r="C433" t="str">
        <f t="shared" si="16"/>
        <v/>
      </c>
    </row>
    <row r="434" spans="1:3" x14ac:dyDescent="0.25">
      <c r="A434" t="s">
        <v>385</v>
      </c>
      <c r="B434">
        <v>3</v>
      </c>
      <c r="C434" t="str">
        <f t="shared" si="16"/>
        <v/>
      </c>
    </row>
    <row r="435" spans="1:3" x14ac:dyDescent="0.25">
      <c r="A435" t="s">
        <v>474</v>
      </c>
      <c r="B435">
        <v>1.5</v>
      </c>
      <c r="C435" t="str">
        <f t="shared" si="16"/>
        <v/>
      </c>
    </row>
    <row r="436" spans="1:3" x14ac:dyDescent="0.25">
      <c r="A436" s="15" t="s">
        <v>603</v>
      </c>
      <c r="C436" t="str">
        <f t="shared" si="16"/>
        <v/>
      </c>
    </row>
    <row r="437" spans="1:3" x14ac:dyDescent="0.25">
      <c r="A437" s="15" t="s">
        <v>623</v>
      </c>
      <c r="C437" t="str">
        <f t="shared" si="16"/>
        <v/>
      </c>
    </row>
    <row r="438" spans="1:3" x14ac:dyDescent="0.25">
      <c r="A438" s="15" t="s">
        <v>626</v>
      </c>
      <c r="C438" t="str">
        <f t="shared" si="16"/>
        <v/>
      </c>
    </row>
    <row r="439" spans="1:3" x14ac:dyDescent="0.25">
      <c r="A439" s="19" t="s">
        <v>721</v>
      </c>
      <c r="C439" t="str">
        <f t="shared" si="16"/>
        <v/>
      </c>
    </row>
    <row r="440" spans="1:3" x14ac:dyDescent="0.25">
      <c r="A440" s="19" t="s">
        <v>697</v>
      </c>
      <c r="C440" t="str">
        <f t="shared" si="16"/>
        <v/>
      </c>
    </row>
    <row r="441" spans="1:3" x14ac:dyDescent="0.25">
      <c r="A441" s="6" t="s">
        <v>411</v>
      </c>
      <c r="B441">
        <v>4</v>
      </c>
      <c r="C441" t="str">
        <f t="shared" si="16"/>
        <v/>
      </c>
    </row>
    <row r="442" spans="1:3" x14ac:dyDescent="0.25">
      <c r="A442" s="17" t="s">
        <v>646</v>
      </c>
      <c r="C442" t="str">
        <f t="shared" si="16"/>
        <v/>
      </c>
    </row>
    <row r="443" spans="1:3" x14ac:dyDescent="0.25">
      <c r="A443" s="15" t="s">
        <v>615</v>
      </c>
      <c r="C443" t="str">
        <f t="shared" si="16"/>
        <v/>
      </c>
    </row>
    <row r="444" spans="1:3" x14ac:dyDescent="0.25">
      <c r="A444" t="s">
        <v>515</v>
      </c>
      <c r="B444">
        <v>3</v>
      </c>
      <c r="C444" t="str">
        <f t="shared" si="16"/>
        <v/>
      </c>
    </row>
    <row r="445" spans="1:3" x14ac:dyDescent="0.25">
      <c r="A445" s="20" t="s">
        <v>749</v>
      </c>
    </row>
    <row r="446" spans="1:3" x14ac:dyDescent="0.25">
      <c r="A446" s="20" t="s">
        <v>749</v>
      </c>
    </row>
    <row r="447" spans="1:3" x14ac:dyDescent="0.25">
      <c r="A447" t="s">
        <v>358</v>
      </c>
      <c r="B447">
        <v>6</v>
      </c>
      <c r="C447" t="str">
        <f t="shared" ref="C447:C486" si="17">IF(A447=A448,"DOUBLON","")</f>
        <v/>
      </c>
    </row>
    <row r="448" spans="1:3" x14ac:dyDescent="0.25">
      <c r="A448" t="s">
        <v>516</v>
      </c>
      <c r="B448">
        <v>5.5</v>
      </c>
      <c r="C448" t="str">
        <f t="shared" si="17"/>
        <v/>
      </c>
    </row>
    <row r="449" spans="1:3" x14ac:dyDescent="0.25">
      <c r="A449" t="s">
        <v>517</v>
      </c>
      <c r="B449">
        <v>0</v>
      </c>
      <c r="C449" t="str">
        <f t="shared" si="17"/>
        <v/>
      </c>
    </row>
    <row r="450" spans="1:3" x14ac:dyDescent="0.25">
      <c r="A450" s="17" t="s">
        <v>662</v>
      </c>
      <c r="C450" t="str">
        <f t="shared" si="17"/>
        <v/>
      </c>
    </row>
    <row r="451" spans="1:3" x14ac:dyDescent="0.25">
      <c r="A451" t="s">
        <v>475</v>
      </c>
      <c r="B451">
        <v>3.5</v>
      </c>
      <c r="C451" t="str">
        <f t="shared" si="17"/>
        <v/>
      </c>
    </row>
    <row r="452" spans="1:3" x14ac:dyDescent="0.25">
      <c r="A452" s="19" t="s">
        <v>704</v>
      </c>
      <c r="C452" t="str">
        <f t="shared" si="17"/>
        <v/>
      </c>
    </row>
    <row r="453" spans="1:3" x14ac:dyDescent="0.25">
      <c r="A453" s="15" t="s">
        <v>635</v>
      </c>
      <c r="C453" t="str">
        <f t="shared" si="17"/>
        <v/>
      </c>
    </row>
    <row r="454" spans="1:3" x14ac:dyDescent="0.25">
      <c r="A454" t="s">
        <v>359</v>
      </c>
      <c r="B454">
        <v>4.5</v>
      </c>
      <c r="C454" t="str">
        <f t="shared" si="17"/>
        <v/>
      </c>
    </row>
    <row r="455" spans="1:3" x14ac:dyDescent="0.25">
      <c r="A455" s="15" t="s">
        <v>617</v>
      </c>
      <c r="C455" t="str">
        <f t="shared" si="17"/>
        <v/>
      </c>
    </row>
    <row r="456" spans="1:3" x14ac:dyDescent="0.25">
      <c r="A456" t="s">
        <v>407</v>
      </c>
      <c r="B456">
        <v>1</v>
      </c>
      <c r="C456" t="str">
        <f t="shared" si="17"/>
        <v/>
      </c>
    </row>
    <row r="457" spans="1:3" x14ac:dyDescent="0.25">
      <c r="A457" t="s">
        <v>526</v>
      </c>
      <c r="B457">
        <v>1</v>
      </c>
      <c r="C457" t="str">
        <f t="shared" si="17"/>
        <v/>
      </c>
    </row>
    <row r="458" spans="1:3" x14ac:dyDescent="0.25">
      <c r="A458" s="19" t="s">
        <v>695</v>
      </c>
      <c r="C458" t="str">
        <f t="shared" si="17"/>
        <v/>
      </c>
    </row>
    <row r="459" spans="1:3" x14ac:dyDescent="0.25">
      <c r="A459" s="17" t="s">
        <v>653</v>
      </c>
      <c r="C459" t="str">
        <f t="shared" si="17"/>
        <v/>
      </c>
    </row>
    <row r="460" spans="1:3" x14ac:dyDescent="0.25">
      <c r="A460" t="s">
        <v>518</v>
      </c>
      <c r="B460">
        <v>1</v>
      </c>
      <c r="C460" t="str">
        <f t="shared" si="17"/>
        <v>DOUBLON</v>
      </c>
    </row>
    <row r="461" spans="1:3" x14ac:dyDescent="0.25">
      <c r="A461" s="14" t="s">
        <v>518</v>
      </c>
      <c r="C461" t="str">
        <f t="shared" si="17"/>
        <v/>
      </c>
    </row>
    <row r="462" spans="1:3" x14ac:dyDescent="0.25">
      <c r="A462" s="15" t="s">
        <v>624</v>
      </c>
      <c r="C462" t="str">
        <f t="shared" si="17"/>
        <v/>
      </c>
    </row>
    <row r="463" spans="1:3" x14ac:dyDescent="0.25">
      <c r="A463" t="s">
        <v>476</v>
      </c>
      <c r="B463">
        <v>5</v>
      </c>
      <c r="C463" t="str">
        <f t="shared" si="17"/>
        <v/>
      </c>
    </row>
    <row r="464" spans="1:3" x14ac:dyDescent="0.25">
      <c r="A464" t="s">
        <v>381</v>
      </c>
      <c r="B464">
        <v>0.5</v>
      </c>
      <c r="C464" t="str">
        <f t="shared" si="17"/>
        <v/>
      </c>
    </row>
    <row r="465" spans="1:3" x14ac:dyDescent="0.25">
      <c r="A465" s="15" t="s">
        <v>630</v>
      </c>
      <c r="C465" t="str">
        <f t="shared" si="17"/>
        <v/>
      </c>
    </row>
    <row r="466" spans="1:3" x14ac:dyDescent="0.25">
      <c r="A466" t="s">
        <v>477</v>
      </c>
      <c r="B466">
        <v>3.5</v>
      </c>
      <c r="C466" t="str">
        <f t="shared" si="17"/>
        <v/>
      </c>
    </row>
    <row r="467" spans="1:3" x14ac:dyDescent="0.25">
      <c r="A467" t="s">
        <v>360</v>
      </c>
      <c r="B467">
        <v>4.5</v>
      </c>
      <c r="C467" t="str">
        <f t="shared" si="17"/>
        <v/>
      </c>
    </row>
    <row r="468" spans="1:3" x14ac:dyDescent="0.25">
      <c r="A468" t="s">
        <v>401</v>
      </c>
      <c r="B468">
        <v>1.5</v>
      </c>
      <c r="C468" t="str">
        <f t="shared" si="17"/>
        <v/>
      </c>
    </row>
    <row r="469" spans="1:3" x14ac:dyDescent="0.25">
      <c r="A469" t="s">
        <v>522</v>
      </c>
      <c r="B469">
        <v>4</v>
      </c>
      <c r="C469" t="str">
        <f t="shared" si="17"/>
        <v/>
      </c>
    </row>
    <row r="470" spans="1:3" x14ac:dyDescent="0.25">
      <c r="A470" s="6" t="s">
        <v>424</v>
      </c>
      <c r="B470">
        <v>0</v>
      </c>
      <c r="C470" t="str">
        <f t="shared" si="17"/>
        <v/>
      </c>
    </row>
    <row r="471" spans="1:3" x14ac:dyDescent="0.25">
      <c r="A471" s="14" t="s">
        <v>590</v>
      </c>
      <c r="C471" t="str">
        <f t="shared" si="17"/>
        <v/>
      </c>
    </row>
    <row r="472" spans="1:3" x14ac:dyDescent="0.25">
      <c r="A472" t="s">
        <v>329</v>
      </c>
      <c r="B472">
        <v>3.5</v>
      </c>
      <c r="C472" t="str">
        <f t="shared" si="17"/>
        <v>DOUBLON</v>
      </c>
    </row>
    <row r="473" spans="1:3" x14ac:dyDescent="0.25">
      <c r="A473" t="s">
        <v>329</v>
      </c>
      <c r="B473">
        <v>3.5</v>
      </c>
      <c r="C473" t="str">
        <f t="shared" si="17"/>
        <v/>
      </c>
    </row>
    <row r="474" spans="1:3" x14ac:dyDescent="0.25">
      <c r="A474" s="6" t="s">
        <v>569</v>
      </c>
      <c r="B474">
        <v>0.5</v>
      </c>
      <c r="C474" t="str">
        <f t="shared" si="17"/>
        <v/>
      </c>
    </row>
    <row r="475" spans="1:3" x14ac:dyDescent="0.25">
      <c r="A475" s="6" t="s">
        <v>434</v>
      </c>
      <c r="B475">
        <v>5</v>
      </c>
      <c r="C475" t="str">
        <f t="shared" si="17"/>
        <v>DOUBLON</v>
      </c>
    </row>
    <row r="476" spans="1:3" x14ac:dyDescent="0.25">
      <c r="A476" s="13" t="s">
        <v>434</v>
      </c>
      <c r="B476" s="13">
        <v>5</v>
      </c>
      <c r="C476" t="str">
        <f t="shared" si="17"/>
        <v/>
      </c>
    </row>
    <row r="477" spans="1:3" x14ac:dyDescent="0.25">
      <c r="A477" t="s">
        <v>361</v>
      </c>
      <c r="B477">
        <v>0.5</v>
      </c>
      <c r="C477" t="str">
        <f t="shared" si="17"/>
        <v/>
      </c>
    </row>
    <row r="478" spans="1:3" x14ac:dyDescent="0.25">
      <c r="A478" s="6" t="s">
        <v>546</v>
      </c>
      <c r="B478">
        <v>3</v>
      </c>
      <c r="C478" t="str">
        <f t="shared" si="17"/>
        <v>DOUBLON</v>
      </c>
    </row>
    <row r="479" spans="1:3" x14ac:dyDescent="0.25">
      <c r="A479" s="11" t="s">
        <v>546</v>
      </c>
      <c r="B479" s="11">
        <v>3</v>
      </c>
      <c r="C479" t="str">
        <f t="shared" si="17"/>
        <v/>
      </c>
    </row>
    <row r="480" spans="1:3" x14ac:dyDescent="0.25">
      <c r="A480" s="6" t="s">
        <v>578</v>
      </c>
      <c r="B480">
        <v>5</v>
      </c>
      <c r="C480" t="str">
        <f t="shared" si="17"/>
        <v/>
      </c>
    </row>
    <row r="481" spans="1:3" x14ac:dyDescent="0.25">
      <c r="A481" t="s">
        <v>523</v>
      </c>
      <c r="B481">
        <v>3.5</v>
      </c>
      <c r="C481" t="str">
        <f t="shared" si="17"/>
        <v/>
      </c>
    </row>
    <row r="482" spans="1:3" x14ac:dyDescent="0.25">
      <c r="A482" t="s">
        <v>362</v>
      </c>
      <c r="B482">
        <v>5.5</v>
      </c>
      <c r="C482" t="str">
        <f t="shared" si="17"/>
        <v/>
      </c>
    </row>
    <row r="483" spans="1:3" x14ac:dyDescent="0.25">
      <c r="A483" s="14" t="s">
        <v>592</v>
      </c>
      <c r="C483" t="str">
        <f t="shared" si="17"/>
        <v/>
      </c>
    </row>
    <row r="484" spans="1:3" x14ac:dyDescent="0.25">
      <c r="A484" s="15" t="s">
        <v>631</v>
      </c>
      <c r="C484" t="str">
        <f t="shared" si="17"/>
        <v/>
      </c>
    </row>
    <row r="485" spans="1:3" x14ac:dyDescent="0.25">
      <c r="A485" t="s">
        <v>382</v>
      </c>
      <c r="B485">
        <v>5.5</v>
      </c>
      <c r="C485" t="str">
        <f t="shared" si="17"/>
        <v/>
      </c>
    </row>
    <row r="486" spans="1:3" x14ac:dyDescent="0.25">
      <c r="A486" t="s">
        <v>519</v>
      </c>
      <c r="B486">
        <v>2</v>
      </c>
      <c r="C486" t="str">
        <f t="shared" si="17"/>
        <v/>
      </c>
    </row>
    <row r="487" spans="1:3" x14ac:dyDescent="0.25">
      <c r="A487" s="20" t="s">
        <v>730</v>
      </c>
    </row>
    <row r="488" spans="1:3" x14ac:dyDescent="0.25">
      <c r="A488" s="15" t="s">
        <v>614</v>
      </c>
      <c r="C488" t="str">
        <f>IF(A488=A489,"DOUBLON","")</f>
        <v/>
      </c>
    </row>
    <row r="489" spans="1:3" x14ac:dyDescent="0.25">
      <c r="A489" s="19" t="s">
        <v>725</v>
      </c>
      <c r="C489" t="str">
        <f>IF(A489=A490,"DOUBLON","")</f>
        <v/>
      </c>
    </row>
    <row r="490" spans="1:3" x14ac:dyDescent="0.25">
      <c r="A490" s="20" t="s">
        <v>751</v>
      </c>
    </row>
    <row r="491" spans="1:3" x14ac:dyDescent="0.25">
      <c r="A491" s="6" t="s">
        <v>549</v>
      </c>
      <c r="B491">
        <v>3.5</v>
      </c>
      <c r="C491" t="str">
        <f t="shared" ref="C491:C498" si="18">IF(A491=A492,"DOUBLON","")</f>
        <v/>
      </c>
    </row>
    <row r="492" spans="1:3" x14ac:dyDescent="0.25">
      <c r="A492" t="s">
        <v>394</v>
      </c>
      <c r="B492">
        <v>0</v>
      </c>
      <c r="C492" t="str">
        <f t="shared" si="18"/>
        <v/>
      </c>
    </row>
    <row r="493" spans="1:3" x14ac:dyDescent="0.25">
      <c r="A493" t="s">
        <v>528</v>
      </c>
      <c r="B493">
        <v>0</v>
      </c>
      <c r="C493" t="str">
        <f t="shared" si="18"/>
        <v/>
      </c>
    </row>
    <row r="494" spans="1:3" x14ac:dyDescent="0.25">
      <c r="A494" s="19" t="s">
        <v>720</v>
      </c>
      <c r="C494" t="str">
        <f t="shared" si="18"/>
        <v/>
      </c>
    </row>
    <row r="495" spans="1:3" x14ac:dyDescent="0.25">
      <c r="A495" t="s">
        <v>383</v>
      </c>
      <c r="B495">
        <v>5.5</v>
      </c>
      <c r="C495" t="str">
        <f t="shared" si="18"/>
        <v/>
      </c>
    </row>
    <row r="496" spans="1:3" x14ac:dyDescent="0.25">
      <c r="A496" t="s">
        <v>478</v>
      </c>
      <c r="B496">
        <v>4.5</v>
      </c>
      <c r="C496" t="str">
        <f t="shared" si="18"/>
        <v/>
      </c>
    </row>
    <row r="497" spans="1:3" x14ac:dyDescent="0.25">
      <c r="A497" t="s">
        <v>525</v>
      </c>
      <c r="B497">
        <v>6</v>
      </c>
      <c r="C497" t="str">
        <f t="shared" si="18"/>
        <v/>
      </c>
    </row>
    <row r="498" spans="1:3" x14ac:dyDescent="0.25">
      <c r="A498" t="s">
        <v>384</v>
      </c>
      <c r="B498">
        <v>1</v>
      </c>
      <c r="C498" t="str">
        <f t="shared" si="18"/>
        <v/>
      </c>
    </row>
    <row r="499" spans="1:3" x14ac:dyDescent="0.25">
      <c r="A499" s="20" t="s">
        <v>767</v>
      </c>
    </row>
    <row r="500" spans="1:3" x14ac:dyDescent="0.25">
      <c r="A500" s="17" t="s">
        <v>680</v>
      </c>
      <c r="C500" t="str">
        <f t="shared" ref="C500:C513" si="19">IF(A500=A501,"DOUBLON","")</f>
        <v/>
      </c>
    </row>
    <row r="501" spans="1:3" x14ac:dyDescent="0.25">
      <c r="A501" s="6" t="s">
        <v>413</v>
      </c>
      <c r="B501">
        <v>2</v>
      </c>
      <c r="C501" t="str">
        <f t="shared" si="19"/>
        <v>DOUBLON</v>
      </c>
    </row>
    <row r="502" spans="1:3" x14ac:dyDescent="0.25">
      <c r="A502" s="13" t="s">
        <v>413</v>
      </c>
      <c r="B502" s="13">
        <v>2</v>
      </c>
      <c r="C502" t="str">
        <f t="shared" si="19"/>
        <v/>
      </c>
    </row>
    <row r="503" spans="1:3" x14ac:dyDescent="0.25">
      <c r="A503" s="6" t="s">
        <v>576</v>
      </c>
      <c r="B503">
        <v>4</v>
      </c>
      <c r="C503" t="str">
        <f t="shared" si="19"/>
        <v/>
      </c>
    </row>
    <row r="504" spans="1:3" x14ac:dyDescent="0.25">
      <c r="A504" s="17" t="s">
        <v>660</v>
      </c>
      <c r="C504" t="str">
        <f t="shared" si="19"/>
        <v/>
      </c>
    </row>
    <row r="505" spans="1:3" x14ac:dyDescent="0.25">
      <c r="A505" t="s">
        <v>388</v>
      </c>
      <c r="B505">
        <v>6</v>
      </c>
      <c r="C505" t="str">
        <f t="shared" si="19"/>
        <v/>
      </c>
    </row>
    <row r="506" spans="1:3" x14ac:dyDescent="0.25">
      <c r="A506" s="19" t="s">
        <v>724</v>
      </c>
      <c r="C506" t="str">
        <f t="shared" si="19"/>
        <v/>
      </c>
    </row>
    <row r="507" spans="1:3" x14ac:dyDescent="0.25">
      <c r="A507" s="19" t="s">
        <v>709</v>
      </c>
      <c r="C507" t="str">
        <f t="shared" si="19"/>
        <v/>
      </c>
    </row>
    <row r="508" spans="1:3" x14ac:dyDescent="0.25">
      <c r="A508" t="s">
        <v>479</v>
      </c>
      <c r="B508">
        <v>2</v>
      </c>
      <c r="C508" t="str">
        <f t="shared" si="19"/>
        <v/>
      </c>
    </row>
    <row r="509" spans="1:3" x14ac:dyDescent="0.25">
      <c r="A509" t="s">
        <v>333</v>
      </c>
      <c r="B509">
        <v>4.5</v>
      </c>
      <c r="C509" t="str">
        <f t="shared" si="19"/>
        <v>DOUBLON</v>
      </c>
    </row>
    <row r="510" spans="1:3" x14ac:dyDescent="0.25">
      <c r="A510" t="s">
        <v>333</v>
      </c>
      <c r="B510">
        <v>4.5</v>
      </c>
      <c r="C510" t="str">
        <f t="shared" si="19"/>
        <v/>
      </c>
    </row>
    <row r="511" spans="1:3" x14ac:dyDescent="0.25">
      <c r="A511" s="17" t="s">
        <v>687</v>
      </c>
      <c r="C511" t="str">
        <f t="shared" si="19"/>
        <v/>
      </c>
    </row>
    <row r="512" spans="1:3" x14ac:dyDescent="0.25">
      <c r="A512" s="15" t="s">
        <v>610</v>
      </c>
      <c r="C512" t="str">
        <f t="shared" si="19"/>
        <v/>
      </c>
    </row>
    <row r="513" spans="1:3" x14ac:dyDescent="0.25">
      <c r="A513" t="s">
        <v>317</v>
      </c>
      <c r="B513" s="6">
        <v>3</v>
      </c>
      <c r="C513" t="str">
        <f t="shared" si="19"/>
        <v/>
      </c>
    </row>
    <row r="514" spans="1:3" x14ac:dyDescent="0.25">
      <c r="A514" s="20" t="s">
        <v>769</v>
      </c>
    </row>
    <row r="515" spans="1:3" x14ac:dyDescent="0.25">
      <c r="A515" s="17" t="s">
        <v>667</v>
      </c>
      <c r="C515" t="str">
        <f>IF(A515=A516,"DOUBLON","")</f>
        <v/>
      </c>
    </row>
    <row r="516" spans="1:3" x14ac:dyDescent="0.25">
      <c r="A516" s="6" t="s">
        <v>567</v>
      </c>
      <c r="B516">
        <v>5.5</v>
      </c>
      <c r="C516" t="str">
        <f>IF(A516=A517,"DOUBLON","")</f>
        <v/>
      </c>
    </row>
    <row r="517" spans="1:3" x14ac:dyDescent="0.25">
      <c r="A517" s="6" t="s">
        <v>418</v>
      </c>
      <c r="B517">
        <v>0</v>
      </c>
      <c r="C517" t="str">
        <f>IF(A517=A518,"DOUBLON","")</f>
        <v/>
      </c>
    </row>
    <row r="518" spans="1:3" x14ac:dyDescent="0.25">
      <c r="A518" s="20" t="s">
        <v>764</v>
      </c>
    </row>
    <row r="519" spans="1:3" x14ac:dyDescent="0.25">
      <c r="A519" t="s">
        <v>480</v>
      </c>
      <c r="B519">
        <v>5.5</v>
      </c>
      <c r="C519" t="str">
        <f>IF(A519=A520,"DOUBLON","")</f>
        <v/>
      </c>
    </row>
    <row r="520" spans="1:3" x14ac:dyDescent="0.25">
      <c r="A520" s="20" t="s">
        <v>734</v>
      </c>
    </row>
    <row r="521" spans="1:3" x14ac:dyDescent="0.25">
      <c r="A521" s="20" t="s">
        <v>734</v>
      </c>
    </row>
    <row r="522" spans="1:3" x14ac:dyDescent="0.25">
      <c r="A522" t="s">
        <v>481</v>
      </c>
      <c r="B522">
        <v>5.5</v>
      </c>
      <c r="C522" t="str">
        <f t="shared" ref="C522:C550" si="20">IF(A522=A523,"DOUBLON","")</f>
        <v/>
      </c>
    </row>
    <row r="523" spans="1:3" x14ac:dyDescent="0.25">
      <c r="A523" t="s">
        <v>312</v>
      </c>
      <c r="B523" s="6">
        <v>2.5</v>
      </c>
      <c r="C523" t="str">
        <f t="shared" si="20"/>
        <v>DOUBLON</v>
      </c>
    </row>
    <row r="524" spans="1:3" x14ac:dyDescent="0.25">
      <c r="A524" t="s">
        <v>312</v>
      </c>
      <c r="B524">
        <v>2.5</v>
      </c>
      <c r="C524" t="str">
        <f t="shared" si="20"/>
        <v/>
      </c>
    </row>
    <row r="525" spans="1:3" x14ac:dyDescent="0.25">
      <c r="A525" t="s">
        <v>400</v>
      </c>
      <c r="B525">
        <v>3</v>
      </c>
      <c r="C525" t="str">
        <f t="shared" si="20"/>
        <v/>
      </c>
    </row>
    <row r="526" spans="1:3" x14ac:dyDescent="0.25">
      <c r="A526" t="s">
        <v>531</v>
      </c>
      <c r="B526">
        <v>3</v>
      </c>
      <c r="C526" t="str">
        <f t="shared" si="20"/>
        <v/>
      </c>
    </row>
    <row r="527" spans="1:3" x14ac:dyDescent="0.25">
      <c r="A527" t="s">
        <v>363</v>
      </c>
      <c r="B527">
        <v>3.5</v>
      </c>
      <c r="C527" t="str">
        <f t="shared" si="20"/>
        <v/>
      </c>
    </row>
    <row r="528" spans="1:3" x14ac:dyDescent="0.25">
      <c r="A528" s="6" t="s">
        <v>556</v>
      </c>
      <c r="B528">
        <v>3</v>
      </c>
      <c r="C528" t="str">
        <f t="shared" si="20"/>
        <v/>
      </c>
    </row>
    <row r="529" spans="1:3" x14ac:dyDescent="0.25">
      <c r="A529" t="s">
        <v>520</v>
      </c>
      <c r="B529">
        <v>3.5</v>
      </c>
      <c r="C529" t="str">
        <f t="shared" si="20"/>
        <v/>
      </c>
    </row>
    <row r="530" spans="1:3" x14ac:dyDescent="0.25">
      <c r="A530" t="s">
        <v>386</v>
      </c>
      <c r="B530">
        <v>5</v>
      </c>
      <c r="C530" t="str">
        <f t="shared" si="20"/>
        <v/>
      </c>
    </row>
    <row r="531" spans="1:3" x14ac:dyDescent="0.25">
      <c r="A531" s="19" t="s">
        <v>722</v>
      </c>
      <c r="C531" t="str">
        <f t="shared" si="20"/>
        <v/>
      </c>
    </row>
    <row r="532" spans="1:3" x14ac:dyDescent="0.25">
      <c r="A532" t="s">
        <v>482</v>
      </c>
      <c r="B532">
        <v>2</v>
      </c>
      <c r="C532" t="str">
        <f t="shared" si="20"/>
        <v/>
      </c>
    </row>
    <row r="533" spans="1:3" x14ac:dyDescent="0.25">
      <c r="A533" t="s">
        <v>402</v>
      </c>
      <c r="B533">
        <v>4</v>
      </c>
      <c r="C533" t="str">
        <f t="shared" si="20"/>
        <v/>
      </c>
    </row>
    <row r="534" spans="1:3" x14ac:dyDescent="0.25">
      <c r="A534" t="s">
        <v>532</v>
      </c>
      <c r="B534">
        <v>4</v>
      </c>
      <c r="C534" t="str">
        <f t="shared" si="20"/>
        <v/>
      </c>
    </row>
    <row r="535" spans="1:3" x14ac:dyDescent="0.25">
      <c r="A535" s="6" t="s">
        <v>571</v>
      </c>
      <c r="B535">
        <v>0</v>
      </c>
      <c r="C535" t="str">
        <f t="shared" si="20"/>
        <v/>
      </c>
    </row>
    <row r="536" spans="1:3" x14ac:dyDescent="0.25">
      <c r="A536" s="15" t="s">
        <v>619</v>
      </c>
      <c r="C536" t="str">
        <f t="shared" si="20"/>
        <v/>
      </c>
    </row>
    <row r="537" spans="1:3" x14ac:dyDescent="0.25">
      <c r="A537" t="s">
        <v>328</v>
      </c>
      <c r="B537">
        <v>2.5</v>
      </c>
      <c r="C537" t="str">
        <f t="shared" si="20"/>
        <v>DOUBLON</v>
      </c>
    </row>
    <row r="538" spans="1:3" x14ac:dyDescent="0.25">
      <c r="A538" s="11" t="s">
        <v>328</v>
      </c>
      <c r="B538" s="11">
        <v>2.5</v>
      </c>
      <c r="C538" t="str">
        <f t="shared" si="20"/>
        <v/>
      </c>
    </row>
    <row r="539" spans="1:3" x14ac:dyDescent="0.25">
      <c r="A539" s="6" t="s">
        <v>410</v>
      </c>
      <c r="B539">
        <v>3.5</v>
      </c>
      <c r="C539" t="str">
        <f t="shared" si="20"/>
        <v/>
      </c>
    </row>
    <row r="540" spans="1:3" x14ac:dyDescent="0.25">
      <c r="A540" t="s">
        <v>483</v>
      </c>
      <c r="B540">
        <v>4</v>
      </c>
      <c r="C540" t="str">
        <f t="shared" si="20"/>
        <v/>
      </c>
    </row>
    <row r="541" spans="1:3" x14ac:dyDescent="0.25">
      <c r="A541" s="6" t="s">
        <v>544</v>
      </c>
      <c r="B541">
        <v>0.5</v>
      </c>
      <c r="C541" t="str">
        <f t="shared" si="20"/>
        <v/>
      </c>
    </row>
    <row r="542" spans="1:3" x14ac:dyDescent="0.25">
      <c r="A542" s="15" t="s">
        <v>609</v>
      </c>
      <c r="C542" t="str">
        <f t="shared" si="20"/>
        <v/>
      </c>
    </row>
    <row r="543" spans="1:3" x14ac:dyDescent="0.25">
      <c r="A543" s="17" t="s">
        <v>663</v>
      </c>
      <c r="C543" t="str">
        <f t="shared" si="20"/>
        <v/>
      </c>
    </row>
    <row r="544" spans="1:3" x14ac:dyDescent="0.25">
      <c r="A544" s="6" t="s">
        <v>545</v>
      </c>
      <c r="B544">
        <v>2.5</v>
      </c>
      <c r="C544" t="str">
        <f t="shared" si="20"/>
        <v/>
      </c>
    </row>
    <row r="545" spans="1:3" x14ac:dyDescent="0.25">
      <c r="A545" t="s">
        <v>521</v>
      </c>
      <c r="B545">
        <v>1</v>
      </c>
      <c r="C545" t="str">
        <f t="shared" si="20"/>
        <v/>
      </c>
    </row>
    <row r="546" spans="1:3" x14ac:dyDescent="0.25">
      <c r="A546" s="17" t="s">
        <v>677</v>
      </c>
      <c r="C546" t="str">
        <f t="shared" si="20"/>
        <v/>
      </c>
    </row>
    <row r="547" spans="1:3" x14ac:dyDescent="0.25">
      <c r="A547" t="s">
        <v>341</v>
      </c>
      <c r="B547">
        <v>1</v>
      </c>
      <c r="C547" t="str">
        <f t="shared" si="20"/>
        <v/>
      </c>
    </row>
    <row r="548" spans="1:3" x14ac:dyDescent="0.25">
      <c r="A548" s="17" t="s">
        <v>685</v>
      </c>
      <c r="C548" t="str">
        <f t="shared" si="20"/>
        <v/>
      </c>
    </row>
    <row r="549" spans="1:3" x14ac:dyDescent="0.25">
      <c r="A549" t="s">
        <v>484</v>
      </c>
      <c r="B549">
        <v>6</v>
      </c>
      <c r="C549" t="str">
        <f t="shared" si="20"/>
        <v>DOUBLON</v>
      </c>
    </row>
    <row r="550" spans="1:3" x14ac:dyDescent="0.25">
      <c r="A550" s="13" t="s">
        <v>484</v>
      </c>
      <c r="B550" s="13">
        <v>6</v>
      </c>
      <c r="C550" t="str">
        <f t="shared" si="20"/>
        <v/>
      </c>
    </row>
    <row r="551" spans="1:3" x14ac:dyDescent="0.25">
      <c r="A551" s="21"/>
    </row>
    <row r="552" spans="1:3" x14ac:dyDescent="0.25">
      <c r="A552" s="21"/>
    </row>
  </sheetData>
  <sortState ref="A1:D552">
    <sortCondition ref="A49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Circuits</vt:lpstr>
      <vt:lpstr>Talent</vt:lpstr>
      <vt:lpstr>Temp</vt:lpstr>
      <vt:lpstr>Doublons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2013-12-11T18:49:52Z</dcterms:modified>
</cp:coreProperties>
</file>