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paw-23-experiments\"/>
    </mc:Choice>
  </mc:AlternateContent>
  <xr:revisionPtr revIDLastSave="0" documentId="13_ncr:1_{2EECB95C-F17C-42DF-B8FB-8EBA8F4B0CD6}" xr6:coauthVersionLast="47" xr6:coauthVersionMax="47" xr10:uidLastSave="{00000000-0000-0000-0000-000000000000}"/>
  <bookViews>
    <workbookView xWindow="28680" yWindow="-120" windowWidth="29040" windowHeight="15840" activeTab="1" xr2:uid="{5F2A670E-C9F5-40DD-86E3-483106FC7722}"/>
  </bookViews>
  <sheets>
    <sheet name="Planilha1" sheetId="1" r:id="rId1"/>
    <sheet name="treinamento" sheetId="2" r:id="rId2"/>
    <sheet name="Planilha3" sheetId="5" r:id="rId3"/>
    <sheet name="Planilha2" sheetId="4" r:id="rId4"/>
    <sheet name="querie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2" l="1"/>
  <c r="I32" i="2"/>
  <c r="E32" i="2"/>
  <c r="I13" i="2"/>
  <c r="I30" i="2"/>
  <c r="E30" i="2"/>
  <c r="E13" i="5"/>
  <c r="G48" i="5"/>
  <c r="L47" i="5"/>
  <c r="K47" i="5"/>
  <c r="H47" i="5"/>
  <c r="G47" i="5"/>
  <c r="D47" i="5"/>
  <c r="C47" i="5"/>
  <c r="L46" i="5"/>
  <c r="K48" i="5" s="1"/>
  <c r="K46" i="5"/>
  <c r="H46" i="5"/>
  <c r="G46" i="5"/>
  <c r="D46" i="5"/>
  <c r="C48" i="5" s="1"/>
  <c r="C46" i="5"/>
  <c r="G32" i="5"/>
  <c r="C32" i="5"/>
  <c r="L31" i="5"/>
  <c r="K31" i="5"/>
  <c r="H31" i="5"/>
  <c r="G31" i="5"/>
  <c r="D31" i="5"/>
  <c r="C31" i="5"/>
  <c r="L30" i="5"/>
  <c r="K32" i="5" s="1"/>
  <c r="K30" i="5"/>
  <c r="H30" i="5"/>
  <c r="G30" i="5"/>
  <c r="D30" i="5"/>
  <c r="C30" i="5"/>
  <c r="H16" i="5"/>
  <c r="L14" i="5"/>
  <c r="K14" i="5"/>
  <c r="I14" i="5"/>
  <c r="H14" i="5"/>
  <c r="E14" i="5"/>
  <c r="C14" i="5"/>
  <c r="L13" i="5"/>
  <c r="K16" i="5" s="1"/>
  <c r="K13" i="5"/>
  <c r="I13" i="5"/>
  <c r="H13" i="5"/>
  <c r="D13" i="5"/>
  <c r="C13" i="5"/>
  <c r="D16" i="5" s="1"/>
  <c r="K13" i="2"/>
  <c r="K14" i="2"/>
  <c r="B14" i="4"/>
  <c r="B13" i="4"/>
  <c r="A14" i="4"/>
  <c r="A13" i="4"/>
  <c r="E13" i="2"/>
  <c r="C14" i="2"/>
  <c r="C13" i="2"/>
  <c r="B18" i="3"/>
  <c r="C18" i="3"/>
  <c r="D18" i="3"/>
  <c r="B19" i="3"/>
  <c r="C19" i="3"/>
  <c r="D19" i="3"/>
  <c r="B27" i="3"/>
  <c r="C27" i="3"/>
  <c r="D27" i="3"/>
  <c r="B28" i="3"/>
  <c r="C28" i="3"/>
  <c r="D28" i="3"/>
  <c r="C8" i="3"/>
  <c r="D8" i="3"/>
  <c r="B8" i="3"/>
  <c r="C9" i="3"/>
  <c r="D9" i="3"/>
  <c r="B9" i="3"/>
  <c r="C31" i="2"/>
  <c r="L14" i="2"/>
  <c r="L31" i="2"/>
  <c r="K31" i="2"/>
  <c r="L47" i="2"/>
  <c r="K47" i="2"/>
  <c r="H47" i="2"/>
  <c r="G47" i="2"/>
  <c r="H31" i="2"/>
  <c r="G31" i="2"/>
  <c r="D31" i="2"/>
  <c r="D47" i="2"/>
  <c r="C47" i="2"/>
  <c r="L30" i="2"/>
  <c r="K30" i="2"/>
  <c r="L46" i="2"/>
  <c r="K46" i="2"/>
  <c r="L13" i="2"/>
  <c r="G30" i="2"/>
  <c r="H14" i="2"/>
  <c r="G14" i="2"/>
  <c r="E14" i="2"/>
  <c r="H46" i="2"/>
  <c r="G46" i="2"/>
  <c r="D46" i="2"/>
  <c r="C46" i="2"/>
  <c r="H30" i="2"/>
  <c r="D30" i="2"/>
  <c r="C30" i="2"/>
  <c r="H13" i="2"/>
  <c r="G13" i="2"/>
  <c r="D13" i="2"/>
  <c r="H46" i="1"/>
  <c r="G48" i="1" s="1"/>
  <c r="G46" i="1"/>
  <c r="D46" i="1"/>
  <c r="C46" i="1"/>
  <c r="H30" i="1"/>
  <c r="G30" i="1"/>
  <c r="D30" i="1"/>
  <c r="C30" i="1"/>
  <c r="I13" i="1"/>
  <c r="H13" i="1"/>
  <c r="D16" i="1"/>
  <c r="D13" i="1"/>
  <c r="E13" i="1"/>
  <c r="E16" i="1" s="1"/>
  <c r="C13" i="1"/>
  <c r="Q15" i="1"/>
  <c r="P15" i="1"/>
  <c r="E16" i="5" l="1"/>
  <c r="K32" i="2"/>
  <c r="K48" i="2"/>
  <c r="K16" i="2"/>
  <c r="G48" i="2"/>
  <c r="C48" i="2"/>
  <c r="C32" i="2"/>
  <c r="H16" i="2"/>
  <c r="G32" i="2"/>
  <c r="D16" i="2"/>
  <c r="E16" i="2"/>
  <c r="P17" i="1"/>
  <c r="C48" i="1"/>
  <c r="H16" i="1"/>
  <c r="G32" i="1"/>
  <c r="C32" i="1"/>
</calcChain>
</file>

<file path=xl/sharedStrings.xml><?xml version="1.0" encoding="utf-8"?>
<sst xmlns="http://schemas.openxmlformats.org/spreadsheetml/2006/main" count="133" uniqueCount="24">
  <si>
    <t>no prov</t>
  </si>
  <si>
    <t>thread</t>
  </si>
  <si>
    <t>prov</t>
  </si>
  <si>
    <t>no prov (s)</t>
  </si>
  <si>
    <t>prov (s)</t>
  </si>
  <si>
    <t>prov + thread (s)</t>
  </si>
  <si>
    <t>Census</t>
  </si>
  <si>
    <t>Framingham</t>
  </si>
  <si>
    <t>Card Fraud</t>
  </si>
  <si>
    <t>Framingham - 100 épocas - Sdumont</t>
  </si>
  <si>
    <t>100 epochs</t>
  </si>
  <si>
    <t>200 epochs</t>
  </si>
  <si>
    <t>prov + multiprocess (s)</t>
  </si>
  <si>
    <t>Média</t>
  </si>
  <si>
    <t>Desvio Padrão</t>
  </si>
  <si>
    <t>Overhead</t>
  </si>
  <si>
    <t>300 epochs</t>
  </si>
  <si>
    <t>FHS</t>
  </si>
  <si>
    <t>Fraud</t>
  </si>
  <si>
    <t>DP</t>
  </si>
  <si>
    <t>Alternativa 2</t>
  </si>
  <si>
    <t>Alternative 3</t>
  </si>
  <si>
    <t>Alternativa 1</t>
  </si>
  <si>
    <t>prov(s)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</si>
</sst>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00FF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1" applyNumberFormat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2" fillId="2" borderId="0" xfId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3" borderId="0" xfId="2"/>
    <xf numFmtId="0" fontId="5" fillId="4" borderId="1" xfId="3"/>
    <xf numFmtId="0" fontId="6" fillId="5" borderId="0" xfId="4"/>
    <xf numFmtId="0" fontId="3" fillId="0" borderId="0" xfId="0" applyFont="1" applyAlignment="1">
      <alignment horizontal="center" vertical="center"/>
    </xf>
    <xf numFmtId="0" fontId="7" fillId="7" borderId="0" xfId="5" applyFill="1"/>
    <xf numFmtId="0" fontId="3" fillId="7" borderId="0" xfId="0" applyFont="1" applyFill="1"/>
  </cellXfs>
  <cellStyles count="6">
    <cellStyle name="20% - Ênfase1" xfId="5" builtinId="30"/>
    <cellStyle name="Bom" xfId="1" builtinId="26"/>
    <cellStyle name="Cálculo" xfId="3" builtinId="22"/>
    <cellStyle name="Neutro" xfId="4" builtinId="28"/>
    <cellStyle name="Normal" xfId="0" builtinId="0"/>
    <cellStyle name="Ruim" xfId="2" builtinId="27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F69-46FC-8075-DE3EDC1BADF8}"/>
              </c:ext>
            </c:extLst>
          </c:dPt>
          <c:cat>
            <c:strRef>
              <c:f>Planilha2!$D$1:$E$1</c:f>
              <c:strCache>
                <c:ptCount val="2"/>
                <c:pt idx="0">
                  <c:v>no prov (s)</c:v>
                </c:pt>
                <c:pt idx="1">
                  <c:v>prov + thread (s)</c:v>
                </c:pt>
              </c:strCache>
            </c:strRef>
          </c:cat>
          <c:val>
            <c:numRef>
              <c:f>Planilha2!$D$2:$E$2</c:f>
              <c:numCache>
                <c:formatCode>General</c:formatCode>
                <c:ptCount val="2"/>
                <c:pt idx="0">
                  <c:v>24.94</c:v>
                </c:pt>
                <c:pt idx="1">
                  <c:v>32.82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9-46FC-8075-DE3EDC1BA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164552"/>
        <c:axId val="520878896"/>
      </c:barChart>
      <c:catAx>
        <c:axId val="51916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78896"/>
        <c:crosses val="autoZero"/>
        <c:auto val="1"/>
        <c:lblAlgn val="ctr"/>
        <c:lblOffset val="100"/>
        <c:noMultiLvlLbl val="0"/>
      </c:catAx>
      <c:valAx>
        <c:axId val="52087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64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FFA-4DCB-AABF-123A83868F13}"/>
              </c:ext>
            </c:extLst>
          </c:dPt>
          <c:cat>
            <c:strRef>
              <c:f>Planilha2!$F$1:$G$1</c:f>
              <c:strCache>
                <c:ptCount val="2"/>
                <c:pt idx="0">
                  <c:v>no prov (s)</c:v>
                </c:pt>
                <c:pt idx="1">
                  <c:v>prov + thread (s)</c:v>
                </c:pt>
              </c:strCache>
            </c:strRef>
          </c:cat>
          <c:val>
            <c:numRef>
              <c:f>Planilha2!$F$2:$G$2</c:f>
              <c:numCache>
                <c:formatCode>General</c:formatCode>
                <c:ptCount val="2"/>
                <c:pt idx="0">
                  <c:v>48.86</c:v>
                </c:pt>
                <c:pt idx="1">
                  <c:v>50.02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FA-4DCB-AABF-123A83868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661992"/>
        <c:axId val="595662320"/>
      </c:barChart>
      <c:catAx>
        <c:axId val="5956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62320"/>
        <c:crosses val="autoZero"/>
        <c:auto val="1"/>
        <c:lblAlgn val="ctr"/>
        <c:lblOffset val="100"/>
        <c:noMultiLvlLbl val="0"/>
      </c:catAx>
      <c:valAx>
        <c:axId val="59566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61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204787</xdr:colOff>
      <xdr:row>0</xdr:row>
      <xdr:rowOff>71437</xdr:rowOff>
    </xdr:from>
    <xdr:to>
      <xdr:col>15</xdr:col>
      <xdr:colOff>509587</xdr:colOff>
      <xdr:row>14</xdr:row>
      <xdr:rowOff>147637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E015342-4517-225B-EB92-AC4B6D8C9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109537</xdr:colOff>
      <xdr:row>0</xdr:row>
      <xdr:rowOff>52387</xdr:rowOff>
    </xdr:from>
    <xdr:to>
      <xdr:col>23</xdr:col>
      <xdr:colOff>414337</xdr:colOff>
      <xdr:row>14</xdr:row>
      <xdr:rowOff>128587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929C593-7BFC-7D4C-873C-8F85408B2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C83D0-C8B3-480E-B54F-E659781A6DD7}">
  <dimension ref="A1:R48"/>
  <sheetViews>
    <sheetView workbookViewId="0">
      <selection activeCell="C23" sqref="C23"/>
    </sheetView>
  </sheetViews>
  <sheetFormatPr defaultRowHeight="15" x14ac:dyDescent="0.25"/>
  <cols>
    <col min="1" max="12" width="14.85546875" customWidth="1"/>
    <col min="16" max="18" width="14.7109375" customWidth="1"/>
  </cols>
  <sheetData>
    <row r="1" spans="1:18" x14ac:dyDescent="0.25">
      <c r="A1" s="4" t="s">
        <v>7</v>
      </c>
      <c r="B1" s="4" t="s">
        <v>10</v>
      </c>
      <c r="C1" s="2" t="s">
        <v>3</v>
      </c>
      <c r="D1" s="2" t="s">
        <v>4</v>
      </c>
      <c r="E1" s="2" t="s">
        <v>5</v>
      </c>
      <c r="G1" s="4" t="s">
        <v>11</v>
      </c>
      <c r="H1" s="2" t="s">
        <v>3</v>
      </c>
      <c r="I1" s="2" t="s">
        <v>5</v>
      </c>
      <c r="P1" s="9" t="s">
        <v>9</v>
      </c>
      <c r="Q1" s="9"/>
      <c r="R1" s="9"/>
    </row>
    <row r="2" spans="1:18" x14ac:dyDescent="0.25">
      <c r="C2">
        <v>39.1</v>
      </c>
      <c r="D2">
        <v>78.33</v>
      </c>
      <c r="E2">
        <v>41.71</v>
      </c>
      <c r="H2">
        <v>96.86</v>
      </c>
      <c r="I2">
        <v>88.79</v>
      </c>
      <c r="P2" s="5" t="s">
        <v>0</v>
      </c>
      <c r="Q2" s="5" t="s">
        <v>2</v>
      </c>
      <c r="R2" s="5" t="s">
        <v>1</v>
      </c>
    </row>
    <row r="3" spans="1:18" x14ac:dyDescent="0.25">
      <c r="C3">
        <v>38.159999999999997</v>
      </c>
      <c r="D3">
        <v>67.209999999999994</v>
      </c>
      <c r="E3">
        <v>39.32</v>
      </c>
      <c r="H3">
        <v>104.51</v>
      </c>
      <c r="I3">
        <v>108.81</v>
      </c>
      <c r="P3">
        <v>213.81</v>
      </c>
      <c r="Q3">
        <v>157.70099999999999</v>
      </c>
      <c r="R3">
        <v>199.44499999999999</v>
      </c>
    </row>
    <row r="4" spans="1:18" x14ac:dyDescent="0.25">
      <c r="C4">
        <v>38.65</v>
      </c>
      <c r="D4">
        <v>65.33</v>
      </c>
      <c r="E4">
        <v>41.88</v>
      </c>
      <c r="H4">
        <v>85.24</v>
      </c>
      <c r="I4">
        <v>110.07</v>
      </c>
      <c r="P4">
        <v>22.38</v>
      </c>
      <c r="Q4">
        <v>142.38800000000001</v>
      </c>
      <c r="R4">
        <v>150.221</v>
      </c>
    </row>
    <row r="5" spans="1:18" x14ac:dyDescent="0.25">
      <c r="C5">
        <v>47.3</v>
      </c>
      <c r="D5">
        <v>70.98</v>
      </c>
      <c r="E5">
        <v>45.31</v>
      </c>
      <c r="H5">
        <v>97.57</v>
      </c>
      <c r="I5">
        <v>104.03</v>
      </c>
      <c r="P5">
        <v>22.321000000000002</v>
      </c>
      <c r="Q5">
        <v>161.07900000000001</v>
      </c>
    </row>
    <row r="6" spans="1:18" x14ac:dyDescent="0.25">
      <c r="C6">
        <v>35.61</v>
      </c>
      <c r="D6">
        <v>67.88</v>
      </c>
      <c r="E6">
        <v>40.83</v>
      </c>
      <c r="H6">
        <v>97.27</v>
      </c>
      <c r="I6">
        <v>109.6</v>
      </c>
      <c r="P6">
        <v>21.62</v>
      </c>
      <c r="Q6">
        <v>161.34899999999999</v>
      </c>
    </row>
    <row r="7" spans="1:18" x14ac:dyDescent="0.25">
      <c r="C7">
        <v>36.68</v>
      </c>
      <c r="D7">
        <v>67.12</v>
      </c>
      <c r="E7">
        <v>39.619999999999997</v>
      </c>
      <c r="H7">
        <v>97.73</v>
      </c>
      <c r="I7">
        <v>109.22</v>
      </c>
      <c r="P7">
        <v>21.68</v>
      </c>
      <c r="Q7">
        <v>183.376</v>
      </c>
    </row>
    <row r="8" spans="1:18" x14ac:dyDescent="0.25">
      <c r="C8">
        <v>34.56</v>
      </c>
      <c r="D8">
        <v>68.569999999999993</v>
      </c>
      <c r="E8">
        <v>43.19</v>
      </c>
      <c r="H8">
        <v>97.84</v>
      </c>
      <c r="I8">
        <v>109.65</v>
      </c>
      <c r="P8">
        <v>21.373000000000001</v>
      </c>
      <c r="Q8">
        <v>170.58099999999999</v>
      </c>
    </row>
    <row r="9" spans="1:18" x14ac:dyDescent="0.25">
      <c r="C9">
        <v>36.36</v>
      </c>
      <c r="D9">
        <v>69.540000000000006</v>
      </c>
      <c r="E9">
        <v>47.81</v>
      </c>
      <c r="H9">
        <v>101.65</v>
      </c>
      <c r="I9">
        <v>88.21</v>
      </c>
      <c r="P9">
        <v>21.61</v>
      </c>
      <c r="Q9">
        <v>136.154</v>
      </c>
    </row>
    <row r="10" spans="1:18" x14ac:dyDescent="0.25">
      <c r="C10">
        <v>40.659999999999997</v>
      </c>
      <c r="D10">
        <v>62.68</v>
      </c>
      <c r="E10">
        <v>40.21</v>
      </c>
      <c r="H10">
        <v>99.96</v>
      </c>
      <c r="I10">
        <v>112.27</v>
      </c>
      <c r="P10">
        <v>21.43</v>
      </c>
      <c r="Q10">
        <v>165.64</v>
      </c>
    </row>
    <row r="11" spans="1:18" x14ac:dyDescent="0.25">
      <c r="C11">
        <v>32.950000000000003</v>
      </c>
      <c r="D11">
        <v>68.099999999999994</v>
      </c>
      <c r="E11">
        <v>42.85</v>
      </c>
      <c r="H11">
        <v>99.47</v>
      </c>
      <c r="I11">
        <v>107.48</v>
      </c>
      <c r="P11">
        <v>21.745000000000001</v>
      </c>
      <c r="Q11">
        <v>124.88</v>
      </c>
    </row>
    <row r="12" spans="1:18" x14ac:dyDescent="0.25">
      <c r="C12">
        <v>42.82</v>
      </c>
      <c r="D12">
        <v>69.39</v>
      </c>
      <c r="E12">
        <v>40.659999999999997</v>
      </c>
      <c r="H12">
        <v>100.91</v>
      </c>
      <c r="I12">
        <v>110.36</v>
      </c>
      <c r="P12">
        <v>21.85</v>
      </c>
      <c r="Q12">
        <v>137.66900000000001</v>
      </c>
    </row>
    <row r="13" spans="1:18" x14ac:dyDescent="0.25">
      <c r="C13" s="7">
        <f>AVERAGE(C3:C12)</f>
        <v>38.375</v>
      </c>
      <c r="D13" s="7">
        <f t="shared" ref="D13:E13" si="0">AVERAGE(D3:D12)</f>
        <v>67.679999999999993</v>
      </c>
      <c r="E13" s="7">
        <f t="shared" si="0"/>
        <v>42.168000000000006</v>
      </c>
      <c r="H13" s="7">
        <f>AVERAGE(H3:H12)</f>
        <v>98.215000000000003</v>
      </c>
      <c r="I13" s="7">
        <f>AVERAGE(I3:I12)</f>
        <v>106.97</v>
      </c>
      <c r="P13">
        <v>21.21</v>
      </c>
      <c r="Q13">
        <v>174.47</v>
      </c>
    </row>
    <row r="14" spans="1:18" x14ac:dyDescent="0.25">
      <c r="P14">
        <v>21.61</v>
      </c>
      <c r="Q14">
        <v>148.97900000000001</v>
      </c>
    </row>
    <row r="15" spans="1:18" x14ac:dyDescent="0.25">
      <c r="P15" s="7">
        <f>AVERAGE(P4:P14)</f>
        <v>21.711727272727273</v>
      </c>
      <c r="Q15" s="7">
        <f>AVERAGE(Q4:Q14)</f>
        <v>155.14227272727274</v>
      </c>
    </row>
    <row r="16" spans="1:18" x14ac:dyDescent="0.25">
      <c r="D16" s="6">
        <f>((D13-C13)*100)/C13</f>
        <v>76.364820846905516</v>
      </c>
      <c r="E16" s="3">
        <f>((E13-C13)*100)/C13</f>
        <v>9.8840390879478992</v>
      </c>
      <c r="H16" s="3">
        <f>((I13-H13)*100)/H13</f>
        <v>8.9141169882400799</v>
      </c>
    </row>
    <row r="17" spans="1:16" x14ac:dyDescent="0.25">
      <c r="P17" s="6">
        <f>((Q15-P15)*100)/P15</f>
        <v>614.55518383445894</v>
      </c>
    </row>
    <row r="18" spans="1:16" x14ac:dyDescent="0.25">
      <c r="A18" s="4" t="s">
        <v>6</v>
      </c>
      <c r="B18" s="4" t="s">
        <v>10</v>
      </c>
      <c r="C18" s="2" t="s">
        <v>3</v>
      </c>
      <c r="D18" s="2" t="s">
        <v>5</v>
      </c>
      <c r="F18" s="4" t="s">
        <v>11</v>
      </c>
      <c r="G18" s="2" t="s">
        <v>3</v>
      </c>
      <c r="H18" s="2" t="s">
        <v>5</v>
      </c>
    </row>
    <row r="19" spans="1:16" x14ac:dyDescent="0.25">
      <c r="C19">
        <v>185.74</v>
      </c>
      <c r="D19">
        <v>171.36</v>
      </c>
      <c r="G19">
        <v>355.05</v>
      </c>
      <c r="H19">
        <v>320.20999999999998</v>
      </c>
    </row>
    <row r="20" spans="1:16" x14ac:dyDescent="0.25">
      <c r="C20">
        <v>171.01</v>
      </c>
      <c r="D20">
        <v>168.39</v>
      </c>
      <c r="G20">
        <v>341.29</v>
      </c>
      <c r="H20">
        <v>337.99</v>
      </c>
    </row>
    <row r="21" spans="1:16" x14ac:dyDescent="0.25">
      <c r="C21">
        <v>176.35</v>
      </c>
      <c r="D21">
        <v>166.2</v>
      </c>
      <c r="G21">
        <v>339.46</v>
      </c>
      <c r="H21">
        <v>322.61</v>
      </c>
    </row>
    <row r="22" spans="1:16" x14ac:dyDescent="0.25">
      <c r="C22">
        <v>182.12</v>
      </c>
      <c r="D22">
        <v>184.99</v>
      </c>
      <c r="G22">
        <v>367.28</v>
      </c>
      <c r="H22">
        <v>334.32</v>
      </c>
    </row>
    <row r="23" spans="1:16" x14ac:dyDescent="0.25">
      <c r="C23">
        <v>172.51</v>
      </c>
      <c r="D23">
        <v>173.63</v>
      </c>
      <c r="G23">
        <v>351.87</v>
      </c>
      <c r="H23">
        <v>357.08</v>
      </c>
    </row>
    <row r="24" spans="1:16" x14ac:dyDescent="0.25">
      <c r="C24">
        <v>178.9</v>
      </c>
      <c r="D24">
        <v>181.4</v>
      </c>
      <c r="G24">
        <v>360.25</v>
      </c>
      <c r="H24">
        <v>356.03</v>
      </c>
    </row>
    <row r="25" spans="1:16" x14ac:dyDescent="0.25">
      <c r="C25">
        <v>171.89</v>
      </c>
      <c r="D25">
        <v>183.33</v>
      </c>
      <c r="G25">
        <v>354.78</v>
      </c>
      <c r="H25">
        <v>317.87</v>
      </c>
    </row>
    <row r="26" spans="1:16" x14ac:dyDescent="0.25">
      <c r="C26">
        <v>174.03</v>
      </c>
      <c r="D26">
        <v>175.65</v>
      </c>
    </row>
    <row r="27" spans="1:16" x14ac:dyDescent="0.25">
      <c r="C27">
        <v>178.42</v>
      </c>
      <c r="D27">
        <v>175.85</v>
      </c>
    </row>
    <row r="28" spans="1:16" x14ac:dyDescent="0.25">
      <c r="C28">
        <v>174.61</v>
      </c>
      <c r="D28">
        <v>172.8</v>
      </c>
    </row>
    <row r="29" spans="1:16" x14ac:dyDescent="0.25">
      <c r="C29">
        <v>172.88</v>
      </c>
      <c r="D29">
        <v>177.22</v>
      </c>
    </row>
    <row r="30" spans="1:16" x14ac:dyDescent="0.25">
      <c r="C30" s="7">
        <f>AVERAGE(C20:C29)</f>
        <v>175.27200000000002</v>
      </c>
      <c r="D30" s="7">
        <f t="shared" ref="D30" si="1">AVERAGE(D20:D29)</f>
        <v>175.94599999999997</v>
      </c>
      <c r="G30" s="7">
        <f>AVERAGE(G20:G29)</f>
        <v>352.4883333333334</v>
      </c>
      <c r="H30" s="7">
        <f t="shared" ref="H30" si="2">AVERAGE(H20:H29)</f>
        <v>337.65000000000003</v>
      </c>
    </row>
    <row r="32" spans="1:16" x14ac:dyDescent="0.25">
      <c r="C32" s="3">
        <f>((D30-C30)*100)/C30</f>
        <v>0.3845451640877891</v>
      </c>
      <c r="G32" s="3">
        <f>((H30-G30)*100)/G30</f>
        <v>-4.2095955894521415</v>
      </c>
    </row>
    <row r="34" spans="1:8" x14ac:dyDescent="0.25">
      <c r="A34" s="4" t="s">
        <v>8</v>
      </c>
      <c r="B34" s="4" t="s">
        <v>10</v>
      </c>
      <c r="C34" s="2" t="s">
        <v>3</v>
      </c>
      <c r="D34" s="2" t="s">
        <v>5</v>
      </c>
      <c r="F34" s="4" t="s">
        <v>11</v>
      </c>
      <c r="G34" s="2" t="s">
        <v>3</v>
      </c>
      <c r="H34" s="2" t="s">
        <v>5</v>
      </c>
    </row>
    <row r="35" spans="1:8" x14ac:dyDescent="0.25">
      <c r="C35">
        <v>411.39</v>
      </c>
      <c r="D35">
        <v>383.36</v>
      </c>
    </row>
    <row r="36" spans="1:8" x14ac:dyDescent="0.25">
      <c r="C36">
        <v>387.24</v>
      </c>
      <c r="D36">
        <v>380.71</v>
      </c>
    </row>
    <row r="37" spans="1:8" x14ac:dyDescent="0.25">
      <c r="C37">
        <v>393.9</v>
      </c>
      <c r="D37">
        <v>378.33</v>
      </c>
    </row>
    <row r="38" spans="1:8" x14ac:dyDescent="0.25">
      <c r="C38">
        <v>387.95</v>
      </c>
      <c r="D38">
        <v>375.37</v>
      </c>
    </row>
    <row r="39" spans="1:8" x14ac:dyDescent="0.25">
      <c r="C39">
        <v>393.05</v>
      </c>
      <c r="D39">
        <v>370.08</v>
      </c>
    </row>
    <row r="40" spans="1:8" x14ac:dyDescent="0.25">
      <c r="C40">
        <v>390.12</v>
      </c>
      <c r="D40">
        <v>392.94</v>
      </c>
    </row>
    <row r="46" spans="1:8" x14ac:dyDescent="0.25">
      <c r="C46" s="7">
        <f>AVERAGE(C36:C45)</f>
        <v>390.45199999999994</v>
      </c>
      <c r="D46" s="7">
        <f t="shared" ref="D46" si="3">AVERAGE(D36:D45)</f>
        <v>379.48599999999999</v>
      </c>
      <c r="G46" s="7" t="e">
        <f>AVERAGE(G36:G45)</f>
        <v>#DIV/0!</v>
      </c>
      <c r="H46" s="7" t="e">
        <f t="shared" ref="H46" si="4">AVERAGE(H36:H45)</f>
        <v>#DIV/0!</v>
      </c>
    </row>
    <row r="48" spans="1:8" x14ac:dyDescent="0.25">
      <c r="C48" s="1">
        <f>((D46-C46)*100)/C46</f>
        <v>-2.8085398461270406</v>
      </c>
      <c r="G48" s="1" t="e">
        <f>((H46-G46)*100)/G46</f>
        <v>#DIV/0!</v>
      </c>
    </row>
  </sheetData>
  <mergeCells count="1">
    <mergeCell ref="P1:R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518C5-9AE1-436B-9504-2EE3AA6FE40F}">
  <dimension ref="A1:L48"/>
  <sheetViews>
    <sheetView tabSelected="1" workbookViewId="0">
      <selection activeCell="I32" sqref="I32"/>
    </sheetView>
  </sheetViews>
  <sheetFormatPr defaultRowHeight="15" x14ac:dyDescent="0.25"/>
  <cols>
    <col min="1" max="12" width="21.7109375" customWidth="1"/>
  </cols>
  <sheetData>
    <row r="1" spans="1:12" x14ac:dyDescent="0.25">
      <c r="A1" s="10" t="s">
        <v>7</v>
      </c>
      <c r="B1" s="4" t="s">
        <v>10</v>
      </c>
      <c r="C1" s="2" t="s">
        <v>3</v>
      </c>
      <c r="D1" s="2" t="s">
        <v>4</v>
      </c>
      <c r="E1" s="2" t="s">
        <v>5</v>
      </c>
      <c r="F1" s="4" t="s">
        <v>11</v>
      </c>
      <c r="G1" s="2" t="s">
        <v>3</v>
      </c>
      <c r="H1" s="2" t="s">
        <v>5</v>
      </c>
      <c r="I1" s="5" t="s">
        <v>23</v>
      </c>
      <c r="J1" s="4" t="s">
        <v>16</v>
      </c>
      <c r="K1" s="2" t="s">
        <v>3</v>
      </c>
      <c r="L1" s="2" t="s">
        <v>5</v>
      </c>
    </row>
    <row r="2" spans="1:12" x14ac:dyDescent="0.25">
      <c r="C2">
        <v>20.100000000000001</v>
      </c>
      <c r="D2">
        <v>70.540000000000006</v>
      </c>
      <c r="E2">
        <v>38</v>
      </c>
      <c r="G2">
        <v>44.52</v>
      </c>
      <c r="H2">
        <v>54.11</v>
      </c>
      <c r="I2">
        <v>78.5</v>
      </c>
      <c r="K2">
        <v>121.08</v>
      </c>
      <c r="L2">
        <v>146</v>
      </c>
    </row>
    <row r="3" spans="1:12" x14ac:dyDescent="0.25">
      <c r="C3">
        <v>22.94</v>
      </c>
      <c r="D3">
        <v>70.28</v>
      </c>
      <c r="E3">
        <v>33.21</v>
      </c>
      <c r="G3">
        <v>46.8</v>
      </c>
      <c r="H3">
        <v>47.6</v>
      </c>
      <c r="I3">
        <v>70.34</v>
      </c>
      <c r="K3">
        <v>138.82</v>
      </c>
      <c r="L3">
        <v>142.94999999999999</v>
      </c>
    </row>
    <row r="4" spans="1:12" x14ac:dyDescent="0.25">
      <c r="C4">
        <v>25.26</v>
      </c>
      <c r="D4">
        <v>55.86</v>
      </c>
      <c r="E4">
        <v>32.72</v>
      </c>
      <c r="G4">
        <v>48.49</v>
      </c>
      <c r="H4">
        <v>51.79</v>
      </c>
      <c r="I4">
        <v>74.34</v>
      </c>
      <c r="K4">
        <v>139.9</v>
      </c>
      <c r="L4">
        <v>146.91999999999999</v>
      </c>
    </row>
    <row r="5" spans="1:12" x14ac:dyDescent="0.25">
      <c r="C5">
        <v>23.5</v>
      </c>
      <c r="D5">
        <v>52.22</v>
      </c>
      <c r="E5">
        <v>34.82</v>
      </c>
      <c r="G5">
        <v>53.98</v>
      </c>
      <c r="H5">
        <v>52.16</v>
      </c>
      <c r="I5">
        <v>82.62</v>
      </c>
      <c r="K5">
        <v>138.72999999999999</v>
      </c>
      <c r="L5">
        <v>142.12</v>
      </c>
    </row>
    <row r="6" spans="1:12" x14ac:dyDescent="0.25">
      <c r="C6">
        <v>28.71</v>
      </c>
      <c r="D6">
        <v>52.43</v>
      </c>
      <c r="E6">
        <v>33.270000000000003</v>
      </c>
      <c r="G6">
        <v>48.47</v>
      </c>
      <c r="H6">
        <v>49.93</v>
      </c>
      <c r="I6">
        <v>79.41</v>
      </c>
      <c r="K6">
        <v>137.22</v>
      </c>
      <c r="L6">
        <v>139.82</v>
      </c>
    </row>
    <row r="7" spans="1:12" x14ac:dyDescent="0.25">
      <c r="C7">
        <v>23.3</v>
      </c>
      <c r="D7">
        <v>56.38</v>
      </c>
      <c r="E7">
        <v>34.25</v>
      </c>
      <c r="G7">
        <v>46.58</v>
      </c>
      <c r="H7">
        <v>48.61</v>
      </c>
      <c r="K7">
        <v>139.65</v>
      </c>
      <c r="L7">
        <v>141.63999999999999</v>
      </c>
    </row>
    <row r="8" spans="1:12" x14ac:dyDescent="0.25">
      <c r="C8">
        <v>23.34</v>
      </c>
      <c r="E8">
        <v>30.11</v>
      </c>
    </row>
    <row r="9" spans="1:12" x14ac:dyDescent="0.25">
      <c r="C9">
        <v>23.59</v>
      </c>
      <c r="E9">
        <v>32.25</v>
      </c>
    </row>
    <row r="10" spans="1:12" x14ac:dyDescent="0.25">
      <c r="C10">
        <v>30.08</v>
      </c>
      <c r="E10">
        <v>30.17</v>
      </c>
    </row>
    <row r="11" spans="1:12" x14ac:dyDescent="0.25">
      <c r="C11">
        <v>24.1</v>
      </c>
      <c r="E11">
        <v>35.299999999999997</v>
      </c>
    </row>
    <row r="12" spans="1:12" x14ac:dyDescent="0.25">
      <c r="C12">
        <v>24.59</v>
      </c>
      <c r="E12">
        <v>32.19</v>
      </c>
    </row>
    <row r="13" spans="1:12" x14ac:dyDescent="0.25">
      <c r="B13" s="7" t="s">
        <v>13</v>
      </c>
      <c r="C13" s="7">
        <f>AVERAGE(C3:C12)</f>
        <v>24.940999999999995</v>
      </c>
      <c r="D13" s="7">
        <f t="shared" ref="D13" si="0">AVERAGE(D3:D12)</f>
        <v>57.434000000000005</v>
      </c>
      <c r="E13" s="7">
        <f>AVERAGE(E3:E12)</f>
        <v>32.829000000000001</v>
      </c>
      <c r="F13" s="7"/>
      <c r="G13" s="7">
        <f>AVERAGE(G3:G12)</f>
        <v>48.863999999999997</v>
      </c>
      <c r="H13" s="7">
        <f>AVERAGE(H3:H12)</f>
        <v>50.018000000000008</v>
      </c>
      <c r="I13" s="7">
        <f>AVERAGE(I3:I12)</f>
        <v>76.677500000000009</v>
      </c>
      <c r="J13" s="7"/>
      <c r="K13" s="7">
        <f>AVERAGE(K3:K12)</f>
        <v>138.864</v>
      </c>
      <c r="L13" s="7">
        <f t="shared" ref="L13" si="1">AVERAGE(L3:L12)</f>
        <v>142.69</v>
      </c>
    </row>
    <row r="14" spans="1:12" x14ac:dyDescent="0.25">
      <c r="B14" s="8" t="s">
        <v>14</v>
      </c>
      <c r="C14" s="8">
        <f>STDEVA(C3:C12)</f>
        <v>2.4655107652032937</v>
      </c>
      <c r="D14" s="8"/>
      <c r="E14" s="8">
        <f>STDEVA(E3:E7)</f>
        <v>0.85611331025746806</v>
      </c>
      <c r="F14" s="8"/>
      <c r="G14" s="8">
        <f>STDEVA(G3:G7)</f>
        <v>2.9977208008752245</v>
      </c>
      <c r="H14" s="8">
        <f>STDEVA(H3:H7)</f>
        <v>1.9726302238382121</v>
      </c>
      <c r="I14" s="8"/>
      <c r="J14" s="8"/>
      <c r="K14" s="8" t="e">
        <f>STDEVA(K3:K3)</f>
        <v>#DIV/0!</v>
      </c>
      <c r="L14" s="8" t="e">
        <f>STDEVA(L3:L3)</f>
        <v>#DIV/0!</v>
      </c>
    </row>
    <row r="16" spans="1:12" x14ac:dyDescent="0.25">
      <c r="B16" s="3" t="s">
        <v>15</v>
      </c>
      <c r="C16" s="3"/>
      <c r="D16" s="3">
        <f>((D13-C13)*100)/C13</f>
        <v>130.27945952447783</v>
      </c>
      <c r="E16" s="3">
        <f>((E13-C13)*100)/C13</f>
        <v>31.626638867727866</v>
      </c>
      <c r="F16" s="3"/>
      <c r="G16" s="3"/>
      <c r="H16" s="3">
        <f>((H13-G13)*100)/G13</f>
        <v>2.3616568434839773</v>
      </c>
      <c r="I16" s="3">
        <f>((I13-G13)*100)/G13</f>
        <v>56.920227570399504</v>
      </c>
      <c r="J16" s="3"/>
      <c r="K16" s="3">
        <f>((L13-K13)*100)/K13</f>
        <v>2.755213734301182</v>
      </c>
      <c r="L16" s="3"/>
    </row>
    <row r="18" spans="1:12" x14ac:dyDescent="0.25">
      <c r="A18" s="11" t="s">
        <v>6</v>
      </c>
      <c r="B18" s="4" t="s">
        <v>10</v>
      </c>
      <c r="C18" s="2" t="s">
        <v>3</v>
      </c>
      <c r="D18" s="2" t="s">
        <v>5</v>
      </c>
      <c r="E18" s="5" t="s">
        <v>23</v>
      </c>
      <c r="F18" s="4" t="s">
        <v>11</v>
      </c>
      <c r="G18" s="2" t="s">
        <v>3</v>
      </c>
      <c r="H18" s="2" t="s">
        <v>5</v>
      </c>
      <c r="I18" s="5" t="s">
        <v>23</v>
      </c>
      <c r="J18" s="4" t="s">
        <v>16</v>
      </c>
      <c r="K18" s="2" t="s">
        <v>3</v>
      </c>
      <c r="L18" s="2" t="s">
        <v>5</v>
      </c>
    </row>
    <row r="19" spans="1:12" x14ac:dyDescent="0.25">
      <c r="C19">
        <v>131.85</v>
      </c>
      <c r="D19">
        <v>181.22</v>
      </c>
      <c r="E19">
        <v>356.18</v>
      </c>
    </row>
    <row r="20" spans="1:12" x14ac:dyDescent="0.25">
      <c r="C20">
        <v>137.52000000000001</v>
      </c>
      <c r="D20">
        <v>165.4</v>
      </c>
      <c r="E20">
        <v>354.15</v>
      </c>
      <c r="G20">
        <v>277</v>
      </c>
      <c r="H20">
        <v>319.14</v>
      </c>
      <c r="I20">
        <v>491.53</v>
      </c>
      <c r="K20">
        <v>418.23</v>
      </c>
      <c r="L20">
        <v>458.14</v>
      </c>
    </row>
    <row r="21" spans="1:12" x14ac:dyDescent="0.25">
      <c r="C21">
        <v>143</v>
      </c>
      <c r="D21">
        <v>176.66</v>
      </c>
      <c r="G21">
        <v>277.85000000000002</v>
      </c>
      <c r="H21">
        <v>319.67</v>
      </c>
    </row>
    <row r="22" spans="1:12" x14ac:dyDescent="0.25">
      <c r="C22">
        <v>146.57</v>
      </c>
      <c r="D22">
        <v>180.16</v>
      </c>
    </row>
    <row r="23" spans="1:12" x14ac:dyDescent="0.25">
      <c r="C23">
        <v>140.18</v>
      </c>
      <c r="D23">
        <v>180.58</v>
      </c>
    </row>
    <row r="24" spans="1:12" x14ac:dyDescent="0.25">
      <c r="C24">
        <v>134.56</v>
      </c>
      <c r="D24">
        <v>180.29</v>
      </c>
    </row>
    <row r="30" spans="1:12" x14ac:dyDescent="0.25">
      <c r="B30" s="7" t="s">
        <v>13</v>
      </c>
      <c r="C30" s="7">
        <f>AVERAGE(C20:C29)</f>
        <v>140.36599999999999</v>
      </c>
      <c r="D30" s="7">
        <f t="shared" ref="D30:E30" si="2">AVERAGE(D20:D29)</f>
        <v>176.61799999999999</v>
      </c>
      <c r="E30" s="7">
        <f t="shared" si="2"/>
        <v>354.15</v>
      </c>
      <c r="F30" s="7"/>
      <c r="G30" s="7">
        <f>AVERAGE(G20:G29)</f>
        <v>277.42500000000001</v>
      </c>
      <c r="H30" s="7">
        <f>AVERAGE(H20:H29)</f>
        <v>319.40499999999997</v>
      </c>
      <c r="I30" s="7">
        <f>AVERAGE(I20:I29)</f>
        <v>491.53</v>
      </c>
      <c r="J30" s="7"/>
      <c r="K30" s="7">
        <f>AVERAGE(K20:K29)</f>
        <v>418.23</v>
      </c>
      <c r="L30" s="7">
        <f>AVERAGE(L20:L29)</f>
        <v>458.14</v>
      </c>
    </row>
    <row r="31" spans="1:12" x14ac:dyDescent="0.25">
      <c r="B31" s="8" t="s">
        <v>14</v>
      </c>
      <c r="C31" s="8">
        <f>STDEVA(C20:C24)</f>
        <v>4.670961357151219</v>
      </c>
      <c r="D31" s="8">
        <f>STDEVA(D20:D24)</f>
        <v>6.4724817496845803</v>
      </c>
      <c r="E31" s="8"/>
      <c r="F31" s="8"/>
      <c r="G31" s="8">
        <f>STDEVA(G20:G24)</f>
        <v>0.60104076400858153</v>
      </c>
      <c r="H31" s="8">
        <f>STDEVA(H20:H24)</f>
        <v>0.37476659402889112</v>
      </c>
      <c r="I31" s="8"/>
      <c r="J31" s="8"/>
      <c r="K31" s="8" t="e">
        <f>STDEVA(K20:K24)</f>
        <v>#DIV/0!</v>
      </c>
      <c r="L31" s="8" t="e">
        <f>STDEVA(L20:L24)</f>
        <v>#DIV/0!</v>
      </c>
    </row>
    <row r="32" spans="1:12" x14ac:dyDescent="0.25">
      <c r="B32" s="3" t="s">
        <v>15</v>
      </c>
      <c r="C32" s="3">
        <f>((D30-C30)*100)/C30</f>
        <v>25.826767165837889</v>
      </c>
      <c r="D32" s="3"/>
      <c r="E32" s="3">
        <f>((E30-C30)*100)/C30</f>
        <v>152.30468916974195</v>
      </c>
      <c r="F32" s="3"/>
      <c r="G32" s="3">
        <f>((H30-G30)*100)/G30</f>
        <v>15.132017662431274</v>
      </c>
      <c r="H32" s="3"/>
      <c r="I32" s="3">
        <f>((I30-G30)*100)/G30</f>
        <v>77.175813282869228</v>
      </c>
      <c r="J32" s="3"/>
      <c r="K32" s="3">
        <f>((L30-K30)*100)/K30</f>
        <v>9.5425961791358738</v>
      </c>
      <c r="L32" s="3"/>
    </row>
    <row r="34" spans="1:12" x14ac:dyDescent="0.25">
      <c r="A34" s="11" t="s">
        <v>8</v>
      </c>
      <c r="B34" s="4" t="s">
        <v>10</v>
      </c>
      <c r="C34" s="2" t="s">
        <v>3</v>
      </c>
      <c r="D34" s="2" t="s">
        <v>5</v>
      </c>
      <c r="E34" s="5" t="s">
        <v>23</v>
      </c>
      <c r="F34" s="4" t="s">
        <v>11</v>
      </c>
      <c r="G34" s="2" t="s">
        <v>3</v>
      </c>
      <c r="H34" s="2" t="s">
        <v>5</v>
      </c>
      <c r="I34" s="5" t="s">
        <v>23</v>
      </c>
      <c r="J34" s="4" t="s">
        <v>16</v>
      </c>
      <c r="K34" s="2" t="s">
        <v>3</v>
      </c>
      <c r="L34" s="2" t="s">
        <v>5</v>
      </c>
    </row>
    <row r="36" spans="1:12" x14ac:dyDescent="0.25">
      <c r="C36">
        <v>333.9</v>
      </c>
      <c r="D36">
        <v>386.74</v>
      </c>
      <c r="G36">
        <v>647.26</v>
      </c>
      <c r="H36">
        <v>699.33</v>
      </c>
    </row>
    <row r="37" spans="1:12" x14ac:dyDescent="0.25">
      <c r="C37">
        <v>327.27999999999997</v>
      </c>
      <c r="D37">
        <v>388.37</v>
      </c>
    </row>
    <row r="38" spans="1:12" x14ac:dyDescent="0.25">
      <c r="C38">
        <v>326.48</v>
      </c>
      <c r="D38">
        <v>388.55</v>
      </c>
    </row>
    <row r="39" spans="1:12" x14ac:dyDescent="0.25">
      <c r="C39">
        <v>330.78</v>
      </c>
      <c r="D39">
        <v>380.9</v>
      </c>
    </row>
    <row r="46" spans="1:12" x14ac:dyDescent="0.25">
      <c r="B46" s="7" t="s">
        <v>13</v>
      </c>
      <c r="C46" s="7">
        <f>AVERAGE(C37:C45)</f>
        <v>328.18</v>
      </c>
      <c r="D46" s="7">
        <f>AVERAGE(D37:D45)</f>
        <v>385.94000000000005</v>
      </c>
      <c r="E46" s="7"/>
      <c r="F46" s="7"/>
      <c r="G46" s="7">
        <f>AVERAGE(G36:G45)</f>
        <v>647.26</v>
      </c>
      <c r="H46" s="7">
        <f t="shared" ref="H46" si="3">AVERAGE(H36:H45)</f>
        <v>699.33</v>
      </c>
      <c r="I46" s="7"/>
      <c r="J46" s="7"/>
      <c r="K46" s="7" t="e">
        <f>AVERAGE(K36:K45)</f>
        <v>#DIV/0!</v>
      </c>
      <c r="L46" s="7" t="e">
        <f t="shared" ref="L46" si="4">AVERAGE(L36:L45)</f>
        <v>#DIV/0!</v>
      </c>
    </row>
    <row r="47" spans="1:12" x14ac:dyDescent="0.25">
      <c r="B47" s="8" t="s">
        <v>14</v>
      </c>
      <c r="C47" s="8">
        <f>STDEVA(C37:C40)</f>
        <v>2.2869193252058375</v>
      </c>
      <c r="D47" s="8">
        <f>STDEVA(D37:D40)</f>
        <v>4.3656958208285834</v>
      </c>
      <c r="E47" s="8"/>
      <c r="F47" s="8"/>
      <c r="G47" s="8" t="e">
        <f>STDEVA(G36:G40)</f>
        <v>#DIV/0!</v>
      </c>
      <c r="H47" s="8" t="e">
        <f>STDEVA(H36:H40)</f>
        <v>#DIV/0!</v>
      </c>
      <c r="I47" s="8"/>
      <c r="J47" s="8"/>
      <c r="K47" s="8" t="e">
        <f>STDEVA(K36:K40)</f>
        <v>#DIV/0!</v>
      </c>
      <c r="L47" s="8" t="e">
        <f>STDEVA(L36:L40)</f>
        <v>#DIV/0!</v>
      </c>
    </row>
    <row r="48" spans="1:12" x14ac:dyDescent="0.25">
      <c r="B48" s="3" t="s">
        <v>15</v>
      </c>
      <c r="C48" s="3">
        <f>((D46-C46)*100)/C46</f>
        <v>17.600097507465428</v>
      </c>
      <c r="D48" s="3"/>
      <c r="E48" s="3"/>
      <c r="F48" s="3"/>
      <c r="G48" s="3">
        <f>((H46-G46)*100)/G46</f>
        <v>8.0446806538330904</v>
      </c>
      <c r="H48" s="3"/>
      <c r="I48" s="3"/>
      <c r="J48" s="3"/>
      <c r="K48" s="3" t="e">
        <f>((L46-K46)*100)/K46</f>
        <v>#DIV/0!</v>
      </c>
      <c r="L48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D449-7138-42E5-8145-2AFE8522D3D1}">
  <dimension ref="A1:L48"/>
  <sheetViews>
    <sheetView workbookViewId="0">
      <selection activeCell="C6" sqref="C6"/>
    </sheetView>
  </sheetViews>
  <sheetFormatPr defaultRowHeight="15" x14ac:dyDescent="0.25"/>
  <cols>
    <col min="1" max="12" width="21.7109375" customWidth="1"/>
  </cols>
  <sheetData>
    <row r="1" spans="1:12" x14ac:dyDescent="0.25">
      <c r="A1" s="4" t="s">
        <v>7</v>
      </c>
      <c r="B1" s="4" t="s">
        <v>10</v>
      </c>
      <c r="C1" s="2" t="s">
        <v>3</v>
      </c>
      <c r="D1" s="2" t="s">
        <v>4</v>
      </c>
      <c r="E1" s="2" t="s">
        <v>5</v>
      </c>
      <c r="F1" s="2" t="s">
        <v>12</v>
      </c>
      <c r="G1" s="4" t="s">
        <v>11</v>
      </c>
      <c r="H1" s="2" t="s">
        <v>3</v>
      </c>
      <c r="I1" s="2" t="s">
        <v>5</v>
      </c>
      <c r="J1" s="4" t="s">
        <v>16</v>
      </c>
      <c r="K1" s="2" t="s">
        <v>3</v>
      </c>
      <c r="L1" s="2" t="s">
        <v>5</v>
      </c>
    </row>
    <row r="2" spans="1:12" x14ac:dyDescent="0.25">
      <c r="C2">
        <v>39.270000000000003</v>
      </c>
      <c r="E2">
        <v>54.63</v>
      </c>
      <c r="F2">
        <v>45.18</v>
      </c>
      <c r="H2">
        <v>44.52</v>
      </c>
      <c r="I2">
        <v>54.11</v>
      </c>
      <c r="K2">
        <v>121.08</v>
      </c>
      <c r="L2">
        <v>146</v>
      </c>
    </row>
    <row r="3" spans="1:12" x14ac:dyDescent="0.25">
      <c r="C3">
        <v>42.19</v>
      </c>
      <c r="E3">
        <v>48.52</v>
      </c>
      <c r="F3">
        <v>47.26</v>
      </c>
      <c r="H3">
        <v>46.8</v>
      </c>
      <c r="I3">
        <v>47.6</v>
      </c>
      <c r="K3">
        <v>138.82</v>
      </c>
      <c r="L3">
        <v>142.94999999999999</v>
      </c>
    </row>
    <row r="4" spans="1:12" x14ac:dyDescent="0.25">
      <c r="C4">
        <v>45.23</v>
      </c>
      <c r="E4">
        <v>52.83</v>
      </c>
      <c r="H4">
        <v>48.49</v>
      </c>
      <c r="I4">
        <v>51.79</v>
      </c>
      <c r="K4">
        <v>139.9</v>
      </c>
      <c r="L4">
        <v>146.91999999999999</v>
      </c>
    </row>
    <row r="5" spans="1:12" x14ac:dyDescent="0.25">
      <c r="C5">
        <v>43.63</v>
      </c>
      <c r="E5">
        <v>52.54</v>
      </c>
      <c r="H5">
        <v>53.98</v>
      </c>
      <c r="I5">
        <v>52.16</v>
      </c>
      <c r="K5">
        <v>138.72999999999999</v>
      </c>
      <c r="L5">
        <v>142.12</v>
      </c>
    </row>
    <row r="6" spans="1:12" x14ac:dyDescent="0.25">
      <c r="C6">
        <v>45.2</v>
      </c>
      <c r="E6">
        <v>53.37</v>
      </c>
      <c r="H6">
        <v>48.47</v>
      </c>
      <c r="I6">
        <v>49.93</v>
      </c>
      <c r="K6">
        <v>137.22</v>
      </c>
      <c r="L6">
        <v>139.82</v>
      </c>
    </row>
    <row r="7" spans="1:12" x14ac:dyDescent="0.25">
      <c r="C7">
        <v>41</v>
      </c>
      <c r="E7">
        <v>47.54</v>
      </c>
      <c r="H7">
        <v>46.58</v>
      </c>
      <c r="I7">
        <v>48.61</v>
      </c>
      <c r="K7">
        <v>139.65</v>
      </c>
      <c r="L7">
        <v>141.63999999999999</v>
      </c>
    </row>
    <row r="8" spans="1:12" x14ac:dyDescent="0.25">
      <c r="C8">
        <v>42.16</v>
      </c>
      <c r="E8">
        <v>46.98</v>
      </c>
    </row>
    <row r="9" spans="1:12" x14ac:dyDescent="0.25">
      <c r="C9">
        <v>47.34</v>
      </c>
      <c r="E9">
        <v>48.1</v>
      </c>
    </row>
    <row r="10" spans="1:12" x14ac:dyDescent="0.25">
      <c r="C10">
        <v>42.78</v>
      </c>
      <c r="E10">
        <v>45.76</v>
      </c>
    </row>
    <row r="11" spans="1:12" x14ac:dyDescent="0.25">
      <c r="C11">
        <v>45.75</v>
      </c>
      <c r="E11">
        <v>48.51</v>
      </c>
    </row>
    <row r="12" spans="1:12" x14ac:dyDescent="0.25">
      <c r="C12">
        <v>48.03</v>
      </c>
      <c r="E12">
        <v>53.04</v>
      </c>
    </row>
    <row r="13" spans="1:12" x14ac:dyDescent="0.25">
      <c r="B13" s="7" t="s">
        <v>13</v>
      </c>
      <c r="C13" s="7">
        <f>AVERAGE(C3:C12)</f>
        <v>44.330999999999996</v>
      </c>
      <c r="D13" s="7" t="e">
        <f t="shared" ref="D13" si="0">AVERAGE(D3:D12)</f>
        <v>#DIV/0!</v>
      </c>
      <c r="E13" s="7">
        <f>AVERAGE(E3:E12)</f>
        <v>49.719000000000001</v>
      </c>
      <c r="F13" s="7"/>
      <c r="G13" s="7"/>
      <c r="H13" s="7">
        <f>AVERAGE(H3:H12)</f>
        <v>48.863999999999997</v>
      </c>
      <c r="I13" s="7">
        <f>AVERAGE(I3:I12)</f>
        <v>50.018000000000008</v>
      </c>
      <c r="J13" s="7"/>
      <c r="K13" s="7">
        <f>AVERAGE(K3:K12)</f>
        <v>138.864</v>
      </c>
      <c r="L13" s="7">
        <f t="shared" ref="L13" si="1">AVERAGE(L3:L12)</f>
        <v>142.69</v>
      </c>
    </row>
    <row r="14" spans="1:12" x14ac:dyDescent="0.25">
      <c r="B14" s="8" t="s">
        <v>14</v>
      </c>
      <c r="C14" s="8">
        <f>STDEVA(C3:C12)</f>
        <v>2.3476534383649286</v>
      </c>
      <c r="D14" s="8"/>
      <c r="E14" s="8">
        <f>STDEVA(E5:E7)</f>
        <v>3.1537755151563971</v>
      </c>
      <c r="F14" s="8"/>
      <c r="G14" s="8"/>
      <c r="H14" s="8">
        <f>STDEVA(H3:H7)</f>
        <v>2.9977208008752245</v>
      </c>
      <c r="I14" s="8">
        <f>STDEVA(I3:I7)</f>
        <v>1.9726302238382121</v>
      </c>
      <c r="J14" s="8"/>
      <c r="K14" s="8" t="e">
        <f>STDEVA(K3:K3)</f>
        <v>#DIV/0!</v>
      </c>
      <c r="L14" s="8" t="e">
        <f>STDEVA(L3:L3)</f>
        <v>#DIV/0!</v>
      </c>
    </row>
    <row r="16" spans="1:12" x14ac:dyDescent="0.25">
      <c r="B16" s="3" t="s">
        <v>15</v>
      </c>
      <c r="C16" s="3"/>
      <c r="D16" s="3" t="e">
        <f>((D13-C13)*100)/C13</f>
        <v>#DIV/0!</v>
      </c>
      <c r="E16" s="3">
        <f>((E13-C13)*100)/C13</f>
        <v>12.154023144075264</v>
      </c>
      <c r="F16" s="3"/>
      <c r="G16" s="3"/>
      <c r="H16" s="3">
        <f>((I13-H13)*100)/H13</f>
        <v>2.3616568434839773</v>
      </c>
      <c r="I16" s="3"/>
      <c r="J16" s="3"/>
      <c r="K16" s="3">
        <f>((L13-K13)*100)/K13</f>
        <v>2.755213734301182</v>
      </c>
      <c r="L16" s="3"/>
    </row>
    <row r="18" spans="1:12" x14ac:dyDescent="0.25">
      <c r="A18" s="4" t="s">
        <v>6</v>
      </c>
      <c r="B18" s="4" t="s">
        <v>10</v>
      </c>
      <c r="C18" s="2" t="s">
        <v>3</v>
      </c>
      <c r="D18" s="2" t="s">
        <v>5</v>
      </c>
      <c r="F18" s="4" t="s">
        <v>11</v>
      </c>
      <c r="G18" s="2" t="s">
        <v>3</v>
      </c>
      <c r="H18" s="2" t="s">
        <v>5</v>
      </c>
      <c r="J18" s="4" t="s">
        <v>16</v>
      </c>
      <c r="K18" s="2" t="s">
        <v>3</v>
      </c>
      <c r="L18" s="2" t="s">
        <v>5</v>
      </c>
    </row>
    <row r="19" spans="1:12" x14ac:dyDescent="0.25">
      <c r="C19">
        <v>131.85</v>
      </c>
      <c r="D19">
        <v>181.22</v>
      </c>
    </row>
    <row r="20" spans="1:12" x14ac:dyDescent="0.25">
      <c r="C20">
        <v>137.52000000000001</v>
      </c>
      <c r="D20">
        <v>165.4</v>
      </c>
      <c r="G20">
        <v>277</v>
      </c>
      <c r="H20">
        <v>319.14</v>
      </c>
      <c r="K20">
        <v>418.23</v>
      </c>
      <c r="L20">
        <v>458.14</v>
      </c>
    </row>
    <row r="21" spans="1:12" x14ac:dyDescent="0.25">
      <c r="C21">
        <v>143</v>
      </c>
      <c r="D21">
        <v>176.66</v>
      </c>
      <c r="G21">
        <v>277.85000000000002</v>
      </c>
      <c r="H21">
        <v>319.67</v>
      </c>
    </row>
    <row r="22" spans="1:12" x14ac:dyDescent="0.25">
      <c r="C22">
        <v>146.57</v>
      </c>
      <c r="D22">
        <v>180.16</v>
      </c>
    </row>
    <row r="23" spans="1:12" x14ac:dyDescent="0.25">
      <c r="C23">
        <v>140.18</v>
      </c>
      <c r="D23">
        <v>180.58</v>
      </c>
    </row>
    <row r="24" spans="1:12" x14ac:dyDescent="0.25">
      <c r="C24">
        <v>134.56</v>
      </c>
      <c r="D24">
        <v>180.29</v>
      </c>
    </row>
    <row r="30" spans="1:12" x14ac:dyDescent="0.25">
      <c r="B30" s="7" t="s">
        <v>13</v>
      </c>
      <c r="C30" s="7">
        <f>AVERAGE(C20:C29)</f>
        <v>140.36599999999999</v>
      </c>
      <c r="D30" s="7">
        <f t="shared" ref="D30" si="2">AVERAGE(D20:D29)</f>
        <v>176.61799999999999</v>
      </c>
      <c r="E30" s="7"/>
      <c r="F30" s="7"/>
      <c r="G30" s="7">
        <f>AVERAGE(G20:G29)</f>
        <v>277.42500000000001</v>
      </c>
      <c r="H30" s="7">
        <f>AVERAGE(H20:H29)</f>
        <v>319.40499999999997</v>
      </c>
      <c r="I30" s="7"/>
      <c r="J30" s="7"/>
      <c r="K30" s="7">
        <f>AVERAGE(K20:K29)</f>
        <v>418.23</v>
      </c>
      <c r="L30" s="7">
        <f>AVERAGE(L20:L29)</f>
        <v>458.14</v>
      </c>
    </row>
    <row r="31" spans="1:12" x14ac:dyDescent="0.25">
      <c r="B31" s="8" t="s">
        <v>14</v>
      </c>
      <c r="C31" s="8">
        <f>STDEVA(C20:C24)</f>
        <v>4.670961357151219</v>
      </c>
      <c r="D31" s="8">
        <f>STDEVA(D20:D24)</f>
        <v>6.4724817496845803</v>
      </c>
      <c r="E31" s="8"/>
      <c r="F31" s="8"/>
      <c r="G31" s="8">
        <f>STDEVA(G20:G24)</f>
        <v>0.60104076400858153</v>
      </c>
      <c r="H31" s="8">
        <f>STDEVA(H20:H24)</f>
        <v>0.37476659402889112</v>
      </c>
      <c r="I31" s="8"/>
      <c r="J31" s="8"/>
      <c r="K31" s="8" t="e">
        <f>STDEVA(K20:K24)</f>
        <v>#DIV/0!</v>
      </c>
      <c r="L31" s="8" t="e">
        <f>STDEVA(L20:L24)</f>
        <v>#DIV/0!</v>
      </c>
    </row>
    <row r="32" spans="1:12" x14ac:dyDescent="0.25">
      <c r="B32" s="3" t="s">
        <v>15</v>
      </c>
      <c r="C32" s="3">
        <f>((D30-C30)*100)/C30</f>
        <v>25.826767165837889</v>
      </c>
      <c r="D32" s="3"/>
      <c r="E32" s="3"/>
      <c r="F32" s="3"/>
      <c r="G32" s="3">
        <f>((H30-G30)*100)/G30</f>
        <v>15.132017662431274</v>
      </c>
      <c r="H32" s="3"/>
      <c r="I32" s="3"/>
      <c r="J32" s="3"/>
      <c r="K32" s="3">
        <f>((L30-K30)*100)/K30</f>
        <v>9.5425961791358738</v>
      </c>
      <c r="L32" s="3"/>
    </row>
    <row r="34" spans="1:12" x14ac:dyDescent="0.25">
      <c r="A34" s="4" t="s">
        <v>8</v>
      </c>
      <c r="B34" s="4" t="s">
        <v>10</v>
      </c>
      <c r="C34" s="2" t="s">
        <v>3</v>
      </c>
      <c r="D34" s="2" t="s">
        <v>5</v>
      </c>
      <c r="F34" s="4" t="s">
        <v>11</v>
      </c>
      <c r="G34" s="2" t="s">
        <v>3</v>
      </c>
      <c r="H34" s="2" t="s">
        <v>5</v>
      </c>
      <c r="J34" s="4" t="s">
        <v>16</v>
      </c>
      <c r="K34" s="2" t="s">
        <v>3</v>
      </c>
      <c r="L34" s="2" t="s">
        <v>5</v>
      </c>
    </row>
    <row r="36" spans="1:12" x14ac:dyDescent="0.25">
      <c r="C36">
        <v>333.9</v>
      </c>
      <c r="D36">
        <v>386.74</v>
      </c>
      <c r="G36">
        <v>647.26</v>
      </c>
      <c r="H36">
        <v>699.33</v>
      </c>
    </row>
    <row r="37" spans="1:12" x14ac:dyDescent="0.25">
      <c r="C37">
        <v>327.27999999999997</v>
      </c>
      <c r="D37">
        <v>388.37</v>
      </c>
    </row>
    <row r="38" spans="1:12" x14ac:dyDescent="0.25">
      <c r="C38">
        <v>326.48</v>
      </c>
      <c r="D38">
        <v>388.55</v>
      </c>
    </row>
    <row r="39" spans="1:12" x14ac:dyDescent="0.25">
      <c r="C39">
        <v>330.78</v>
      </c>
      <c r="D39">
        <v>380.9</v>
      </c>
    </row>
    <row r="46" spans="1:12" x14ac:dyDescent="0.25">
      <c r="B46" s="7" t="s">
        <v>13</v>
      </c>
      <c r="C46" s="7">
        <f>AVERAGE(C37:C45)</f>
        <v>328.18</v>
      </c>
      <c r="D46" s="7">
        <f>AVERAGE(D37:D45)</f>
        <v>385.94000000000005</v>
      </c>
      <c r="E46" s="7"/>
      <c r="F46" s="7"/>
      <c r="G46" s="7">
        <f>AVERAGE(G36:G45)</f>
        <v>647.26</v>
      </c>
      <c r="H46" s="7">
        <f t="shared" ref="H46" si="3">AVERAGE(H36:H45)</f>
        <v>699.33</v>
      </c>
      <c r="I46" s="7"/>
      <c r="J46" s="7"/>
      <c r="K46" s="7" t="e">
        <f>AVERAGE(K36:K45)</f>
        <v>#DIV/0!</v>
      </c>
      <c r="L46" s="7" t="e">
        <f t="shared" ref="L46" si="4">AVERAGE(L36:L45)</f>
        <v>#DIV/0!</v>
      </c>
    </row>
    <row r="47" spans="1:12" x14ac:dyDescent="0.25">
      <c r="B47" s="8" t="s">
        <v>14</v>
      </c>
      <c r="C47" s="8">
        <f>STDEVA(C37:C40)</f>
        <v>2.2869193252058375</v>
      </c>
      <c r="D47" s="8">
        <f>STDEVA(D37:D40)</f>
        <v>4.3656958208285834</v>
      </c>
      <c r="E47" s="8"/>
      <c r="F47" s="8"/>
      <c r="G47" s="8" t="e">
        <f>STDEVA(G36:G40)</f>
        <v>#DIV/0!</v>
      </c>
      <c r="H47" s="8" t="e">
        <f>STDEVA(H36:H40)</f>
        <v>#DIV/0!</v>
      </c>
      <c r="I47" s="8"/>
      <c r="J47" s="8"/>
      <c r="K47" s="8" t="e">
        <f>STDEVA(K36:K40)</f>
        <v>#DIV/0!</v>
      </c>
      <c r="L47" s="8" t="e">
        <f>STDEVA(L36:L40)</f>
        <v>#DIV/0!</v>
      </c>
    </row>
    <row r="48" spans="1:12" x14ac:dyDescent="0.25">
      <c r="B48" s="3" t="s">
        <v>15</v>
      </c>
      <c r="C48" s="3">
        <f>((D46-C46)*100)/C46</f>
        <v>17.600097507465428</v>
      </c>
      <c r="D48" s="3"/>
      <c r="E48" s="3"/>
      <c r="F48" s="3"/>
      <c r="G48" s="3">
        <f>((H46-G46)*100)/G46</f>
        <v>8.0446806538330904</v>
      </c>
      <c r="H48" s="3"/>
      <c r="I48" s="3"/>
      <c r="J48" s="3"/>
      <c r="K48" s="3" t="e">
        <f>((L46-K46)*100)/K46</f>
        <v>#DIV/0!</v>
      </c>
      <c r="L48" s="3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7DCA6-48EB-4CC9-A414-9360B2567E65}">
  <dimension ref="A1:G14"/>
  <sheetViews>
    <sheetView workbookViewId="0">
      <selection activeCell="N21" sqref="N21"/>
    </sheetView>
  </sheetViews>
  <sheetFormatPr defaultRowHeight="15" x14ac:dyDescent="0.25"/>
  <sheetData>
    <row r="1" spans="1:7" x14ac:dyDescent="0.25">
      <c r="A1" s="2" t="s">
        <v>3</v>
      </c>
      <c r="B1" s="2" t="s">
        <v>5</v>
      </c>
      <c r="D1" s="2" t="s">
        <v>3</v>
      </c>
      <c r="E1" s="2" t="s">
        <v>5</v>
      </c>
      <c r="F1" s="2" t="s">
        <v>3</v>
      </c>
      <c r="G1" s="2" t="s">
        <v>5</v>
      </c>
    </row>
    <row r="2" spans="1:7" x14ac:dyDescent="0.25">
      <c r="A2">
        <v>20.100000000000001</v>
      </c>
      <c r="B2">
        <v>38</v>
      </c>
      <c r="D2">
        <v>24.94</v>
      </c>
      <c r="E2">
        <v>32.82</v>
      </c>
      <c r="F2">
        <v>48.86</v>
      </c>
      <c r="G2">
        <v>50.02</v>
      </c>
    </row>
    <row r="3" spans="1:7" x14ac:dyDescent="0.25">
      <c r="A3">
        <v>22.94</v>
      </c>
      <c r="B3">
        <v>33.21</v>
      </c>
    </row>
    <row r="4" spans="1:7" x14ac:dyDescent="0.25">
      <c r="A4">
        <v>25.26</v>
      </c>
      <c r="B4">
        <v>32.72</v>
      </c>
    </row>
    <row r="5" spans="1:7" x14ac:dyDescent="0.25">
      <c r="A5">
        <v>23.5</v>
      </c>
      <c r="B5">
        <v>34.82</v>
      </c>
    </row>
    <row r="6" spans="1:7" x14ac:dyDescent="0.25">
      <c r="A6">
        <v>28.71</v>
      </c>
      <c r="B6">
        <v>33.270000000000003</v>
      </c>
    </row>
    <row r="7" spans="1:7" x14ac:dyDescent="0.25">
      <c r="A7">
        <v>23.3</v>
      </c>
      <c r="B7">
        <v>34.25</v>
      </c>
    </row>
    <row r="8" spans="1:7" x14ac:dyDescent="0.25">
      <c r="A8">
        <v>23.34</v>
      </c>
      <c r="B8">
        <v>30.11</v>
      </c>
    </row>
    <row r="9" spans="1:7" x14ac:dyDescent="0.25">
      <c r="A9">
        <v>23.59</v>
      </c>
      <c r="B9">
        <v>32.25</v>
      </c>
    </row>
    <row r="10" spans="1:7" x14ac:dyDescent="0.25">
      <c r="A10">
        <v>30.08</v>
      </c>
      <c r="B10">
        <v>30.17</v>
      </c>
    </row>
    <row r="11" spans="1:7" x14ac:dyDescent="0.25">
      <c r="A11">
        <v>24.1</v>
      </c>
      <c r="B11">
        <v>35.299999999999997</v>
      </c>
    </row>
    <row r="12" spans="1:7" x14ac:dyDescent="0.25">
      <c r="A12">
        <v>24.59</v>
      </c>
      <c r="B12">
        <v>32.19</v>
      </c>
    </row>
    <row r="13" spans="1:7" x14ac:dyDescent="0.25">
      <c r="A13" s="7">
        <f>AVERAGE(A3:A12)</f>
        <v>24.940999999999995</v>
      </c>
      <c r="B13" s="7">
        <f>AVERAGE(B3:B12)</f>
        <v>32.829000000000001</v>
      </c>
    </row>
    <row r="14" spans="1:7" x14ac:dyDescent="0.25">
      <c r="A14" s="8">
        <f>STDEVA(A3:A12)</f>
        <v>2.4655107652032937</v>
      </c>
      <c r="B14" s="8">
        <f>STDEVA(B3:B12)</f>
        <v>1.7526960185192786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9B446-4A75-4F6F-9091-15BB5F8017F5}">
  <dimension ref="A1:D28"/>
  <sheetViews>
    <sheetView workbookViewId="0">
      <selection activeCell="I13" sqref="I13"/>
    </sheetView>
  </sheetViews>
  <sheetFormatPr defaultColWidth="13.7109375" defaultRowHeight="15" x14ac:dyDescent="0.25"/>
  <cols>
    <col min="1" max="4" width="13.7109375" customWidth="1"/>
  </cols>
  <sheetData>
    <row r="1" spans="1:4" x14ac:dyDescent="0.25">
      <c r="A1" s="4" t="s">
        <v>22</v>
      </c>
      <c r="B1" s="5" t="s">
        <v>17</v>
      </c>
      <c r="C1" s="5" t="s">
        <v>6</v>
      </c>
      <c r="D1" s="5" t="s">
        <v>18</v>
      </c>
    </row>
    <row r="8" spans="1:4" x14ac:dyDescent="0.25">
      <c r="A8" s="7" t="s">
        <v>13</v>
      </c>
      <c r="B8" s="7" t="e">
        <f>AVERAGE(B3:B7)</f>
        <v>#DIV/0!</v>
      </c>
      <c r="C8" s="7" t="e">
        <f t="shared" ref="C8:D8" si="0">AVERAGE(C3:C7)</f>
        <v>#DIV/0!</v>
      </c>
      <c r="D8" s="7" t="e">
        <f t="shared" si="0"/>
        <v>#DIV/0!</v>
      </c>
    </row>
    <row r="9" spans="1:4" x14ac:dyDescent="0.25">
      <c r="A9" s="7" t="s">
        <v>19</v>
      </c>
      <c r="B9" s="7" t="e">
        <f>STDEVA(B3:B7)</f>
        <v>#DIV/0!</v>
      </c>
      <c r="C9" s="7" t="e">
        <f t="shared" ref="C9:D9" si="1">STDEVA(C3:C7)</f>
        <v>#DIV/0!</v>
      </c>
      <c r="D9" s="7" t="e">
        <f t="shared" si="1"/>
        <v>#DIV/0!</v>
      </c>
    </row>
    <row r="11" spans="1:4" x14ac:dyDescent="0.25">
      <c r="A11" s="4" t="s">
        <v>20</v>
      </c>
      <c r="B11" s="5" t="s">
        <v>17</v>
      </c>
      <c r="C11" s="5" t="s">
        <v>6</v>
      </c>
      <c r="D11" s="5" t="s">
        <v>18</v>
      </c>
    </row>
    <row r="12" spans="1:4" x14ac:dyDescent="0.25">
      <c r="B12">
        <v>13.64</v>
      </c>
      <c r="C12">
        <v>98.86</v>
      </c>
      <c r="D12">
        <v>141.29</v>
      </c>
    </row>
    <row r="13" spans="1:4" x14ac:dyDescent="0.25">
      <c r="B13">
        <v>16.73</v>
      </c>
      <c r="C13">
        <v>92.43</v>
      </c>
      <c r="D13">
        <v>139.41</v>
      </c>
    </row>
    <row r="14" spans="1:4" x14ac:dyDescent="0.25">
      <c r="B14">
        <v>14.45</v>
      </c>
      <c r="C14">
        <v>96.65</v>
      </c>
      <c r="D14">
        <v>139.57</v>
      </c>
    </row>
    <row r="15" spans="1:4" x14ac:dyDescent="0.25">
      <c r="B15">
        <v>13.36</v>
      </c>
      <c r="C15">
        <v>95.36</v>
      </c>
      <c r="D15">
        <v>145.05000000000001</v>
      </c>
    </row>
    <row r="16" spans="1:4" x14ac:dyDescent="0.25">
      <c r="B16">
        <v>14.19</v>
      </c>
      <c r="C16">
        <v>95.95</v>
      </c>
      <c r="D16">
        <v>135.69</v>
      </c>
    </row>
    <row r="17" spans="1:4" x14ac:dyDescent="0.25">
      <c r="B17">
        <v>13.9</v>
      </c>
      <c r="C17">
        <v>93.61</v>
      </c>
      <c r="D17">
        <v>137.35</v>
      </c>
    </row>
    <row r="18" spans="1:4" x14ac:dyDescent="0.25">
      <c r="A18" s="7" t="s">
        <v>13</v>
      </c>
      <c r="B18" s="7">
        <f>AVERAGE(B13:B17)</f>
        <v>14.526</v>
      </c>
      <c r="C18" s="7">
        <f t="shared" ref="C18" si="2">AVERAGE(C13:C17)</f>
        <v>94.8</v>
      </c>
      <c r="D18" s="7">
        <f t="shared" ref="D18" si="3">AVERAGE(D13:D17)</f>
        <v>139.41400000000002</v>
      </c>
    </row>
    <row r="19" spans="1:4" x14ac:dyDescent="0.25">
      <c r="A19" s="7" t="s">
        <v>19</v>
      </c>
      <c r="B19" s="7">
        <f>STDEVA(B13:B17)</f>
        <v>1.2968924396417771</v>
      </c>
      <c r="C19" s="7">
        <f t="shared" ref="C19:D19" si="4">STDEVA(C13:C17)</f>
        <v>1.7386489007272283</v>
      </c>
      <c r="D19" s="7">
        <f t="shared" si="4"/>
        <v>3.5326024401282465</v>
      </c>
    </row>
    <row r="21" spans="1:4" x14ac:dyDescent="0.25">
      <c r="A21" s="4" t="s">
        <v>21</v>
      </c>
      <c r="B21">
        <v>50.68</v>
      </c>
      <c r="C21">
        <v>761.01</v>
      </c>
    </row>
    <row r="22" spans="1:4" x14ac:dyDescent="0.25">
      <c r="B22">
        <v>50.03</v>
      </c>
      <c r="C22">
        <v>207.16</v>
      </c>
      <c r="D22">
        <v>1394.05</v>
      </c>
    </row>
    <row r="23" spans="1:4" x14ac:dyDescent="0.25">
      <c r="B23">
        <v>47.17</v>
      </c>
      <c r="C23">
        <v>204.64</v>
      </c>
      <c r="D23">
        <v>1598.21</v>
      </c>
    </row>
    <row r="24" spans="1:4" x14ac:dyDescent="0.25">
      <c r="B24">
        <v>55.93</v>
      </c>
      <c r="C24">
        <v>207.52</v>
      </c>
    </row>
    <row r="25" spans="1:4" x14ac:dyDescent="0.25">
      <c r="B25">
        <v>49.2</v>
      </c>
      <c r="C25">
        <v>204.6</v>
      </c>
    </row>
    <row r="26" spans="1:4" x14ac:dyDescent="0.25">
      <c r="B26">
        <v>46.94</v>
      </c>
      <c r="C26">
        <v>205.06</v>
      </c>
    </row>
    <row r="27" spans="1:4" x14ac:dyDescent="0.25">
      <c r="A27" s="7" t="s">
        <v>13</v>
      </c>
      <c r="B27" s="7">
        <f>AVERAGE(B22:B26)</f>
        <v>49.853999999999999</v>
      </c>
      <c r="C27" s="7">
        <f t="shared" ref="C27" si="5">AVERAGE(C22:C26)</f>
        <v>205.79599999999999</v>
      </c>
      <c r="D27" s="7">
        <f t="shared" ref="D27" si="6">AVERAGE(D22:D26)</f>
        <v>1496.13</v>
      </c>
    </row>
    <row r="28" spans="1:4" x14ac:dyDescent="0.25">
      <c r="A28" s="8" t="s">
        <v>19</v>
      </c>
      <c r="B28" s="8">
        <f>STDEVA(B22:B26)</f>
        <v>3.6425169869198961</v>
      </c>
      <c r="C28" s="8">
        <f>STDEVA(C22:C26)</f>
        <v>1.4266323983423399</v>
      </c>
      <c r="D28" s="8">
        <f>STDEVA(D22:D23)</f>
        <v>144.36292044704561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</vt:lpstr>
      <vt:lpstr>treinamento</vt:lpstr>
      <vt:lpstr>Planilha3</vt:lpstr>
      <vt:lpstr>Planilha2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Débora Barbosa Pina</dc:creator>
  <cp:lastModifiedBy>Débora Barbosa Pina</cp:lastModifiedBy>
  <dcterms:created xsi:type="dcterms:W3CDTF">2023-01-19T20:30:12Z</dcterms:created>
  <dcterms:modified xsi:type="dcterms:W3CDTF">2023-02-06T19:41:32Z</dcterms:modified>
</cp:coreProperties>
</file>