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13_ncr:1_{F92ACCF6-F13B-42D5-B454-87BD1D2E5AB7}" xr6:coauthVersionLast="47" xr6:coauthVersionMax="47" xr10:uidLastSave="{00000000-0000-0000-0000-000000000000}"/>
  <bookViews>
    <workbookView xWindow="38280" yWindow="-120" windowWidth="29040" windowHeight="15840" tabRatio="500" activeTab="1" xr2:uid="{00000000-000D-0000-FFFF-FFFF00000000}"/>
  </bookViews>
  <sheets>
    <sheet name="Pivot_table_trip_v3" sheetId="1" r:id="rId1"/>
    <sheet name="trip_v3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4" i="1"/>
  <c r="I33" i="1"/>
  <c r="I32" i="1"/>
  <c r="I31" i="1"/>
  <c r="I29" i="1"/>
  <c r="I28" i="1"/>
  <c r="I27" i="1"/>
  <c r="I26" i="1"/>
  <c r="J19" i="1"/>
  <c r="K19" i="1" s="1"/>
  <c r="I19" i="1"/>
  <c r="K18" i="1"/>
  <c r="J18" i="1"/>
  <c r="I18" i="1"/>
  <c r="J17" i="1"/>
  <c r="K17" i="1" s="1"/>
  <c r="I17" i="1"/>
  <c r="K16" i="1"/>
  <c r="J16" i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K10" i="1"/>
  <c r="J10" i="1"/>
  <c r="I10" i="1"/>
  <c r="J9" i="1"/>
  <c r="K9" i="1" s="1"/>
  <c r="I9" i="1"/>
  <c r="J8" i="1"/>
  <c r="K8" i="1" s="1"/>
  <c r="I8" i="1"/>
  <c r="J7" i="1"/>
  <c r="K7" i="1" s="1"/>
  <c r="I7" i="1"/>
  <c r="K6" i="1"/>
  <c r="J6" i="1"/>
  <c r="I6" i="1"/>
</calcChain>
</file>

<file path=xl/sharedStrings.xml><?xml version="1.0" encoding="utf-8"?>
<sst xmlns="http://schemas.openxmlformats.org/spreadsheetml/2006/main" count="199" uniqueCount="34">
  <si>
    <t>Sum - Gap_tiefe_absolut µm</t>
  </si>
  <si>
    <t>oben/unten</t>
  </si>
  <si>
    <t>Summe von Gap_tiefe µm</t>
  </si>
  <si>
    <t>Spaltenbeschriftungen</t>
  </si>
  <si>
    <t>Triplet</t>
  </si>
  <si>
    <t>Punkt ID</t>
  </si>
  <si>
    <t>oben</t>
  </si>
  <si>
    <t>unten</t>
  </si>
  <si>
    <t>(empty)</t>
  </si>
  <si>
    <t>Zeilenbeschriftungen</t>
  </si>
  <si>
    <t>Differenz</t>
  </si>
  <si>
    <t>1mm - diff</t>
  </si>
  <si>
    <t>filled in %</t>
  </si>
  <si>
    <t>blau</t>
  </si>
  <si>
    <t>1 (NO, oben)</t>
  </si>
  <si>
    <t>2 (NW, oben)</t>
  </si>
  <si>
    <t>3 (SWO, oben)</t>
  </si>
  <si>
    <t>4 (center)</t>
  </si>
  <si>
    <t>braun</t>
  </si>
  <si>
    <t>gelb</t>
  </si>
  <si>
    <t>Summe von plane_differenz µm</t>
  </si>
  <si>
    <t xml:space="preserve">Auswertung der Gaps: </t>
  </si>
  <si>
    <t>Himmelsrichtung</t>
  </si>
  <si>
    <t>plane_differenz µm</t>
  </si>
  <si>
    <t>gap_relative</t>
  </si>
  <si>
    <t>vel</t>
  </si>
  <si>
    <t>triplets_version</t>
  </si>
  <si>
    <t>NO</t>
  </si>
  <si>
    <t>NW</t>
  </si>
  <si>
    <t>SWO</t>
  </si>
  <si>
    <t>center</t>
  </si>
  <si>
    <t>v6</t>
  </si>
  <si>
    <t>glue_width_peak_to_peak µm</t>
  </si>
  <si>
    <t>glue_width_plane_to_plane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</si>
</sst>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Tahoma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8FAADC"/>
        <bgColor rgb="FFA1B8E1"/>
      </patternFill>
    </fill>
    <fill>
      <patternFill patternType="solid">
        <fgColor rgb="FFFFC000"/>
        <bgColor rgb="FFFFD966"/>
      </patternFill>
    </fill>
    <fill>
      <patternFill patternType="solid">
        <fgColor rgb="FF333333"/>
        <bgColor rgb="FF3F3F3F"/>
      </patternFill>
    </fill>
    <fill>
      <patternFill patternType="solid">
        <fgColor rgb="FF843C0B"/>
        <bgColor rgb="FF3F3F3F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rgb="FF8FAADC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Border="0" applyProtection="0"/>
    <xf numFmtId="0" fontId="5" fillId="0" borderId="0" applyBorder="0" applyProtection="0">
      <alignment horizontal="left"/>
    </xf>
  </cellStyleXfs>
  <cellXfs count="56">
    <xf numFmtId="0" fontId="0" fillId="0" borderId="0" xfId="0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Border="1" applyAlignment="1"/>
    <xf numFmtId="0" fontId="5" fillId="0" borderId="4" xfId="2" applyFont="1" applyBorder="1" applyAlignment="1"/>
    <xf numFmtId="0" fontId="5" fillId="0" borderId="5" xfId="2" applyFont="1" applyBorder="1" applyAlignment="1"/>
    <xf numFmtId="0" fontId="1" fillId="4" borderId="0" xfId="0" applyFont="1" applyFill="1"/>
    <xf numFmtId="0" fontId="1" fillId="2" borderId="0" xfId="0" applyFont="1" applyFill="1"/>
    <xf numFmtId="0" fontId="5" fillId="0" borderId="6" xfId="2" applyBorder="1" applyAlignment="1"/>
    <xf numFmtId="0" fontId="5" fillId="0" borderId="7" xfId="2" applyBorder="1" applyAlignment="1"/>
    <xf numFmtId="0" fontId="0" fillId="0" borderId="8" xfId="2" applyFont="1" applyBorder="1">
      <alignment horizontal="left"/>
    </xf>
    <xf numFmtId="0" fontId="0" fillId="0" borderId="9" xfId="2" applyFont="1" applyBorder="1">
      <alignment horizontal="left"/>
    </xf>
    <xf numFmtId="0" fontId="0" fillId="0" borderId="10" xfId="2" applyFont="1" applyBorder="1">
      <alignment horizontal="left"/>
    </xf>
    <xf numFmtId="0" fontId="1" fillId="2" borderId="11" xfId="0" applyFont="1" applyFill="1" applyBorder="1"/>
    <xf numFmtId="0" fontId="1" fillId="2" borderId="0" xfId="0" applyFont="1" applyFill="1" applyBorder="1"/>
    <xf numFmtId="0" fontId="0" fillId="0" borderId="12" xfId="2" applyFont="1" applyBorder="1">
      <alignment horizontal="left"/>
    </xf>
    <xf numFmtId="0" fontId="5" fillId="0" borderId="13" xfId="2" applyBorder="1">
      <alignment horizontal="left"/>
    </xf>
    <xf numFmtId="0" fontId="5" fillId="0" borderId="14" xfId="2" applyFont="1" applyBorder="1" applyAlignment="1"/>
    <xf numFmtId="0" fontId="5" fillId="0" borderId="15" xfId="2" applyFont="1" applyBorder="1" applyAlignment="1"/>
    <xf numFmtId="0" fontId="5" fillId="0" borderId="16" xfId="2" applyFont="1" applyBorder="1" applyAlignmen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5" fillId="0" borderId="17" xfId="2" applyBorder="1">
      <alignment horizontal="left"/>
    </xf>
    <xf numFmtId="0" fontId="0" fillId="0" borderId="18" xfId="2" applyFont="1" applyBorder="1">
      <alignment horizontal="left"/>
    </xf>
    <xf numFmtId="164" fontId="5" fillId="0" borderId="19" xfId="2" applyNumberFormat="1" applyFont="1" applyBorder="1" applyAlignment="1"/>
    <xf numFmtId="164" fontId="5" fillId="0" borderId="0" xfId="2" applyNumberFormat="1" applyFont="1" applyAlignment="1"/>
    <xf numFmtId="0" fontId="5" fillId="0" borderId="20" xfId="2" applyFont="1" applyBorder="1" applyAlignment="1"/>
    <xf numFmtId="0" fontId="0" fillId="0" borderId="0" xfId="0" applyFont="1" applyAlignment="1">
      <alignment horizontal="left" indent="1"/>
    </xf>
    <xf numFmtId="0" fontId="0" fillId="0" borderId="0" xfId="0"/>
    <xf numFmtId="9" fontId="0" fillId="0" borderId="0" xfId="1" applyFont="1" applyBorder="1" applyAlignment="1" applyProtection="1"/>
    <xf numFmtId="0" fontId="5" fillId="0" borderId="21" xfId="2" applyBorder="1">
      <alignment horizontal="left"/>
    </xf>
    <xf numFmtId="0" fontId="0" fillId="0" borderId="22" xfId="2" applyFont="1" applyBorder="1">
      <alignment horizontal="left"/>
    </xf>
    <xf numFmtId="164" fontId="5" fillId="0" borderId="8" xfId="2" applyNumberFormat="1" applyFont="1" applyBorder="1" applyAlignment="1"/>
    <xf numFmtId="164" fontId="5" fillId="0" borderId="9" xfId="2" applyNumberFormat="1" applyFont="1" applyBorder="1" applyAlignment="1"/>
    <xf numFmtId="0" fontId="5" fillId="0" borderId="10" xfId="2" applyFont="1" applyBorder="1" applyAlignment="1"/>
    <xf numFmtId="0" fontId="5" fillId="0" borderId="23" xfId="2" applyBorder="1">
      <alignment horizontal="left"/>
    </xf>
    <xf numFmtId="0" fontId="0" fillId="0" borderId="24" xfId="2" applyFont="1" applyBorder="1">
      <alignment horizontal="left"/>
    </xf>
    <xf numFmtId="0" fontId="5" fillId="0" borderId="25" xfId="2" applyFont="1" applyBorder="1" applyAlignment="1"/>
    <xf numFmtId="0" fontId="5" fillId="0" borderId="26" xfId="2" applyFont="1" applyBorder="1" applyAlignment="1"/>
    <xf numFmtId="0" fontId="5" fillId="0" borderId="27" xfId="2" applyFont="1" applyBorder="1" applyAlignment="1"/>
    <xf numFmtId="0" fontId="1" fillId="4" borderId="0" xfId="0" applyFont="1" applyFill="1" applyBorder="1"/>
    <xf numFmtId="0" fontId="2" fillId="0" borderId="0" xfId="0" applyFont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3" borderId="0" xfId="0" applyFont="1" applyFill="1"/>
    <xf numFmtId="164" fontId="3" fillId="0" borderId="0" xfId="0" applyNumberFormat="1" applyFont="1" applyBorder="1" applyAlignment="1">
      <alignment vertical="center" wrapText="1"/>
    </xf>
    <xf numFmtId="2" fontId="0" fillId="0" borderId="0" xfId="0" applyNumberFormat="1"/>
    <xf numFmtId="0" fontId="0" fillId="0" borderId="0" xfId="0" applyBorder="1"/>
    <xf numFmtId="0" fontId="0" fillId="5" borderId="0" xfId="0" applyFont="1" applyFill="1"/>
    <xf numFmtId="0" fontId="0" fillId="6" borderId="0" xfId="0" applyFont="1" applyFill="1"/>
    <xf numFmtId="164" fontId="4" fillId="5" borderId="0" xfId="2" applyNumberFormat="1" applyFont="1" applyFill="1" applyBorder="1" applyAlignment="1">
      <alignment vertical="center" wrapText="1"/>
    </xf>
    <xf numFmtId="0" fontId="0" fillId="4" borderId="0" xfId="0" applyFont="1" applyFill="1"/>
    <xf numFmtId="2" fontId="0" fillId="7" borderId="0" xfId="0" applyNumberFormat="1" applyFill="1"/>
    <xf numFmtId="0" fontId="0" fillId="7" borderId="0" xfId="0" applyFill="1" applyBorder="1"/>
    <xf numFmtId="0" fontId="0" fillId="7" borderId="0" xfId="0" applyFill="1"/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EDEDED"/>
      <rgbColor rgb="FF0000FF"/>
      <rgbColor rgb="FFFFD966"/>
      <rgbColor rgb="FFFF00FF"/>
      <rgbColor rgb="FFC5E0B4"/>
      <rgbColor rgb="FF9C0006"/>
      <rgbColor rgb="FF006100"/>
      <rgbColor rgb="FF000080"/>
      <rgbColor rgb="FFA1B8E1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2F2F2"/>
      <rgbColor rgb="FFBDD7EE"/>
      <rgbColor rgb="FF000080"/>
      <rgbColor rgb="FFFF00FF"/>
      <rgbColor rgb="FFFFF2CC"/>
      <rgbColor rgb="FFDAE3F3"/>
      <rgbColor rgb="FF800080"/>
      <rgbColor rgb="FF800000"/>
      <rgbColor rgb="FFFBE5D6"/>
      <rgbColor rgb="FF0000FF"/>
      <rgbColor rgb="FFB4C7E7"/>
      <rgbColor rgb="FFE2F0D9"/>
      <rgbColor rgb="FFC6EFCE"/>
      <rgbColor rgb="FFFFE699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F3F3F"/>
      <rgbColor rgb="FF843C0B"/>
      <rgbColor rgb="FFFFC7CE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4" xr:uid="{00000000-000A-0000-FFFF-FFFF01000000}">
  <cacheSource type="worksheet">
    <worksheetSource ref="B4:I29" sheet="trip_v3"/>
  </cacheSource>
  <cacheFields count="9">
    <cacheField name="Triplet" numFmtId="0">
      <sharedItems containsBlank="1" count="4">
        <s v="blau"/>
        <s v="braun"/>
        <s v="gelb"/>
        <m/>
      </sharedItems>
    </cacheField>
    <cacheField name="oben/unten" numFmtId="0">
      <sharedItems containsBlank="1" count="3">
        <s v="oben"/>
        <s v="unten"/>
        <m/>
      </sharedItems>
    </cacheField>
    <cacheField name="Himmelsrichtung" numFmtId="0">
      <sharedItems containsBlank="1" count="5">
        <s v="center"/>
        <s v="NO"/>
        <s v="NW"/>
        <s v="SWO"/>
        <m/>
      </sharedItems>
    </cacheField>
    <cacheField name="Punkt ID" numFmtId="0">
      <sharedItems containsBlank="1" count="5">
        <s v="1 (NO, oben)"/>
        <s v="2 (NW, oben)"/>
        <s v="3 (SWO, oben)"/>
        <s v="4 (center)"/>
        <m/>
      </sharedItems>
    </cacheField>
    <cacheField name="Gap_tiefe_absolut µm" numFmtId="0">
      <sharedItems containsString="0" containsBlank="1" containsNumber="1" minValue="41.642000000000003" maxValue="440.54300000000001" count="25">
        <n v="41.642000000000003"/>
        <n v="48.042999999999999"/>
        <n v="70.003"/>
        <n v="71.659000000000006"/>
        <n v="76.05"/>
        <n v="77.155000000000001"/>
        <n v="85.971999999999994"/>
        <n v="107.66500000000001"/>
        <n v="108.401"/>
        <n v="115.163"/>
        <n v="124.209"/>
        <n v="126.07299999999999"/>
        <n v="134.38399999999999"/>
        <n v="139.196"/>
        <n v="157.22499999999999"/>
        <n v="168.81200000000001"/>
        <n v="178.37299999999999"/>
        <n v="252.34700000000001"/>
        <n v="290.83199999999999"/>
        <n v="320.65699999999998"/>
        <n v="334.20600000000002"/>
        <n v="401.86099999999999"/>
        <n v="425.92899999999997"/>
        <n v="440.54300000000001"/>
        <m/>
      </sharedItems>
    </cacheField>
    <cacheField name="plane_differenz µm" numFmtId="0">
      <sharedItems containsString="0" containsBlank="1" containsNumber="1" minValue="1.1120000000000001" maxValue="62.341999999999999" count="24">
        <n v="1.1120000000000001"/>
        <n v="11.151"/>
        <n v="11.4"/>
        <n v="11.664999999999999"/>
        <n v="17.966000000000001"/>
        <n v="18.890999999999998"/>
        <n v="23.564"/>
        <n v="24.035"/>
        <n v="25.024999999999999"/>
        <n v="25.085000000000001"/>
        <n v="27.995999999999999"/>
        <n v="29.54"/>
        <n v="32.110999999999997"/>
        <n v="33.793999999999997"/>
        <n v="37.473999999999997"/>
        <n v="38.665999999999997"/>
        <n v="39.527000000000001"/>
        <n v="42.881"/>
        <n v="43.817999999999998"/>
        <n v="44.341999999999999"/>
        <n v="44.642000000000003"/>
        <n v="47.781999999999996"/>
        <n v="62.341999999999999"/>
        <m/>
      </sharedItems>
    </cacheField>
    <cacheField name="gap_relative" numFmtId="0">
      <sharedItems containsString="0" containsBlank="1" containsNumber="1" minValue="-440.54300000000001" maxValue="-41.642000000000003" count="25">
        <n v="-440.54300000000001"/>
        <n v="-425.92899999999997"/>
        <n v="-401.86099999999999"/>
        <n v="-334.20600000000002"/>
        <n v="-320.65699999999998"/>
        <n v="-290.83199999999999"/>
        <n v="-252.34700000000001"/>
        <n v="-178.37299999999999"/>
        <n v="-168.81200000000001"/>
        <n v="-157.22499999999999"/>
        <n v="-139.196"/>
        <n v="-134.38399999999999"/>
        <n v="-126.07299999999999"/>
        <n v="-124.209"/>
        <n v="-115.163"/>
        <n v="-108.401"/>
        <n v="-107.66500000000001"/>
        <n v="-85.971999999999994"/>
        <n v="-77.155000000000001"/>
        <n v="-76.05"/>
        <n v="-71.659000000000006"/>
        <n v="-70.003"/>
        <n v="-48.042999999999999"/>
        <n v="-41.642000000000003"/>
        <m/>
      </sharedItems>
    </cacheField>
    <cacheField name="vel" numFmtId="0">
      <sharedItems containsString="0" containsBlank="1" containsNumber="1" minValue="10" maxValue="15" count="4">
        <n v="10"/>
        <n v="12.5"/>
        <n v="15"/>
        <m/>
      </sharedItems>
    </cacheField>
    <cacheField name="triplets_version" numFmtId="0">
      <sharedItems containsBlank="1" count="2">
        <s v="v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1"/>
    <x v="0"/>
    <x v="8"/>
    <x v="9"/>
    <x v="15"/>
    <x v="0"/>
    <x v="0"/>
  </r>
  <r>
    <x v="0"/>
    <x v="0"/>
    <x v="2"/>
    <x v="1"/>
    <x v="0"/>
    <x v="23"/>
    <x v="23"/>
    <x v="0"/>
    <x v="0"/>
  </r>
  <r>
    <x v="0"/>
    <x v="0"/>
    <x v="3"/>
    <x v="2"/>
    <x v="1"/>
    <x v="14"/>
    <x v="22"/>
    <x v="0"/>
    <x v="0"/>
  </r>
  <r>
    <x v="0"/>
    <x v="0"/>
    <x v="0"/>
    <x v="3"/>
    <x v="13"/>
    <x v="0"/>
    <x v="10"/>
    <x v="0"/>
    <x v="0"/>
  </r>
  <r>
    <x v="0"/>
    <x v="1"/>
    <x v="1"/>
    <x v="1"/>
    <x v="16"/>
    <x v="7"/>
    <x v="7"/>
    <x v="0"/>
    <x v="0"/>
  </r>
  <r>
    <x v="0"/>
    <x v="1"/>
    <x v="2"/>
    <x v="0"/>
    <x v="18"/>
    <x v="8"/>
    <x v="5"/>
    <x v="0"/>
    <x v="0"/>
  </r>
  <r>
    <x v="0"/>
    <x v="1"/>
    <x v="3"/>
    <x v="2"/>
    <x v="4"/>
    <x v="16"/>
    <x v="19"/>
    <x v="0"/>
    <x v="0"/>
  </r>
  <r>
    <x v="0"/>
    <x v="1"/>
    <x v="0"/>
    <x v="3"/>
    <x v="7"/>
    <x v="18"/>
    <x v="16"/>
    <x v="0"/>
    <x v="0"/>
  </r>
  <r>
    <x v="1"/>
    <x v="0"/>
    <x v="1"/>
    <x v="0"/>
    <x v="2"/>
    <x v="11"/>
    <x v="21"/>
    <x v="1"/>
    <x v="0"/>
  </r>
  <r>
    <x v="1"/>
    <x v="0"/>
    <x v="2"/>
    <x v="1"/>
    <x v="3"/>
    <x v="12"/>
    <x v="20"/>
    <x v="1"/>
    <x v="0"/>
  </r>
  <r>
    <x v="1"/>
    <x v="0"/>
    <x v="3"/>
    <x v="2"/>
    <x v="5"/>
    <x v="4"/>
    <x v="18"/>
    <x v="1"/>
    <x v="0"/>
  </r>
  <r>
    <x v="1"/>
    <x v="0"/>
    <x v="0"/>
    <x v="3"/>
    <x v="9"/>
    <x v="22"/>
    <x v="14"/>
    <x v="1"/>
    <x v="0"/>
  </r>
  <r>
    <x v="1"/>
    <x v="1"/>
    <x v="1"/>
    <x v="1"/>
    <x v="20"/>
    <x v="19"/>
    <x v="3"/>
    <x v="1"/>
    <x v="0"/>
  </r>
  <r>
    <x v="1"/>
    <x v="1"/>
    <x v="2"/>
    <x v="0"/>
    <x v="15"/>
    <x v="13"/>
    <x v="8"/>
    <x v="1"/>
    <x v="0"/>
  </r>
  <r>
    <x v="1"/>
    <x v="1"/>
    <x v="3"/>
    <x v="2"/>
    <x v="23"/>
    <x v="5"/>
    <x v="0"/>
    <x v="1"/>
    <x v="0"/>
  </r>
  <r>
    <x v="1"/>
    <x v="1"/>
    <x v="0"/>
    <x v="3"/>
    <x v="10"/>
    <x v="15"/>
    <x v="13"/>
    <x v="1"/>
    <x v="0"/>
  </r>
  <r>
    <x v="2"/>
    <x v="0"/>
    <x v="1"/>
    <x v="0"/>
    <x v="14"/>
    <x v="3"/>
    <x v="9"/>
    <x v="2"/>
    <x v="0"/>
  </r>
  <r>
    <x v="2"/>
    <x v="0"/>
    <x v="2"/>
    <x v="1"/>
    <x v="12"/>
    <x v="2"/>
    <x v="11"/>
    <x v="2"/>
    <x v="0"/>
  </r>
  <r>
    <x v="2"/>
    <x v="0"/>
    <x v="3"/>
    <x v="2"/>
    <x v="6"/>
    <x v="17"/>
    <x v="17"/>
    <x v="2"/>
    <x v="0"/>
  </r>
  <r>
    <x v="2"/>
    <x v="0"/>
    <x v="0"/>
    <x v="3"/>
    <x v="19"/>
    <x v="6"/>
    <x v="4"/>
    <x v="2"/>
    <x v="0"/>
  </r>
  <r>
    <x v="2"/>
    <x v="1"/>
    <x v="1"/>
    <x v="1"/>
    <x v="21"/>
    <x v="10"/>
    <x v="2"/>
    <x v="2"/>
    <x v="0"/>
  </r>
  <r>
    <x v="2"/>
    <x v="1"/>
    <x v="2"/>
    <x v="0"/>
    <x v="22"/>
    <x v="1"/>
    <x v="1"/>
    <x v="2"/>
    <x v="0"/>
  </r>
  <r>
    <x v="2"/>
    <x v="1"/>
    <x v="3"/>
    <x v="2"/>
    <x v="17"/>
    <x v="21"/>
    <x v="6"/>
    <x v="2"/>
    <x v="0"/>
  </r>
  <r>
    <x v="2"/>
    <x v="1"/>
    <x v="0"/>
    <x v="3"/>
    <x v="11"/>
    <x v="20"/>
    <x v="1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0" dataCaption="Values" itemPrintTitles="1" indent="0" compact="0" outline="1" outlineData="1" compactData="0">
  <location ref="A3:E21" firstHeaderRow="1" firstDataRow="2" firstDataCol="2"/>
  <pivotFields count="9">
    <pivotField axis="axisRow" compact="0" showAll="0" defaultSubtotal="0">
      <items count="4">
        <item x="0"/>
        <item x="1"/>
        <item x="2"/>
        <item x="3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axis="axisRow" compact="0" showAll="0" defaultSubtotal="0">
      <items count="5">
        <item x="4"/>
        <item x="0"/>
        <item x="1"/>
        <item x="2"/>
        <item x="3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2">
    <field x="0"/>
    <field x="3"/>
  </rowFields>
  <colFields count="1">
    <field x="1"/>
  </colFields>
  <dataFields count="1">
    <dataField name="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_trip_v3" displayName="tab_trip_v3" ref="B4:K29" totalsRowShown="0">
  <autoFilter ref="B4:K29" xr:uid="{00000000-0009-0000-0100-000001000000}"/>
  <tableColumns count="10">
    <tableColumn id="1" xr3:uid="{00000000-0010-0000-0000-000001000000}" name="Triplet"/>
    <tableColumn id="2" xr3:uid="{00000000-0010-0000-0000-000002000000}" name="oben/unten"/>
    <tableColumn id="3" xr3:uid="{00000000-0010-0000-0000-000003000000}" name="Himmelsrichtung"/>
    <tableColumn id="4" xr3:uid="{00000000-0010-0000-0000-000004000000}" name="Punkt ID"/>
    <tableColumn id="6" xr3:uid="{00000000-0010-0000-0000-000006000000}" name="plane_differenz µm"/>
    <tableColumn id="7" xr3:uid="{00000000-0010-0000-0000-000007000000}" name="gap_relative"/>
    <tableColumn id="8" xr3:uid="{00000000-0010-0000-0000-000008000000}" name="vel"/>
    <tableColumn id="9" xr3:uid="{00000000-0010-0000-0000-000009000000}" name="triplets_version"/>
    <tableColumn id="10" xr3:uid="{2F104B53-B2F8-422E-9D59-5088F10F6574}" name="glue_width_plane_to_plane µm"/>
    <tableColumn id="11" xr3:uid="{D75D094C-17E1-408E-88DD-C9DE44B76E3F}" name="glue_width_peak_to_peak µ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"/>
  <sheetViews>
    <sheetView zoomScale="120" zoomScaleNormal="120" workbookViewId="0">
      <selection activeCell="P13" sqref="P13"/>
    </sheetView>
  </sheetViews>
  <sheetFormatPr baseColWidth="10" defaultColWidth="9.140625" defaultRowHeight="15" x14ac:dyDescent="0.25"/>
  <cols>
    <col min="1" max="1" width="24.28515625" customWidth="1"/>
    <col min="2" max="2" width="23.7109375" customWidth="1"/>
    <col min="3" max="3" width="8" customWidth="1"/>
    <col min="4" max="4" width="6.28515625" customWidth="1"/>
    <col min="5" max="5" width="15.5703125" customWidth="1"/>
    <col min="6" max="6" width="27.140625" customWidth="1"/>
    <col min="7" max="7" width="21.42578125" customWidth="1"/>
    <col min="8" max="1025" width="10.7109375" customWidth="1"/>
  </cols>
  <sheetData>
    <row r="3" spans="1:11" x14ac:dyDescent="0.25">
      <c r="A3" s="1" t="s">
        <v>0</v>
      </c>
      <c r="B3" s="2"/>
      <c r="C3" s="3" t="s">
        <v>1</v>
      </c>
      <c r="D3" s="4"/>
      <c r="E3" s="5"/>
      <c r="F3" s="6" t="s">
        <v>2</v>
      </c>
      <c r="G3" s="7" t="s">
        <v>3</v>
      </c>
      <c r="H3" s="7"/>
    </row>
    <row r="4" spans="1:11" x14ac:dyDescent="0.25">
      <c r="A4" s="8" t="s">
        <v>4</v>
      </c>
      <c r="B4" s="9" t="s">
        <v>5</v>
      </c>
      <c r="C4" s="10" t="s">
        <v>6</v>
      </c>
      <c r="D4" s="11" t="s">
        <v>7</v>
      </c>
      <c r="E4" s="12" t="s">
        <v>8</v>
      </c>
      <c r="F4" s="13" t="s">
        <v>9</v>
      </c>
      <c r="G4" s="13" t="s">
        <v>6</v>
      </c>
      <c r="H4" s="13" t="s">
        <v>7</v>
      </c>
      <c r="I4" s="6" t="s">
        <v>10</v>
      </c>
      <c r="J4" s="14" t="s">
        <v>11</v>
      </c>
      <c r="K4" s="14" t="s">
        <v>12</v>
      </c>
    </row>
    <row r="5" spans="1:11" x14ac:dyDescent="0.25">
      <c r="A5" s="15" t="s">
        <v>13</v>
      </c>
      <c r="B5" s="16"/>
      <c r="C5" s="17"/>
      <c r="D5" s="18"/>
      <c r="E5" s="19"/>
      <c r="F5" s="20" t="s">
        <v>13</v>
      </c>
      <c r="G5" s="21"/>
      <c r="H5" s="21"/>
      <c r="I5" s="6"/>
    </row>
    <row r="6" spans="1:11" x14ac:dyDescent="0.25">
      <c r="A6" s="22"/>
      <c r="B6" s="23" t="s">
        <v>14</v>
      </c>
      <c r="C6" s="24">
        <v>108.401</v>
      </c>
      <c r="D6" s="25">
        <v>290.83199999999999</v>
      </c>
      <c r="E6" s="26"/>
      <c r="F6" s="27" t="s">
        <v>14</v>
      </c>
      <c r="G6" s="28">
        <v>108.401</v>
      </c>
      <c r="H6" s="28">
        <v>290.83199999999999</v>
      </c>
      <c r="I6" s="6">
        <f t="shared" ref="I6:I19" si="0">G6+H6</f>
        <v>399.233</v>
      </c>
      <c r="J6">
        <f t="shared" ref="J6:J19" si="1">1000-I6</f>
        <v>600.76700000000005</v>
      </c>
      <c r="K6" s="29">
        <f t="shared" ref="K6:K19" si="2">J6/1000</f>
        <v>0.60076700000000005</v>
      </c>
    </row>
    <row r="7" spans="1:11" x14ac:dyDescent="0.25">
      <c r="A7" s="22"/>
      <c r="B7" s="23" t="s">
        <v>15</v>
      </c>
      <c r="C7" s="24">
        <v>41.642000000000003</v>
      </c>
      <c r="D7" s="25">
        <v>178.37299999999999</v>
      </c>
      <c r="E7" s="26"/>
      <c r="F7" s="27" t="s">
        <v>15</v>
      </c>
      <c r="G7" s="28">
        <v>41.642000000000003</v>
      </c>
      <c r="H7" s="28">
        <v>178.37299999999999</v>
      </c>
      <c r="I7" s="6">
        <f t="shared" si="0"/>
        <v>220.01499999999999</v>
      </c>
      <c r="J7">
        <f t="shared" si="1"/>
        <v>779.98500000000001</v>
      </c>
      <c r="K7" s="29">
        <f t="shared" si="2"/>
        <v>0.77998500000000004</v>
      </c>
    </row>
    <row r="8" spans="1:11" x14ac:dyDescent="0.25">
      <c r="A8" s="22"/>
      <c r="B8" s="23" t="s">
        <v>16</v>
      </c>
      <c r="C8" s="24">
        <v>48.042999999999999</v>
      </c>
      <c r="D8" s="25">
        <v>76.05</v>
      </c>
      <c r="E8" s="26"/>
      <c r="F8" s="27" t="s">
        <v>16</v>
      </c>
      <c r="G8" s="28">
        <v>48.042999999999999</v>
      </c>
      <c r="H8" s="28">
        <v>76.05</v>
      </c>
      <c r="I8" s="6">
        <f t="shared" si="0"/>
        <v>124.09299999999999</v>
      </c>
      <c r="J8">
        <f t="shared" si="1"/>
        <v>875.90700000000004</v>
      </c>
      <c r="K8" s="29">
        <f t="shared" si="2"/>
        <v>0.87590699999999999</v>
      </c>
    </row>
    <row r="9" spans="1:11" x14ac:dyDescent="0.25">
      <c r="A9" s="30"/>
      <c r="B9" s="31" t="s">
        <v>17</v>
      </c>
      <c r="C9" s="32">
        <v>139.196</v>
      </c>
      <c r="D9" s="33">
        <v>107.66500000000001</v>
      </c>
      <c r="E9" s="34"/>
      <c r="F9" s="27" t="s">
        <v>17</v>
      </c>
      <c r="G9" s="28">
        <v>139.196</v>
      </c>
      <c r="H9" s="28">
        <v>107.66500000000001</v>
      </c>
      <c r="I9" s="6">
        <f t="shared" si="0"/>
        <v>246.86099999999999</v>
      </c>
      <c r="J9">
        <f t="shared" si="1"/>
        <v>753.13900000000001</v>
      </c>
      <c r="K9" s="29">
        <f t="shared" si="2"/>
        <v>0.753139</v>
      </c>
    </row>
    <row r="10" spans="1:11" x14ac:dyDescent="0.25">
      <c r="A10" s="15" t="s">
        <v>18</v>
      </c>
      <c r="B10" s="16"/>
      <c r="C10" s="17"/>
      <c r="D10" s="18"/>
      <c r="E10" s="19"/>
      <c r="F10" s="20" t="s">
        <v>18</v>
      </c>
      <c r="G10" s="21"/>
      <c r="H10" s="21"/>
      <c r="I10" s="6">
        <f t="shared" si="0"/>
        <v>0</v>
      </c>
      <c r="J10">
        <f t="shared" si="1"/>
        <v>1000</v>
      </c>
      <c r="K10" s="29">
        <f t="shared" si="2"/>
        <v>1</v>
      </c>
    </row>
    <row r="11" spans="1:11" x14ac:dyDescent="0.25">
      <c r="A11" s="22"/>
      <c r="B11" s="23" t="s">
        <v>14</v>
      </c>
      <c r="C11" s="24">
        <v>70.003</v>
      </c>
      <c r="D11" s="25">
        <v>168.81200000000001</v>
      </c>
      <c r="E11" s="26"/>
      <c r="F11" s="27" t="s">
        <v>14</v>
      </c>
      <c r="G11" s="28">
        <v>70.003</v>
      </c>
      <c r="H11" s="28">
        <v>168.81200000000001</v>
      </c>
      <c r="I11" s="6">
        <f t="shared" si="0"/>
        <v>238.815</v>
      </c>
      <c r="J11">
        <f t="shared" si="1"/>
        <v>761.18499999999995</v>
      </c>
      <c r="K11" s="29">
        <f t="shared" si="2"/>
        <v>0.761185</v>
      </c>
    </row>
    <row r="12" spans="1:11" x14ac:dyDescent="0.25">
      <c r="A12" s="22"/>
      <c r="B12" s="23" t="s">
        <v>15</v>
      </c>
      <c r="C12" s="24">
        <v>71.659000000000006</v>
      </c>
      <c r="D12" s="25">
        <v>334.20600000000002</v>
      </c>
      <c r="E12" s="26"/>
      <c r="F12" s="27" t="s">
        <v>15</v>
      </c>
      <c r="G12" s="28">
        <v>71.659000000000006</v>
      </c>
      <c r="H12" s="28">
        <v>334.20600000000002</v>
      </c>
      <c r="I12" s="6">
        <f t="shared" si="0"/>
        <v>405.86500000000001</v>
      </c>
      <c r="J12">
        <f t="shared" si="1"/>
        <v>594.13499999999999</v>
      </c>
      <c r="K12" s="29">
        <f t="shared" si="2"/>
        <v>0.59413499999999997</v>
      </c>
    </row>
    <row r="13" spans="1:11" x14ac:dyDescent="0.25">
      <c r="A13" s="22"/>
      <c r="B13" s="23" t="s">
        <v>16</v>
      </c>
      <c r="C13" s="24">
        <v>77.155000000000001</v>
      </c>
      <c r="D13" s="25">
        <v>440.54300000000001</v>
      </c>
      <c r="E13" s="26"/>
      <c r="F13" s="27" t="s">
        <v>16</v>
      </c>
      <c r="G13" s="28">
        <v>77.155000000000001</v>
      </c>
      <c r="H13" s="28">
        <v>440.54300000000001</v>
      </c>
      <c r="I13" s="6">
        <f t="shared" si="0"/>
        <v>517.69799999999998</v>
      </c>
      <c r="J13">
        <f t="shared" si="1"/>
        <v>482.30200000000002</v>
      </c>
      <c r="K13" s="29">
        <f t="shared" si="2"/>
        <v>0.48230200000000001</v>
      </c>
    </row>
    <row r="14" spans="1:11" x14ac:dyDescent="0.25">
      <c r="A14" s="30"/>
      <c r="B14" s="31" t="s">
        <v>17</v>
      </c>
      <c r="C14" s="32">
        <v>115.163</v>
      </c>
      <c r="D14" s="33">
        <v>124.209</v>
      </c>
      <c r="E14" s="34"/>
      <c r="F14" s="27" t="s">
        <v>17</v>
      </c>
      <c r="G14" s="28">
        <v>115.163</v>
      </c>
      <c r="H14" s="28">
        <v>124.209</v>
      </c>
      <c r="I14" s="6">
        <f t="shared" si="0"/>
        <v>239.37200000000001</v>
      </c>
      <c r="J14">
        <f t="shared" si="1"/>
        <v>760.62799999999993</v>
      </c>
      <c r="K14" s="29">
        <f t="shared" si="2"/>
        <v>0.76062799999999997</v>
      </c>
    </row>
    <row r="15" spans="1:11" x14ac:dyDescent="0.25">
      <c r="A15" s="15" t="s">
        <v>19</v>
      </c>
      <c r="B15" s="16"/>
      <c r="C15" s="17"/>
      <c r="D15" s="18"/>
      <c r="E15" s="19"/>
      <c r="F15" s="20" t="s">
        <v>19</v>
      </c>
      <c r="G15" s="21"/>
      <c r="H15" s="21"/>
      <c r="I15" s="6">
        <f t="shared" si="0"/>
        <v>0</v>
      </c>
      <c r="J15">
        <f t="shared" si="1"/>
        <v>1000</v>
      </c>
      <c r="K15" s="29">
        <f t="shared" si="2"/>
        <v>1</v>
      </c>
    </row>
    <row r="16" spans="1:11" x14ac:dyDescent="0.25">
      <c r="A16" s="22"/>
      <c r="B16" s="23" t="s">
        <v>14</v>
      </c>
      <c r="C16" s="24">
        <v>157.22499999999999</v>
      </c>
      <c r="D16" s="25">
        <v>425.92899999999997</v>
      </c>
      <c r="E16" s="26"/>
      <c r="F16" s="27" t="s">
        <v>14</v>
      </c>
      <c r="G16" s="28">
        <v>157.22499999999999</v>
      </c>
      <c r="H16" s="28">
        <v>425.92899999999997</v>
      </c>
      <c r="I16" s="6">
        <f t="shared" si="0"/>
        <v>583.154</v>
      </c>
      <c r="J16">
        <f t="shared" si="1"/>
        <v>416.846</v>
      </c>
      <c r="K16" s="29">
        <f t="shared" si="2"/>
        <v>0.41684599999999999</v>
      </c>
    </row>
    <row r="17" spans="1:11" x14ac:dyDescent="0.25">
      <c r="A17" s="22"/>
      <c r="B17" s="23" t="s">
        <v>15</v>
      </c>
      <c r="C17" s="24">
        <v>134.38399999999999</v>
      </c>
      <c r="D17" s="25">
        <v>401.86099999999999</v>
      </c>
      <c r="E17" s="26"/>
      <c r="F17" s="27" t="s">
        <v>15</v>
      </c>
      <c r="G17" s="28">
        <v>134.38399999999999</v>
      </c>
      <c r="H17" s="28">
        <v>401.86099999999999</v>
      </c>
      <c r="I17" s="6">
        <f t="shared" si="0"/>
        <v>536.245</v>
      </c>
      <c r="J17">
        <f t="shared" si="1"/>
        <v>463.755</v>
      </c>
      <c r="K17" s="29">
        <f t="shared" si="2"/>
        <v>0.46375499999999997</v>
      </c>
    </row>
    <row r="18" spans="1:11" x14ac:dyDescent="0.25">
      <c r="A18" s="22"/>
      <c r="B18" s="23" t="s">
        <v>16</v>
      </c>
      <c r="C18" s="24">
        <v>85.971999999999994</v>
      </c>
      <c r="D18" s="25">
        <v>252.34700000000001</v>
      </c>
      <c r="E18" s="26"/>
      <c r="F18" s="27" t="s">
        <v>16</v>
      </c>
      <c r="G18" s="28">
        <v>85.971999999999994</v>
      </c>
      <c r="H18" s="28">
        <v>252.34700000000001</v>
      </c>
      <c r="I18" s="6">
        <f t="shared" si="0"/>
        <v>338.31900000000002</v>
      </c>
      <c r="J18">
        <f t="shared" si="1"/>
        <v>661.68100000000004</v>
      </c>
      <c r="K18" s="29">
        <f t="shared" si="2"/>
        <v>0.66168100000000007</v>
      </c>
    </row>
    <row r="19" spans="1:11" x14ac:dyDescent="0.25">
      <c r="A19" s="30"/>
      <c r="B19" s="31" t="s">
        <v>17</v>
      </c>
      <c r="C19" s="32">
        <v>320.65699999999998</v>
      </c>
      <c r="D19" s="33">
        <v>126.07299999999999</v>
      </c>
      <c r="E19" s="34"/>
      <c r="F19" s="27" t="s">
        <v>17</v>
      </c>
      <c r="G19" s="28">
        <v>320.65699999999998</v>
      </c>
      <c r="H19" s="28">
        <v>126.07299999999999</v>
      </c>
      <c r="I19" s="6">
        <f t="shared" si="0"/>
        <v>446.72999999999996</v>
      </c>
      <c r="J19">
        <f t="shared" si="1"/>
        <v>553.27</v>
      </c>
      <c r="K19" s="29">
        <f t="shared" si="2"/>
        <v>0.55326999999999993</v>
      </c>
    </row>
    <row r="20" spans="1:11" x14ac:dyDescent="0.25">
      <c r="A20" s="15" t="s">
        <v>8</v>
      </c>
      <c r="B20" s="16"/>
      <c r="C20" s="17"/>
      <c r="D20" s="18"/>
      <c r="E20" s="19"/>
    </row>
    <row r="21" spans="1:11" x14ac:dyDescent="0.25">
      <c r="A21" s="35"/>
      <c r="B21" s="36" t="s">
        <v>8</v>
      </c>
      <c r="C21" s="37"/>
      <c r="D21" s="38"/>
      <c r="E21" s="39"/>
    </row>
    <row r="23" spans="1:11" x14ac:dyDescent="0.25">
      <c r="F23" s="6" t="s">
        <v>20</v>
      </c>
      <c r="G23" s="7" t="s">
        <v>3</v>
      </c>
      <c r="H23" s="7"/>
    </row>
    <row r="24" spans="1:11" x14ac:dyDescent="0.25">
      <c r="F24" s="13" t="s">
        <v>9</v>
      </c>
      <c r="G24" s="13" t="s">
        <v>6</v>
      </c>
      <c r="H24" s="13" t="s">
        <v>7</v>
      </c>
      <c r="I24" s="40" t="s">
        <v>10</v>
      </c>
    </row>
    <row r="25" spans="1:11" x14ac:dyDescent="0.25">
      <c r="F25" s="20" t="s">
        <v>13</v>
      </c>
      <c r="G25" s="21"/>
      <c r="H25" s="21"/>
      <c r="I25" s="6"/>
    </row>
    <row r="26" spans="1:11" x14ac:dyDescent="0.25">
      <c r="F26" s="27" t="s">
        <v>14</v>
      </c>
      <c r="G26" s="28">
        <v>25.085000000000001</v>
      </c>
      <c r="H26" s="28">
        <v>25.024999999999999</v>
      </c>
      <c r="I26" s="6">
        <f>G26-H26</f>
        <v>6.0000000000002274E-2</v>
      </c>
    </row>
    <row r="27" spans="1:11" x14ac:dyDescent="0.25">
      <c r="F27" s="27" t="s">
        <v>15</v>
      </c>
      <c r="G27" s="28"/>
      <c r="H27" s="28">
        <v>24.035</v>
      </c>
      <c r="I27" s="6">
        <f>G27-H27</f>
        <v>-24.035</v>
      </c>
    </row>
    <row r="28" spans="1:11" x14ac:dyDescent="0.25">
      <c r="F28" s="27" t="s">
        <v>16</v>
      </c>
      <c r="G28" s="28">
        <v>37.473999999999997</v>
      </c>
      <c r="H28" s="28">
        <v>39.527000000000001</v>
      </c>
      <c r="I28" s="6">
        <f>G28-H28</f>
        <v>-2.0530000000000044</v>
      </c>
    </row>
    <row r="29" spans="1:11" x14ac:dyDescent="0.25">
      <c r="F29" s="27" t="s">
        <v>17</v>
      </c>
      <c r="G29" s="28">
        <v>1.1120000000000001</v>
      </c>
      <c r="H29" s="28">
        <v>43.817999999999998</v>
      </c>
      <c r="I29" s="6">
        <f>G29-H29</f>
        <v>-42.705999999999996</v>
      </c>
    </row>
    <row r="30" spans="1:11" x14ac:dyDescent="0.25">
      <c r="F30" s="20" t="s">
        <v>18</v>
      </c>
      <c r="G30" s="21"/>
      <c r="H30" s="21"/>
      <c r="I30" s="6"/>
    </row>
    <row r="31" spans="1:11" x14ac:dyDescent="0.25">
      <c r="F31" s="27" t="s">
        <v>14</v>
      </c>
      <c r="G31" s="28">
        <v>29.54</v>
      </c>
      <c r="H31" s="28">
        <v>33.793999999999997</v>
      </c>
      <c r="I31" s="6">
        <f>G31-H31</f>
        <v>-4.2539999999999978</v>
      </c>
    </row>
    <row r="32" spans="1:11" x14ac:dyDescent="0.25">
      <c r="F32" s="27" t="s">
        <v>15</v>
      </c>
      <c r="G32" s="28">
        <v>32.110999999999997</v>
      </c>
      <c r="H32" s="28">
        <v>44.341999999999999</v>
      </c>
      <c r="I32" s="6">
        <f>G32-H32</f>
        <v>-12.231000000000002</v>
      </c>
    </row>
    <row r="33" spans="6:9" x14ac:dyDescent="0.25">
      <c r="F33" s="27" t="s">
        <v>16</v>
      </c>
      <c r="G33" s="28">
        <v>17.966000000000001</v>
      </c>
      <c r="H33" s="28">
        <v>18.890999999999998</v>
      </c>
      <c r="I33" s="6">
        <f>G33-H33</f>
        <v>-0.92499999999999716</v>
      </c>
    </row>
    <row r="34" spans="6:9" x14ac:dyDescent="0.25">
      <c r="F34" s="27" t="s">
        <v>17</v>
      </c>
      <c r="G34" s="28">
        <v>62.341999999999999</v>
      </c>
      <c r="H34" s="28">
        <v>38.665999999999997</v>
      </c>
      <c r="I34" s="6">
        <f>G34-H34</f>
        <v>23.676000000000002</v>
      </c>
    </row>
    <row r="35" spans="6:9" x14ac:dyDescent="0.25">
      <c r="F35" s="20" t="s">
        <v>19</v>
      </c>
      <c r="G35" s="21"/>
      <c r="H35" s="21"/>
      <c r="I35" s="6"/>
    </row>
    <row r="36" spans="6:9" x14ac:dyDescent="0.25">
      <c r="F36" s="27" t="s">
        <v>14</v>
      </c>
      <c r="G36" s="28">
        <v>11.664999999999999</v>
      </c>
      <c r="H36" s="28">
        <v>11.151</v>
      </c>
      <c r="I36" s="6">
        <f>G36-H36</f>
        <v>0.51399999999999935</v>
      </c>
    </row>
    <row r="37" spans="6:9" x14ac:dyDescent="0.25">
      <c r="F37" s="27" t="s">
        <v>15</v>
      </c>
      <c r="G37" s="28">
        <v>11.4</v>
      </c>
      <c r="H37" s="28">
        <v>27.995999999999999</v>
      </c>
      <c r="I37" s="6">
        <f>G37-H37</f>
        <v>-16.595999999999997</v>
      </c>
    </row>
    <row r="38" spans="6:9" x14ac:dyDescent="0.25">
      <c r="F38" s="27" t="s">
        <v>16</v>
      </c>
      <c r="G38" s="28">
        <v>42.881</v>
      </c>
      <c r="H38" s="28">
        <v>47.781999999999996</v>
      </c>
      <c r="I38" s="6">
        <f>G38-H38</f>
        <v>-4.9009999999999962</v>
      </c>
    </row>
    <row r="39" spans="6:9" x14ac:dyDescent="0.25">
      <c r="F39" s="27" t="s">
        <v>17</v>
      </c>
      <c r="G39" s="28">
        <v>23.564</v>
      </c>
      <c r="H39" s="28">
        <v>44.642000000000003</v>
      </c>
      <c r="I39" s="6">
        <f>G39-H39</f>
        <v>-21.078000000000003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zoomScale="120" zoomScaleNormal="120" workbookViewId="0">
      <selection activeCell="N3" sqref="N3"/>
    </sheetView>
  </sheetViews>
  <sheetFormatPr baseColWidth="10" defaultColWidth="9.140625" defaultRowHeight="15" x14ac:dyDescent="0.25"/>
  <cols>
    <col min="1" max="2" width="10.7109375" customWidth="1"/>
    <col min="3" max="3" width="13.85546875" customWidth="1"/>
    <col min="4" max="4" width="18.5703125" customWidth="1"/>
    <col min="5" max="5" width="12.28515625" customWidth="1"/>
    <col min="6" max="6" width="21.140625" customWidth="1"/>
    <col min="7" max="8" width="10.7109375" customWidth="1"/>
    <col min="9" max="9" width="17.28515625" bestFit="1" customWidth="1"/>
    <col min="10" max="10" width="31.85546875" bestFit="1" customWidth="1"/>
    <col min="11" max="11" width="30.42578125" bestFit="1" customWidth="1"/>
    <col min="12" max="1024" width="10.7109375" customWidth="1"/>
  </cols>
  <sheetData>
    <row r="1" spans="1:11" ht="23.25" x14ac:dyDescent="0.35">
      <c r="A1" s="41" t="s">
        <v>21</v>
      </c>
    </row>
    <row r="4" spans="1:11" x14ac:dyDescent="0.25">
      <c r="B4" s="42" t="s">
        <v>4</v>
      </c>
      <c r="C4" s="42" t="s">
        <v>1</v>
      </c>
      <c r="D4" s="42" t="s">
        <v>22</v>
      </c>
      <c r="E4" s="43" t="s">
        <v>5</v>
      </c>
      <c r="F4" s="43" t="s">
        <v>23</v>
      </c>
      <c r="G4" s="44" t="s">
        <v>24</v>
      </c>
      <c r="H4" s="44" t="s">
        <v>25</v>
      </c>
      <c r="I4" s="44" t="s">
        <v>26</v>
      </c>
      <c r="J4" t="s">
        <v>33</v>
      </c>
      <c r="K4" t="s">
        <v>32</v>
      </c>
    </row>
    <row r="5" spans="1:11" x14ac:dyDescent="0.25">
      <c r="B5" s="45" t="s">
        <v>13</v>
      </c>
      <c r="C5" t="s">
        <v>6</v>
      </c>
      <c r="D5" t="s">
        <v>27</v>
      </c>
      <c r="E5" t="s">
        <v>14</v>
      </c>
      <c r="F5" s="46">
        <v>18.791</v>
      </c>
      <c r="G5" s="47">
        <v>52.421999999999997</v>
      </c>
      <c r="H5" s="47">
        <v>3.3</v>
      </c>
      <c r="I5" t="s">
        <v>31</v>
      </c>
      <c r="J5">
        <v>977.98800000000006</v>
      </c>
      <c r="K5">
        <v>685.13400000000001</v>
      </c>
    </row>
    <row r="6" spans="1:11" x14ac:dyDescent="0.25">
      <c r="B6" s="45" t="s">
        <v>13</v>
      </c>
      <c r="C6" t="s">
        <v>6</v>
      </c>
      <c r="D6" t="s">
        <v>28</v>
      </c>
      <c r="E6" t="s">
        <v>15</v>
      </c>
      <c r="F6" s="48">
        <v>47.463999999999999</v>
      </c>
      <c r="G6" s="47">
        <v>90.097999999999999</v>
      </c>
      <c r="H6" s="47">
        <v>3.3</v>
      </c>
      <c r="I6" s="28" t="s">
        <v>31</v>
      </c>
      <c r="J6">
        <v>1006.728</v>
      </c>
      <c r="K6">
        <v>564.50199999999995</v>
      </c>
    </row>
    <row r="7" spans="1:11" x14ac:dyDescent="0.25">
      <c r="B7" s="45" t="s">
        <v>13</v>
      </c>
      <c r="C7" t="s">
        <v>6</v>
      </c>
      <c r="D7" t="s">
        <v>29</v>
      </c>
      <c r="E7" t="s">
        <v>16</v>
      </c>
      <c r="F7" s="48">
        <v>9.1340000000000003</v>
      </c>
      <c r="G7" s="47">
        <v>74.259</v>
      </c>
      <c r="H7" s="47">
        <v>3.3</v>
      </c>
      <c r="I7" s="28" t="s">
        <v>31</v>
      </c>
      <c r="J7">
        <v>971.45699999999999</v>
      </c>
      <c r="K7">
        <v>623.46199999999999</v>
      </c>
    </row>
    <row r="8" spans="1:11" x14ac:dyDescent="0.25">
      <c r="B8" s="49" t="s">
        <v>13</v>
      </c>
      <c r="C8" s="49" t="s">
        <v>6</v>
      </c>
      <c r="D8" s="49" t="s">
        <v>30</v>
      </c>
      <c r="E8" s="49" t="s">
        <v>17</v>
      </c>
      <c r="F8" s="49"/>
      <c r="G8" s="49"/>
      <c r="H8" s="53">
        <v>3.3</v>
      </c>
      <c r="I8" s="55" t="s">
        <v>31</v>
      </c>
      <c r="J8" s="55"/>
      <c r="K8" s="55"/>
    </row>
    <row r="9" spans="1:11" x14ac:dyDescent="0.25">
      <c r="B9" s="45" t="s">
        <v>13</v>
      </c>
      <c r="C9" t="s">
        <v>7</v>
      </c>
      <c r="D9" t="s">
        <v>27</v>
      </c>
      <c r="E9" t="s">
        <v>15</v>
      </c>
      <c r="F9" s="48">
        <v>65.406000000000006</v>
      </c>
      <c r="G9" s="47">
        <v>48.866999999999997</v>
      </c>
      <c r="H9" s="47">
        <v>3.3</v>
      </c>
      <c r="I9" s="28" t="s">
        <v>31</v>
      </c>
      <c r="J9">
        <v>317.95</v>
      </c>
    </row>
    <row r="10" spans="1:11" x14ac:dyDescent="0.25">
      <c r="B10" s="45" t="s">
        <v>13</v>
      </c>
      <c r="C10" t="s">
        <v>7</v>
      </c>
      <c r="D10" t="s">
        <v>28</v>
      </c>
      <c r="E10" t="s">
        <v>14</v>
      </c>
      <c r="F10" s="48">
        <v>11.029</v>
      </c>
      <c r="G10" s="47">
        <v>2.7069999999999999</v>
      </c>
      <c r="H10" s="47">
        <v>3.3</v>
      </c>
      <c r="I10" s="28" t="s">
        <v>31</v>
      </c>
      <c r="J10">
        <v>348.33499999999998</v>
      </c>
    </row>
    <row r="11" spans="1:11" x14ac:dyDescent="0.25">
      <c r="B11" s="45" t="s">
        <v>13</v>
      </c>
      <c r="C11" t="s">
        <v>7</v>
      </c>
      <c r="D11" t="s">
        <v>29</v>
      </c>
      <c r="E11" t="s">
        <v>16</v>
      </c>
      <c r="F11" s="48">
        <v>36.780999999999999</v>
      </c>
      <c r="G11" s="47">
        <v>17.518999999999998</v>
      </c>
      <c r="H11" s="47">
        <v>3.3</v>
      </c>
      <c r="I11" s="28" t="s">
        <v>31</v>
      </c>
      <c r="J11">
        <v>333.17399999999998</v>
      </c>
    </row>
    <row r="12" spans="1:11" x14ac:dyDescent="0.25">
      <c r="B12" s="49" t="s">
        <v>13</v>
      </c>
      <c r="C12" s="49" t="s">
        <v>7</v>
      </c>
      <c r="D12" s="49" t="s">
        <v>30</v>
      </c>
      <c r="E12" s="49" t="s">
        <v>17</v>
      </c>
      <c r="F12" s="54"/>
      <c r="G12" s="53"/>
      <c r="H12" s="53">
        <v>3.3</v>
      </c>
      <c r="I12" s="55" t="s">
        <v>31</v>
      </c>
      <c r="J12" s="55"/>
      <c r="K12" s="55"/>
    </row>
    <row r="13" spans="1:11" x14ac:dyDescent="0.25">
      <c r="B13" s="50" t="s">
        <v>18</v>
      </c>
      <c r="C13" t="s">
        <v>6</v>
      </c>
      <c r="D13" t="s">
        <v>27</v>
      </c>
      <c r="E13" t="s">
        <v>14</v>
      </c>
      <c r="F13" s="48">
        <v>14.757999999999999</v>
      </c>
      <c r="G13" s="47">
        <v>21.427</v>
      </c>
      <c r="H13" s="47">
        <v>3.8</v>
      </c>
      <c r="I13" s="28" t="s">
        <v>31</v>
      </c>
      <c r="J13">
        <v>750.08</v>
      </c>
    </row>
    <row r="14" spans="1:11" x14ac:dyDescent="0.25">
      <c r="B14" s="50" t="s">
        <v>18</v>
      </c>
      <c r="C14" t="s">
        <v>6</v>
      </c>
      <c r="D14" t="s">
        <v>28</v>
      </c>
      <c r="E14" t="s">
        <v>15</v>
      </c>
      <c r="F14" s="48">
        <v>65.106999999999999</v>
      </c>
      <c r="G14" s="47">
        <v>9.1389999999999993</v>
      </c>
      <c r="H14" s="47">
        <v>3.8</v>
      </c>
      <c r="I14" s="28" t="s">
        <v>31</v>
      </c>
      <c r="J14">
        <v>885.15700000000004</v>
      </c>
    </row>
    <row r="15" spans="1:11" x14ac:dyDescent="0.25">
      <c r="B15" s="50" t="s">
        <v>18</v>
      </c>
      <c r="C15" t="s">
        <v>6</v>
      </c>
      <c r="D15" t="s">
        <v>29</v>
      </c>
      <c r="E15" t="s">
        <v>16</v>
      </c>
      <c r="F15" s="48">
        <v>3.9689999999999999</v>
      </c>
      <c r="G15" s="47">
        <v>45.408000000000001</v>
      </c>
      <c r="H15" s="47">
        <v>3.8</v>
      </c>
      <c r="I15" s="28" t="s">
        <v>31</v>
      </c>
      <c r="J15">
        <v>943.56899999999996</v>
      </c>
      <c r="K15">
        <v>732.92899999999997</v>
      </c>
    </row>
    <row r="16" spans="1:11" x14ac:dyDescent="0.25">
      <c r="B16" s="49" t="s">
        <v>18</v>
      </c>
      <c r="C16" s="49" t="s">
        <v>6</v>
      </c>
      <c r="D16" s="49" t="s">
        <v>30</v>
      </c>
      <c r="E16" s="49" t="s">
        <v>17</v>
      </c>
      <c r="F16" s="54"/>
      <c r="G16" s="53"/>
      <c r="H16" s="53">
        <v>3.8</v>
      </c>
      <c r="I16" s="55" t="s">
        <v>31</v>
      </c>
      <c r="J16" s="55"/>
      <c r="K16" s="55"/>
    </row>
    <row r="17" spans="2:11" x14ac:dyDescent="0.25">
      <c r="B17" s="50" t="s">
        <v>18</v>
      </c>
      <c r="C17" t="s">
        <v>7</v>
      </c>
      <c r="D17" t="s">
        <v>27</v>
      </c>
      <c r="E17" t="s">
        <v>15</v>
      </c>
      <c r="F17" s="48">
        <v>46.6</v>
      </c>
      <c r="G17" s="47">
        <v>4.7439999999999998</v>
      </c>
      <c r="H17" s="47">
        <v>3.8</v>
      </c>
      <c r="I17" s="28" t="s">
        <v>31</v>
      </c>
      <c r="J17">
        <v>418.88499999999999</v>
      </c>
    </row>
    <row r="18" spans="2:11" x14ac:dyDescent="0.25">
      <c r="B18" s="50" t="s">
        <v>18</v>
      </c>
      <c r="C18" t="s">
        <v>7</v>
      </c>
      <c r="D18" t="s">
        <v>28</v>
      </c>
      <c r="E18" t="s">
        <v>14</v>
      </c>
      <c r="F18" s="48">
        <v>12.134</v>
      </c>
      <c r="G18" s="47">
        <v>-16.099</v>
      </c>
      <c r="H18" s="47">
        <v>3.8</v>
      </c>
      <c r="I18" s="28" t="s">
        <v>31</v>
      </c>
      <c r="J18">
        <v>420.00299999999999</v>
      </c>
    </row>
    <row r="19" spans="2:11" x14ac:dyDescent="0.25">
      <c r="B19" s="50" t="s">
        <v>18</v>
      </c>
      <c r="C19" t="s">
        <v>7</v>
      </c>
      <c r="D19" t="s">
        <v>29</v>
      </c>
      <c r="E19" t="s">
        <v>16</v>
      </c>
      <c r="F19" s="48">
        <v>7.6109999999999998</v>
      </c>
      <c r="G19" s="47">
        <v>2.903</v>
      </c>
      <c r="H19" s="47">
        <v>3.8</v>
      </c>
      <c r="I19" s="28" t="s">
        <v>31</v>
      </c>
      <c r="J19">
        <v>356.46600000000001</v>
      </c>
    </row>
    <row r="20" spans="2:11" x14ac:dyDescent="0.25">
      <c r="B20" s="49" t="s">
        <v>18</v>
      </c>
      <c r="C20" s="49" t="s">
        <v>7</v>
      </c>
      <c r="D20" s="49" t="s">
        <v>30</v>
      </c>
      <c r="E20" s="49" t="s">
        <v>17</v>
      </c>
      <c r="F20" s="54"/>
      <c r="G20" s="53"/>
      <c r="H20" s="53">
        <v>3.8</v>
      </c>
      <c r="I20" s="55" t="s">
        <v>31</v>
      </c>
      <c r="J20" s="55"/>
      <c r="K20" s="55"/>
    </row>
    <row r="21" spans="2:11" x14ac:dyDescent="0.25">
      <c r="B21" s="52" t="s">
        <v>19</v>
      </c>
      <c r="C21" t="s">
        <v>6</v>
      </c>
      <c r="D21" t="s">
        <v>27</v>
      </c>
      <c r="E21" t="s">
        <v>14</v>
      </c>
      <c r="F21" s="48">
        <v>6.5309999999999997</v>
      </c>
      <c r="G21" s="47">
        <v>-58.426000000000002</v>
      </c>
      <c r="H21" s="47">
        <v>4.5</v>
      </c>
      <c r="I21" s="28" t="s">
        <v>31</v>
      </c>
      <c r="J21">
        <v>646.70500000000004</v>
      </c>
    </row>
    <row r="22" spans="2:11" x14ac:dyDescent="0.25">
      <c r="B22" s="52" t="s">
        <v>19</v>
      </c>
      <c r="C22" t="s">
        <v>6</v>
      </c>
      <c r="D22" t="s">
        <v>28</v>
      </c>
      <c r="E22" t="s">
        <v>15</v>
      </c>
      <c r="F22" s="48">
        <v>0.82299999999999995</v>
      </c>
      <c r="G22" s="47">
        <v>-66.302999999999997</v>
      </c>
      <c r="H22" s="47">
        <v>4.5</v>
      </c>
      <c r="I22" s="28" t="s">
        <v>31</v>
      </c>
      <c r="J22">
        <v>707.02099999999996</v>
      </c>
    </row>
    <row r="23" spans="2:11" x14ac:dyDescent="0.25">
      <c r="B23" s="52" t="s">
        <v>19</v>
      </c>
      <c r="C23" t="s">
        <v>6</v>
      </c>
      <c r="D23" t="s">
        <v>29</v>
      </c>
      <c r="E23" t="s">
        <v>16</v>
      </c>
      <c r="F23" s="48">
        <v>39.401000000000003</v>
      </c>
      <c r="G23" s="47">
        <v>-62.777999999999999</v>
      </c>
      <c r="H23" s="47">
        <v>4.5</v>
      </c>
      <c r="I23" s="28" t="s">
        <v>31</v>
      </c>
      <c r="J23">
        <v>830.45899999999995</v>
      </c>
    </row>
    <row r="24" spans="2:11" x14ac:dyDescent="0.25">
      <c r="B24" s="49" t="s">
        <v>19</v>
      </c>
      <c r="C24" s="49" t="s">
        <v>6</v>
      </c>
      <c r="D24" s="49" t="s">
        <v>30</v>
      </c>
      <c r="E24" s="49" t="s">
        <v>17</v>
      </c>
      <c r="F24" s="54"/>
      <c r="G24" s="53"/>
      <c r="H24" s="53">
        <v>4.5</v>
      </c>
      <c r="I24" s="55" t="s">
        <v>31</v>
      </c>
      <c r="J24" s="55"/>
      <c r="K24" s="55"/>
    </row>
    <row r="25" spans="2:11" x14ac:dyDescent="0.25">
      <c r="B25" s="52" t="s">
        <v>19</v>
      </c>
      <c r="C25" t="s">
        <v>7</v>
      </c>
      <c r="D25" t="s">
        <v>27</v>
      </c>
      <c r="E25" t="s">
        <v>15</v>
      </c>
      <c r="F25" s="48">
        <v>0.44400000000000001</v>
      </c>
      <c r="G25" s="47">
        <v>-52.027999999999999</v>
      </c>
      <c r="H25" s="47">
        <v>4.5</v>
      </c>
      <c r="I25" s="28" t="s">
        <v>31</v>
      </c>
      <c r="J25">
        <v>368.75700000000001</v>
      </c>
    </row>
    <row r="26" spans="2:11" x14ac:dyDescent="0.25">
      <c r="B26" s="52" t="s">
        <v>19</v>
      </c>
      <c r="C26" t="s">
        <v>7</v>
      </c>
      <c r="D26" t="s">
        <v>28</v>
      </c>
      <c r="E26" t="s">
        <v>14</v>
      </c>
      <c r="F26" s="48">
        <v>0.85299999999999998</v>
      </c>
      <c r="G26" s="47">
        <v>-83.918999999999997</v>
      </c>
      <c r="H26" s="47">
        <v>4.5</v>
      </c>
      <c r="I26" s="28" t="s">
        <v>31</v>
      </c>
      <c r="J26">
        <v>435.61099999999999</v>
      </c>
    </row>
    <row r="27" spans="2:11" x14ac:dyDescent="0.25">
      <c r="B27" s="52" t="s">
        <v>19</v>
      </c>
      <c r="C27" t="s">
        <v>7</v>
      </c>
      <c r="D27" t="s">
        <v>29</v>
      </c>
      <c r="E27" t="s">
        <v>16</v>
      </c>
      <c r="F27" s="48">
        <v>37.270000000000003</v>
      </c>
      <c r="G27" s="47">
        <v>-67.481999999999999</v>
      </c>
      <c r="H27" s="47">
        <v>4.5</v>
      </c>
      <c r="I27" s="28" t="s">
        <v>31</v>
      </c>
      <c r="J27">
        <v>367.58300000000003</v>
      </c>
    </row>
    <row r="28" spans="2:11" x14ac:dyDescent="0.25">
      <c r="B28" s="49" t="s">
        <v>19</v>
      </c>
      <c r="C28" s="49" t="s">
        <v>7</v>
      </c>
      <c r="D28" s="49" t="s">
        <v>30</v>
      </c>
      <c r="E28" s="49" t="s">
        <v>17</v>
      </c>
      <c r="F28" s="51"/>
      <c r="G28" s="53"/>
      <c r="H28" s="53">
        <v>4.5</v>
      </c>
      <c r="I28" s="55" t="s">
        <v>31</v>
      </c>
      <c r="J28" s="55"/>
      <c r="K28" s="55"/>
    </row>
  </sheetData>
  <phoneticPr fontId="6" type="noConversion"/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Pivot_table_trip_v3</vt:lpstr>
      <vt:lpstr>trip_v3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Breitmoser</dc:creator>
  <dc:description/>
  <cp:lastModifiedBy>Dominik Breitmoser</cp:lastModifiedBy>
  <cp:revision>7</cp:revision>
  <dcterms:created xsi:type="dcterms:W3CDTF">2022-02-22T10:29:55Z</dcterms:created>
  <dcterms:modified xsi:type="dcterms:W3CDTF">2022-04-11T11:28:48Z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