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mdows\UNSAAC\SEMESTRE VIII\lab-control-i\2. MODELO MATEMÁTICO 2DO ORDEN\INFORME PREVIO\"/>
    </mc:Choice>
  </mc:AlternateContent>
  <xr:revisionPtr revIDLastSave="0" documentId="13_ncr:1_{2559D8E6-D690-4EEC-A53F-C86BBE181B26}" xr6:coauthVersionLast="47" xr6:coauthVersionMax="47" xr10:uidLastSave="{00000000-0000-0000-0000-000000000000}"/>
  <bookViews>
    <workbookView xWindow="0" yWindow="696" windowWidth="11496" windowHeight="12264" xr2:uid="{FE5A758F-3994-4092-854E-C1DBB8CE08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6" i="1"/>
  <c r="E3" i="1"/>
  <c r="G3" i="1"/>
  <c r="G5" i="1"/>
  <c r="G4" i="1"/>
  <c r="E4" i="1"/>
  <c r="F5" i="1"/>
  <c r="G6" i="1"/>
  <c r="G7" i="1"/>
  <c r="G8" i="1"/>
  <c r="G9" i="1"/>
  <c r="G10" i="1"/>
  <c r="G11" i="1"/>
  <c r="C4" i="1"/>
  <c r="C5" i="1"/>
  <c r="C6" i="1"/>
  <c r="C7" i="1"/>
  <c r="C8" i="1"/>
  <c r="C9" i="1"/>
  <c r="C10" i="1"/>
  <c r="C11" i="1"/>
  <c r="C12" i="1"/>
  <c r="C13" i="1"/>
  <c r="C14" i="1"/>
  <c r="C15" i="1"/>
  <c r="C3" i="1"/>
  <c r="B30" i="1"/>
  <c r="B28" i="1"/>
  <c r="D4" i="1"/>
  <c r="B6" i="1"/>
  <c r="A6" i="1" s="1"/>
  <c r="B3" i="1"/>
  <c r="B22" i="1"/>
  <c r="B20" i="1"/>
  <c r="B15" i="1"/>
  <c r="A15" i="1" s="1"/>
  <c r="B14" i="1"/>
  <c r="B13" i="1"/>
  <c r="B12" i="1"/>
  <c r="A12" i="1" s="1"/>
  <c r="B11" i="1"/>
  <c r="B10" i="1"/>
  <c r="B9" i="1"/>
  <c r="B8" i="1"/>
  <c r="B7" i="1"/>
  <c r="B5" i="1"/>
  <c r="A5" i="1"/>
  <c r="A7" i="1"/>
  <c r="A8" i="1"/>
  <c r="A10" i="1"/>
  <c r="A11" i="1"/>
  <c r="A13" i="1"/>
  <c r="A14" i="1"/>
  <c r="A4" i="1"/>
  <c r="E5" i="1"/>
  <c r="E6" i="1"/>
  <c r="E7" i="1"/>
  <c r="E8" i="1"/>
  <c r="E9" i="1"/>
  <c r="E10" i="1"/>
  <c r="A3" i="1"/>
  <c r="F3" i="1"/>
  <c r="B4" i="1"/>
  <c r="A9" i="1" l="1"/>
</calcChain>
</file>

<file path=xl/sharedStrings.xml><?xml version="1.0" encoding="utf-8"?>
<sst xmlns="http://schemas.openxmlformats.org/spreadsheetml/2006/main" count="17" uniqueCount="8">
  <si>
    <t>R</t>
  </si>
  <si>
    <t>C1</t>
  </si>
  <si>
    <t>C2</t>
  </si>
  <si>
    <t>Xi</t>
  </si>
  <si>
    <t>Polo Ruth</t>
  </si>
  <si>
    <t>Wn^2</t>
  </si>
  <si>
    <t>Wn</t>
  </si>
  <si>
    <t>Sobre Amortiguado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</si>
</sst>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4429-F3D6-4F7B-A018-34B483DED09C}">
  <dimension ref="A1:G30"/>
  <sheetViews>
    <sheetView tabSelected="1" workbookViewId="0">
      <selection activeCell="G7" sqref="G7"/>
    </sheetView>
  </sheetViews>
  <sheetFormatPr baseColWidth="10" defaultRowHeight="14.4" x14ac:dyDescent="0.3"/>
  <cols>
    <col min="1" max="1" width="12" bestFit="1" customWidth="1"/>
    <col min="5" max="5" width="12" bestFit="1" customWidth="1"/>
  </cols>
  <sheetData>
    <row r="1" spans="1:7" x14ac:dyDescent="0.3">
      <c r="A1" t="s">
        <v>3</v>
      </c>
      <c r="B1">
        <v>0.70699999999999996</v>
      </c>
      <c r="E1" t="s">
        <v>3</v>
      </c>
      <c r="F1">
        <v>1.0002</v>
      </c>
    </row>
    <row r="2" spans="1:7" x14ac:dyDescent="0.3">
      <c r="A2" t="s">
        <v>2</v>
      </c>
      <c r="B2" t="s">
        <v>1</v>
      </c>
      <c r="C2" t="s">
        <v>0</v>
      </c>
      <c r="E2" t="s">
        <v>2</v>
      </c>
      <c r="F2" t="s">
        <v>1</v>
      </c>
      <c r="G2" t="s">
        <v>0</v>
      </c>
    </row>
    <row r="3" spans="1:7" x14ac:dyDescent="0.3">
      <c r="A3">
        <f>$B$1^2*4*B3/(9)</f>
        <v>2.2215511111111106E-5</v>
      </c>
      <c r="B3">
        <f>100*10^-6</f>
        <v>9.9999999999999991E-5</v>
      </c>
      <c r="C3">
        <f>3/(30*B3)</f>
        <v>1000.0000000000001</v>
      </c>
      <c r="E3">
        <f>($F$1^2*4*F3)/9</f>
        <v>4.4462223999999995E-5</v>
      </c>
      <c r="F3">
        <f>100*10^-6</f>
        <v>9.9999999999999991E-5</v>
      </c>
      <c r="G3">
        <f>3/(42*F3)</f>
        <v>714.28571428571433</v>
      </c>
    </row>
    <row r="4" spans="1:7" x14ac:dyDescent="0.3">
      <c r="A4">
        <f>$B$1^2*4*B4/(9)</f>
        <v>1.044129022222222E-4</v>
      </c>
      <c r="B4">
        <f>470*10^-6</f>
        <v>4.6999999999999999E-4</v>
      </c>
      <c r="C4">
        <f t="shared" ref="C4:C15" si="0">3/(30*B4)</f>
        <v>212.76595744680853</v>
      </c>
      <c r="D4">
        <f>ROUND(C4,0)</f>
        <v>213</v>
      </c>
      <c r="E4">
        <f>($F$1^2*4*F4)/9</f>
        <v>2.0897245279999995E-5</v>
      </c>
      <c r="F4">
        <f>47*10^-6</f>
        <v>4.6999999999999997E-5</v>
      </c>
      <c r="G4">
        <f>3/(42*F4)</f>
        <v>1519.7568389057751</v>
      </c>
    </row>
    <row r="5" spans="1:7" x14ac:dyDescent="0.3">
      <c r="A5">
        <f>$B$1^2*4*B5/(9)</f>
        <v>2.2215511111111106E-4</v>
      </c>
      <c r="B5">
        <f>1000*10^-6</f>
        <v>1E-3</v>
      </c>
      <c r="C5">
        <f t="shared" si="0"/>
        <v>100</v>
      </c>
      <c r="E5">
        <f t="shared" ref="E4:E10" si="1">($F$1^2*4*F5)/9</f>
        <v>4.4462223999999998E-6</v>
      </c>
      <c r="F5">
        <f>10*10^-6</f>
        <v>9.9999999999999991E-6</v>
      </c>
      <c r="G5">
        <f>3/(42*F5)</f>
        <v>7142.8571428571431</v>
      </c>
    </row>
    <row r="6" spans="1:7" x14ac:dyDescent="0.3">
      <c r="A6">
        <f t="shared" ref="A5:A15" si="2">$B$1^2*4*B6/(9)</f>
        <v>2.2215511111111106E-6</v>
      </c>
      <c r="B6">
        <f>10*10^-6</f>
        <v>9.9999999999999991E-6</v>
      </c>
      <c r="C6">
        <f t="shared" si="0"/>
        <v>10000</v>
      </c>
      <c r="E6">
        <f t="shared" si="1"/>
        <v>2.0897245279999997E-6</v>
      </c>
      <c r="F6">
        <f>4.7*10^-6</f>
        <v>4.6999999999999999E-6</v>
      </c>
      <c r="G6">
        <f t="shared" ref="G4:G11" si="3">3/(42*F6)</f>
        <v>15197.568389057751</v>
      </c>
    </row>
    <row r="7" spans="1:7" x14ac:dyDescent="0.3">
      <c r="A7">
        <f t="shared" si="2"/>
        <v>2.2215511111111106E-4</v>
      </c>
      <c r="B7">
        <f>1000*10^-6</f>
        <v>1E-3</v>
      </c>
      <c r="C7">
        <f t="shared" si="0"/>
        <v>100</v>
      </c>
      <c r="E7">
        <f t="shared" si="1"/>
        <v>0</v>
      </c>
      <c r="G7" t="e">
        <f t="shared" si="3"/>
        <v>#DIV/0!</v>
      </c>
    </row>
    <row r="8" spans="1:7" x14ac:dyDescent="0.3">
      <c r="A8">
        <f t="shared" si="2"/>
        <v>2.2215511111111106E-4</v>
      </c>
      <c r="B8">
        <f>1000*10^-6</f>
        <v>1E-3</v>
      </c>
      <c r="C8">
        <f t="shared" si="0"/>
        <v>100</v>
      </c>
      <c r="E8">
        <f t="shared" si="1"/>
        <v>0</v>
      </c>
      <c r="G8" t="e">
        <f t="shared" si="3"/>
        <v>#DIV/0!</v>
      </c>
    </row>
    <row r="9" spans="1:7" x14ac:dyDescent="0.3">
      <c r="A9">
        <f t="shared" si="2"/>
        <v>2.2215511111111106E-4</v>
      </c>
      <c r="B9">
        <f>1000*10^-6</f>
        <v>1E-3</v>
      </c>
      <c r="C9">
        <f t="shared" si="0"/>
        <v>100</v>
      </c>
      <c r="E9">
        <f t="shared" si="1"/>
        <v>0</v>
      </c>
      <c r="G9" t="e">
        <f t="shared" si="3"/>
        <v>#DIV/0!</v>
      </c>
    </row>
    <row r="10" spans="1:7" x14ac:dyDescent="0.3">
      <c r="A10">
        <f t="shared" si="2"/>
        <v>2.2215511111111106E-4</v>
      </c>
      <c r="B10">
        <f>1000*10^-6</f>
        <v>1E-3</v>
      </c>
      <c r="C10">
        <f t="shared" si="0"/>
        <v>100</v>
      </c>
      <c r="E10">
        <f t="shared" si="1"/>
        <v>0</v>
      </c>
      <c r="G10" t="e">
        <f t="shared" si="3"/>
        <v>#DIV/0!</v>
      </c>
    </row>
    <row r="11" spans="1:7" x14ac:dyDescent="0.3">
      <c r="A11">
        <f t="shared" si="2"/>
        <v>2.2215511111111106E-4</v>
      </c>
      <c r="B11">
        <f>1000*10^-6</f>
        <v>1E-3</v>
      </c>
      <c r="C11">
        <f t="shared" si="0"/>
        <v>100</v>
      </c>
      <c r="G11" t="e">
        <f t="shared" si="3"/>
        <v>#DIV/0!</v>
      </c>
    </row>
    <row r="12" spans="1:7" x14ac:dyDescent="0.3">
      <c r="A12">
        <f t="shared" si="2"/>
        <v>2.2215511111111106E-4</v>
      </c>
      <c r="B12">
        <f>1000*10^-6</f>
        <v>1E-3</v>
      </c>
      <c r="C12">
        <f t="shared" si="0"/>
        <v>100</v>
      </c>
    </row>
    <row r="13" spans="1:7" x14ac:dyDescent="0.3">
      <c r="A13">
        <f t="shared" si="2"/>
        <v>2.2215511111111106E-4</v>
      </c>
      <c r="B13">
        <f>1000*10^-6</f>
        <v>1E-3</v>
      </c>
      <c r="C13">
        <f t="shared" si="0"/>
        <v>100</v>
      </c>
    </row>
    <row r="14" spans="1:7" x14ac:dyDescent="0.3">
      <c r="A14">
        <f t="shared" si="2"/>
        <v>2.2215511111111106E-4</v>
      </c>
      <c r="B14">
        <f>1000*10^-6</f>
        <v>1E-3</v>
      </c>
      <c r="C14">
        <f t="shared" si="0"/>
        <v>100</v>
      </c>
    </row>
    <row r="15" spans="1:7" x14ac:dyDescent="0.3">
      <c r="A15">
        <f t="shared" si="2"/>
        <v>2.2215511111111106E-4</v>
      </c>
      <c r="B15">
        <f>1000*10^-6</f>
        <v>1E-3</v>
      </c>
      <c r="C15">
        <f t="shared" si="0"/>
        <v>100</v>
      </c>
    </row>
    <row r="18" spans="1:2" x14ac:dyDescent="0.3">
      <c r="A18" t="s">
        <v>4</v>
      </c>
    </row>
    <row r="19" spans="1:2" x14ac:dyDescent="0.3">
      <c r="A19" t="s">
        <v>5</v>
      </c>
      <c r="B19" t="s">
        <v>6</v>
      </c>
    </row>
    <row r="20" spans="1:2" x14ac:dyDescent="0.3">
      <c r="A20">
        <v>450</v>
      </c>
      <c r="B20">
        <f>SQRT(A20)</f>
        <v>21.213203435596427</v>
      </c>
    </row>
    <row r="21" spans="1:2" x14ac:dyDescent="0.3">
      <c r="B21" t="s">
        <v>3</v>
      </c>
    </row>
    <row r="22" spans="1:2" x14ac:dyDescent="0.3">
      <c r="B22">
        <f>30/(2*B20)</f>
        <v>0.70710678118654746</v>
      </c>
    </row>
    <row r="26" spans="1:2" x14ac:dyDescent="0.3">
      <c r="A26" t="s">
        <v>4</v>
      </c>
      <c r="B26" t="s">
        <v>7</v>
      </c>
    </row>
    <row r="27" spans="1:2" x14ac:dyDescent="0.3">
      <c r="A27" t="s">
        <v>5</v>
      </c>
      <c r="B27" t="s">
        <v>6</v>
      </c>
    </row>
    <row r="28" spans="1:2" x14ac:dyDescent="0.3">
      <c r="A28">
        <v>440.75</v>
      </c>
      <c r="B28">
        <f>SQRT(A28)</f>
        <v>20.994046775217015</v>
      </c>
    </row>
    <row r="29" spans="1:2" x14ac:dyDescent="0.3">
      <c r="B29" t="s">
        <v>3</v>
      </c>
    </row>
    <row r="30" spans="1:2" x14ac:dyDescent="0.3">
      <c r="B30">
        <f>42/(2*B28)</f>
        <v>1.000283567282036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Bremdows</dc:creator>
  <cp:lastModifiedBy>Bremdows</cp:lastModifiedBy>
  <dcterms:created xsi:type="dcterms:W3CDTF">2024-09-26T00:21:51Z</dcterms:created>
  <dcterms:modified xsi:type="dcterms:W3CDTF">2024-09-26T03:06:48Z</dcterms:modified>
</cp:coreProperties>
</file>