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4. CONTROLADOR PID\INFORME PREVIO\"/>
    </mc:Choice>
  </mc:AlternateContent>
  <xr:revisionPtr revIDLastSave="0" documentId="13_ncr:1_{1E866B03-8871-4F46-BB4A-2FC5250E2B04}" xr6:coauthVersionLast="47" xr6:coauthVersionMax="47" xr10:uidLastSave="{00000000-0000-0000-0000-000000000000}"/>
  <bookViews>
    <workbookView xWindow="14865" yWindow="0" windowWidth="13935" windowHeight="16200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A39" i="1"/>
  <c r="H24" i="2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F26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A35" i="1" s="1"/>
  <c r="B21" i="1"/>
  <c r="B23" i="1" s="1"/>
  <c r="B16" i="1"/>
  <c r="B15" i="1"/>
  <c r="B14" i="1"/>
  <c r="B13" i="1"/>
  <c r="B12" i="1"/>
  <c r="B11" i="1"/>
  <c r="B10" i="1"/>
  <c r="G10" i="2" l="1"/>
  <c r="F28" i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A24" i="2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<sst xmlns="http://schemas.openxmlformats.org/spreadsheetml/2006/main" count="65" uniqueCount="28">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</sst>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I53"/>
  <sheetViews>
    <sheetView tabSelected="1" workbookViewId="0">
      <selection activeCell="C23" sqref="C23"/>
    </sheetView>
  </sheetViews>
  <sheetFormatPr baseColWidth="10" defaultRowHeight="15" x14ac:dyDescent="0.25"/>
  <cols>
    <col min="1" max="1" width="12" bestFit="1" customWidth="1"/>
    <col min="2" max="2" width="11.85546875" bestFit="1" customWidth="1"/>
    <col min="5" max="6" width="12" bestFit="1" customWidth="1"/>
  </cols>
  <sheetData>
    <row r="1" spans="1:9" x14ac:dyDescent="0.25">
      <c r="A1" s="4" t="s">
        <v>25</v>
      </c>
      <c r="B1" s="4"/>
      <c r="C1" s="4"/>
      <c r="F1" s="4" t="s">
        <v>7</v>
      </c>
      <c r="G1" s="4"/>
      <c r="H1" s="4"/>
    </row>
    <row r="2" spans="1:9" x14ac:dyDescent="0.25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9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9" x14ac:dyDescent="0.25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9" x14ac:dyDescent="0.25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9" x14ac:dyDescent="0.25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9" x14ac:dyDescent="0.25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9" x14ac:dyDescent="0.25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9" x14ac:dyDescent="0.25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9" x14ac:dyDescent="0.25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9" x14ac:dyDescent="0.25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9" x14ac:dyDescent="0.25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9" x14ac:dyDescent="0.25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9" x14ac:dyDescent="0.25">
      <c r="A14">
        <f t="shared" si="3"/>
        <v>1.3675213675213676E-4</v>
      </c>
      <c r="B14">
        <f t="shared" si="4"/>
        <v>1E-3</v>
      </c>
      <c r="C14">
        <f t="shared" si="0"/>
        <v>150</v>
      </c>
    </row>
    <row r="15" spans="1:9" x14ac:dyDescent="0.25">
      <c r="A15">
        <f t="shared" si="3"/>
        <v>1.3675213675213676E-4</v>
      </c>
      <c r="B15">
        <f t="shared" si="4"/>
        <v>1E-3</v>
      </c>
      <c r="C15">
        <f t="shared" si="0"/>
        <v>150</v>
      </c>
    </row>
    <row r="16" spans="1:9" x14ac:dyDescent="0.25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25">
      <c r="B18" s="2"/>
    </row>
    <row r="20" spans="1:7" x14ac:dyDescent="0.25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25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25">
      <c r="B22" s="1" t="s">
        <v>3</v>
      </c>
      <c r="G22" s="1" t="s">
        <v>3</v>
      </c>
    </row>
    <row r="23" spans="1:7" x14ac:dyDescent="0.25">
      <c r="B23">
        <f>D2/(2*B21)</f>
        <v>0.55470019622522915</v>
      </c>
      <c r="G23">
        <f>I2/(2*G21)</f>
        <v>1.000283567282036</v>
      </c>
    </row>
    <row r="25" spans="1:7" x14ac:dyDescent="0.25">
      <c r="F25" s="1" t="s">
        <v>13</v>
      </c>
      <c r="G25" t="s">
        <v>20</v>
      </c>
    </row>
    <row r="26" spans="1:7" x14ac:dyDescent="0.25">
      <c r="F26">
        <f>(2*G23)/G21</f>
        <v>9.5292115711854808E-2</v>
      </c>
      <c r="G26">
        <f>G23*G21</f>
        <v>21</v>
      </c>
    </row>
    <row r="27" spans="1:7" x14ac:dyDescent="0.25">
      <c r="A27" s="1" t="s">
        <v>4</v>
      </c>
      <c r="B27" s="1" t="s">
        <v>7</v>
      </c>
      <c r="F27" s="1" t="s">
        <v>21</v>
      </c>
      <c r="G27" s="1" t="s">
        <v>26</v>
      </c>
    </row>
    <row r="28" spans="1:7" x14ac:dyDescent="0.25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25">
      <c r="A29">
        <v>325</v>
      </c>
      <c r="B29">
        <f>SQRT(A29)</f>
        <v>18.027756377319946</v>
      </c>
    </row>
    <row r="30" spans="1:7" x14ac:dyDescent="0.25">
      <c r="B30" s="1" t="s">
        <v>3</v>
      </c>
    </row>
    <row r="31" spans="1:7" x14ac:dyDescent="0.25">
      <c r="B31">
        <f>D2/(2*B29)</f>
        <v>0.55470019622522915</v>
      </c>
    </row>
    <row r="32" spans="1:7" x14ac:dyDescent="0.25">
      <c r="A32" s="1" t="s">
        <v>11</v>
      </c>
      <c r="B32" s="1" t="s">
        <v>10</v>
      </c>
    </row>
    <row r="33" spans="1:8" x14ac:dyDescent="0.25">
      <c r="A33">
        <f>PI()/(B33)</f>
        <v>0.20943951023931953</v>
      </c>
      <c r="B33" s="3">
        <f>B29*SQRT(1-B31^2)</f>
        <v>15</v>
      </c>
    </row>
    <row r="34" spans="1:8" x14ac:dyDescent="0.25">
      <c r="A34" s="1" t="s">
        <v>13</v>
      </c>
      <c r="B34" s="1" t="s">
        <v>12</v>
      </c>
    </row>
    <row r="35" spans="1:8" x14ac:dyDescent="0.25">
      <c r="A35">
        <f>4/(B31*B29)</f>
        <v>0.4</v>
      </c>
      <c r="B35">
        <f>1.8/(B29)</f>
        <v>9.9846035320541246E-2</v>
      </c>
    </row>
    <row r="36" spans="1:8" x14ac:dyDescent="0.25">
      <c r="A36" s="1" t="s">
        <v>18</v>
      </c>
      <c r="B36" s="1" t="s">
        <v>22</v>
      </c>
    </row>
    <row r="37" spans="1:8" x14ac:dyDescent="0.25">
      <c r="A37">
        <f>B29*B31</f>
        <v>10</v>
      </c>
      <c r="B37">
        <v>12.361000000000001</v>
      </c>
      <c r="C37">
        <f>B37/2</f>
        <v>6.1805000000000003</v>
      </c>
    </row>
    <row r="38" spans="1:8" x14ac:dyDescent="0.25">
      <c r="A38" s="1" t="s">
        <v>23</v>
      </c>
      <c r="B38" s="1" t="s">
        <v>24</v>
      </c>
    </row>
    <row r="39" spans="1:8" x14ac:dyDescent="0.25">
      <c r="A39">
        <f>1+1*B37%</f>
        <v>1.12361</v>
      </c>
      <c r="B39">
        <f>1+(B37%/2)</f>
        <v>1.0618050000000001</v>
      </c>
    </row>
    <row r="41" spans="1:8" x14ac:dyDescent="0.25">
      <c r="A41" s="4"/>
      <c r="B41" s="4"/>
      <c r="C41" s="4"/>
      <c r="F41" s="4"/>
      <c r="G41" s="4"/>
      <c r="H41" s="4"/>
    </row>
    <row r="43" spans="1:8" x14ac:dyDescent="0.25">
      <c r="A43" s="1"/>
      <c r="B43" s="1"/>
    </row>
    <row r="45" spans="1:8" x14ac:dyDescent="0.25">
      <c r="B45" s="1"/>
    </row>
    <row r="47" spans="1:8" x14ac:dyDescent="0.25">
      <c r="A47" s="1"/>
      <c r="B47" s="1"/>
    </row>
    <row r="48" spans="1:8" x14ac:dyDescent="0.25">
      <c r="B48" s="3"/>
    </row>
    <row r="49" spans="1:2" x14ac:dyDescent="0.25">
      <c r="A49" s="1"/>
      <c r="B49" s="1"/>
    </row>
    <row r="51" spans="1:2" x14ac:dyDescent="0.25">
      <c r="A51" s="1"/>
      <c r="B51" s="1"/>
    </row>
    <row r="53" spans="1:2" x14ac:dyDescent="0.25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workbookViewId="0">
      <selection activeCell="I5" sqref="I5"/>
    </sheetView>
  </sheetViews>
  <sheetFormatPr baseColWidth="10" defaultRowHeight="15" x14ac:dyDescent="0.25"/>
  <cols>
    <col min="1" max="2" width="12" bestFit="1" customWidth="1"/>
    <col min="7" max="7" width="12" bestFit="1" customWidth="1"/>
  </cols>
  <sheetData>
    <row r="1" spans="1:10" x14ac:dyDescent="0.25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25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25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25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25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25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25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25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25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25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25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25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25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25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25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25">
      <c r="A18" s="1" t="s">
        <v>9</v>
      </c>
      <c r="G18" s="1" t="s">
        <v>14</v>
      </c>
      <c r="H18" s="1" t="s">
        <v>7</v>
      </c>
    </row>
    <row r="19" spans="1:9" x14ac:dyDescent="0.25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25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25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25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25">
      <c r="A23" s="1" t="s">
        <v>15</v>
      </c>
      <c r="B23" t="s">
        <v>16</v>
      </c>
      <c r="C23" t="s">
        <v>17</v>
      </c>
      <c r="G23" s="1" t="s">
        <v>13</v>
      </c>
      <c r="H23" s="1" t="s">
        <v>27</v>
      </c>
    </row>
    <row r="24" spans="1:9" x14ac:dyDescent="0.25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2024-09-26T00:21:51Z</dcterms:created>
  <dcterms:modified xsi:type="dcterms:W3CDTF">2024-11-13T07:06:22Z</dcterms:modified>
</cp:coreProperties>
</file>