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CIRCUITOS ELECTRONICOS III\laboratorio\3. AMPLIFICADOR SINTONIZADO\INFORME FINAL\"/>
    </mc:Choice>
  </mc:AlternateContent>
  <xr:revisionPtr revIDLastSave="0" documentId="13_ncr:1_{9603C8A4-8082-4CF0-A163-2AF2B49DCA5F}" xr6:coauthVersionLast="47" xr6:coauthVersionMax="47" xr10:uidLastSave="{00000000-0000-0000-0000-000000000000}"/>
  <bookViews>
    <workbookView xWindow="-108" yWindow="348" windowWidth="23256" windowHeight="12720" activeTab="1" xr2:uid="{5023834F-0B9D-4F71-B88B-1B4924C26E42}"/>
  </bookViews>
  <sheets>
    <sheet name="Calculos" sheetId="1" r:id="rId1"/>
    <sheet name="Medicion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B4" i="1"/>
  <c r="B3" i="1"/>
  <c r="D3" i="1" s="1"/>
  <c r="E3" i="1" s="1"/>
  <c r="D4" i="1"/>
  <c r="E4" i="1" s="1"/>
  <c r="B2" i="1"/>
  <c r="D2" i="1" s="1"/>
  <c r="E2" i="1" s="1"/>
  <c r="C4" i="1"/>
  <c r="C3" i="1"/>
  <c r="C2" i="1"/>
</calcChain>
</file>

<file path=xl/sharedStrings.xml><?xml version="1.0" encoding="utf-8"?>
<sst xmlns="http://schemas.openxmlformats.org/spreadsheetml/2006/main" count="7" uniqueCount="7">
  <si>
    <t>L</t>
  </si>
  <si>
    <t>C</t>
  </si>
  <si>
    <t>Wo [rad/s]</t>
  </si>
  <si>
    <t>Fo [Hz]</t>
  </si>
  <si>
    <t>R</t>
  </si>
  <si>
    <t>2.2k</t>
  </si>
  <si>
    <t>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</si>
</sst>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4A8B-68E9-4305-9664-E9E1A699F317}">
  <dimension ref="A1:E7"/>
  <sheetViews>
    <sheetView workbookViewId="0">
      <selection activeCell="D7" sqref="D7"/>
    </sheetView>
  </sheetViews>
  <sheetFormatPr baseColWidth="10" defaultRowHeight="14.4" x14ac:dyDescent="0.3"/>
  <sheetData>
    <row r="1" spans="1:5" x14ac:dyDescent="0.3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1">
        <v>180</v>
      </c>
      <c r="B2">
        <f>47*10^-6</f>
        <v>4.6999999999999997E-5</v>
      </c>
      <c r="C2">
        <f>2.2*10^-9</f>
        <v>2.2000000000000003E-9</v>
      </c>
      <c r="D2" s="2">
        <f>1/SQRT(B2*C2)</f>
        <v>3109852.0678556142</v>
      </c>
      <c r="E2" s="2">
        <f>D2/(2*PI())</f>
        <v>494948.32888377336</v>
      </c>
    </row>
    <row r="3" spans="1:5" x14ac:dyDescent="0.3">
      <c r="A3" s="1" t="s">
        <v>5</v>
      </c>
      <c r="B3">
        <f>220*10^-6</f>
        <v>2.1999999999999998E-4</v>
      </c>
      <c r="C3">
        <f>68*10^-12</f>
        <v>6.7999999999999998E-11</v>
      </c>
      <c r="D3" s="2">
        <f t="shared" ref="D3:D5" si="0">1/SQRT(B3*C3)</f>
        <v>8175874.2520966073</v>
      </c>
      <c r="E3" s="2">
        <f t="shared" ref="E3:E5" si="1">D3/(2*PI())</f>
        <v>1301230.8013189279</v>
      </c>
    </row>
    <row r="4" spans="1:5" x14ac:dyDescent="0.3">
      <c r="A4" s="1" t="s">
        <v>6</v>
      </c>
      <c r="B4">
        <f>33*10^-6</f>
        <v>3.2999999999999996E-5</v>
      </c>
      <c r="C4">
        <f>47*10^-12</f>
        <v>4.6999999999999999E-11</v>
      </c>
      <c r="D4" s="2">
        <f t="shared" si="0"/>
        <v>25391835.805951282</v>
      </c>
      <c r="E4" s="2">
        <f t="shared" si="1"/>
        <v>4041236.1826949269</v>
      </c>
    </row>
    <row r="5" spans="1:5" x14ac:dyDescent="0.3">
      <c r="A5">
        <v>180</v>
      </c>
      <c r="B5">
        <f>10*10^-6</f>
        <v>9.9999999999999991E-6</v>
      </c>
      <c r="C5">
        <f>0.33*10^-6</f>
        <v>3.3000000000000002E-7</v>
      </c>
      <c r="D5" s="2">
        <f t="shared" si="0"/>
        <v>550481.88256318029</v>
      </c>
      <c r="E5" s="2">
        <f t="shared" si="1"/>
        <v>87611.912692462371</v>
      </c>
    </row>
    <row r="7" spans="1:5" x14ac:dyDescent="0.3">
      <c r="D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0A0AC-C4DF-4411-B3F9-A68B883CBA82}">
  <dimension ref="A1"/>
  <sheetViews>
    <sheetView tabSelected="1" workbookViewId="0">
      <selection activeCell="G12" sqref="G1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Calculos</vt:lpstr>
      <vt:lpstr>Mediciones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2025-06-14T00:34:22Z</dcterms:created>
  <dcterms:modified xsi:type="dcterms:W3CDTF">2025-07-19T16:26:10Z</dcterms:modified>
</cp:coreProperties>
</file>