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1" i="1" l="1"/>
  <c r="F61" i="1"/>
  <c r="G61" i="1"/>
  <c r="E62" i="1"/>
  <c r="F62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3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3" i="1"/>
  <c r="F63" i="1"/>
  <c r="E64" i="1"/>
  <c r="F64" i="1"/>
  <c r="E65" i="1"/>
  <c r="F65" i="1"/>
  <c r="E66" i="1"/>
  <c r="F66" i="1"/>
  <c r="E67" i="1"/>
  <c r="F67" i="1"/>
  <c r="F51" i="1" l="1"/>
  <c r="F52" i="1"/>
  <c r="F53" i="1"/>
  <c r="F54" i="1"/>
  <c r="F55" i="1"/>
  <c r="F50" i="1"/>
  <c r="E50" i="1"/>
  <c r="E51" i="1"/>
  <c r="E52" i="1"/>
  <c r="E53" i="1"/>
  <c r="E54" i="1"/>
  <c r="E5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<sst xmlns="http://schemas.openxmlformats.org/spreadsheetml/2006/main" count="21" uniqueCount="11">
  <si>
    <t>Scale</t>
  </si>
  <si>
    <t>T1: OPA333</t>
  </si>
  <si>
    <t>Power</t>
  </si>
  <si>
    <t>Variance</t>
  </si>
  <si>
    <t>Mean</t>
  </si>
  <si>
    <t>Stddev</t>
  </si>
  <si>
    <t>Vrms</t>
  </si>
  <si>
    <t>T2: MAX4238</t>
  </si>
  <si>
    <t>Exp Power</t>
  </si>
  <si>
    <t>T4: Ideal into MSP430</t>
  </si>
  <si>
    <t>T3: Ideal into MSP430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</si>
</sst>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164.52</c:v>
                </c:pt>
                <c:pt idx="1">
                  <c:v>166.99</c:v>
                </c:pt>
                <c:pt idx="2">
                  <c:v>164.15</c:v>
                </c:pt>
                <c:pt idx="3">
                  <c:v>166.42</c:v>
                </c:pt>
                <c:pt idx="4">
                  <c:v>166.42</c:v>
                </c:pt>
                <c:pt idx="5">
                  <c:v>169.79</c:v>
                </c:pt>
                <c:pt idx="6">
                  <c:v>174.23</c:v>
                </c:pt>
                <c:pt idx="7">
                  <c:v>178.65</c:v>
                </c:pt>
                <c:pt idx="8">
                  <c:v>196.44</c:v>
                </c:pt>
                <c:pt idx="9">
                  <c:v>219.98</c:v>
                </c:pt>
                <c:pt idx="10">
                  <c:v>279.45</c:v>
                </c:pt>
                <c:pt idx="11">
                  <c:v>347.38</c:v>
                </c:pt>
                <c:pt idx="12">
                  <c:v>419.3</c:v>
                </c:pt>
                <c:pt idx="13">
                  <c:v>494.38</c:v>
                </c:pt>
                <c:pt idx="14">
                  <c:v>575.62</c:v>
                </c:pt>
                <c:pt idx="15">
                  <c:v>657.96</c:v>
                </c:pt>
                <c:pt idx="16">
                  <c:v>741.53</c:v>
                </c:pt>
                <c:pt idx="17">
                  <c:v>795.91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7888"/>
        <c:axId val="147319424"/>
      </c:scatterChart>
      <c:valAx>
        <c:axId val="1473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19424"/>
        <c:crosses val="autoZero"/>
        <c:crossBetween val="midCat"/>
      </c:valAx>
      <c:valAx>
        <c:axId val="1473194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  <c:pt idx="18">
                  <c:v>485</c:v>
                </c:pt>
                <c:pt idx="19">
                  <c:v>495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5.3999999999999999E-2</c:v>
                </c:pt>
                <c:pt idx="1">
                  <c:v>5.3999999999999999E-2</c:v>
                </c:pt>
                <c:pt idx="2">
                  <c:v>5.2999999999999999E-2</c:v>
                </c:pt>
                <c:pt idx="3">
                  <c:v>5.5E-2</c:v>
                </c:pt>
                <c:pt idx="4">
                  <c:v>6.2E-2</c:v>
                </c:pt>
                <c:pt idx="5">
                  <c:v>7.6999999999999999E-2</c:v>
                </c:pt>
                <c:pt idx="6">
                  <c:v>9.5000000000000001E-2</c:v>
                </c:pt>
                <c:pt idx="7">
                  <c:v>0.115</c:v>
                </c:pt>
                <c:pt idx="8">
                  <c:v>0.17299999999999999</c:v>
                </c:pt>
                <c:pt idx="9">
                  <c:v>0.22900000000000001</c:v>
                </c:pt>
                <c:pt idx="10">
                  <c:v>0.34300000000000003</c:v>
                </c:pt>
                <c:pt idx="11">
                  <c:v>0.46</c:v>
                </c:pt>
                <c:pt idx="12">
                  <c:v>0.57499999999999996</c:v>
                </c:pt>
                <c:pt idx="13">
                  <c:v>0.69099999999999995</c:v>
                </c:pt>
                <c:pt idx="14">
                  <c:v>0.81100000000000005</c:v>
                </c:pt>
                <c:pt idx="15">
                  <c:v>0.93799999999999994</c:v>
                </c:pt>
                <c:pt idx="16">
                  <c:v>1.06</c:v>
                </c:pt>
                <c:pt idx="17">
                  <c:v>1.1200000000000001</c:v>
                </c:pt>
                <c:pt idx="18">
                  <c:v>1.1499999999999999</c:v>
                </c:pt>
                <c:pt idx="19">
                  <c:v>1.17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1488"/>
        <c:axId val="148205568"/>
      </c:scatterChart>
      <c:valAx>
        <c:axId val="1481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05568"/>
        <c:crosses val="autoZero"/>
        <c:crossBetween val="midCat"/>
      </c:valAx>
      <c:valAx>
        <c:axId val="1482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Sheet1!$A$27:$A$44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</c:numCache>
            </c:numRef>
          </c:xVal>
          <c:yVal>
            <c:numRef>
              <c:f>Sheet1!$C$27:$C$44</c:f>
              <c:numCache>
                <c:formatCode>General</c:formatCode>
                <c:ptCount val="18"/>
                <c:pt idx="0">
                  <c:v>190.15</c:v>
                </c:pt>
                <c:pt idx="1">
                  <c:v>189.72</c:v>
                </c:pt>
                <c:pt idx="2">
                  <c:v>188.11</c:v>
                </c:pt>
                <c:pt idx="3">
                  <c:v>187.98</c:v>
                </c:pt>
                <c:pt idx="4">
                  <c:v>188.98</c:v>
                </c:pt>
                <c:pt idx="5">
                  <c:v>192.66</c:v>
                </c:pt>
                <c:pt idx="6">
                  <c:v>195</c:v>
                </c:pt>
                <c:pt idx="7">
                  <c:v>198</c:v>
                </c:pt>
                <c:pt idx="8">
                  <c:v>212.42</c:v>
                </c:pt>
                <c:pt idx="9">
                  <c:v>232.2</c:v>
                </c:pt>
                <c:pt idx="10">
                  <c:v>281.33</c:v>
                </c:pt>
                <c:pt idx="11">
                  <c:v>343.06</c:v>
                </c:pt>
                <c:pt idx="12">
                  <c:v>409</c:v>
                </c:pt>
                <c:pt idx="13">
                  <c:v>477.28</c:v>
                </c:pt>
                <c:pt idx="14">
                  <c:v>548.19000000000005</c:v>
                </c:pt>
                <c:pt idx="15">
                  <c:v>623.26</c:v>
                </c:pt>
                <c:pt idx="16">
                  <c:v>699.34</c:v>
                </c:pt>
                <c:pt idx="17">
                  <c:v>736.4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2736"/>
        <c:axId val="148222720"/>
      </c:scatterChart>
      <c:valAx>
        <c:axId val="1482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22720"/>
        <c:crosses val="autoZero"/>
        <c:crossBetween val="midCat"/>
      </c:valAx>
      <c:valAx>
        <c:axId val="1482227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Sheet1!$A$27:$A$46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  <c:pt idx="18">
                  <c:v>485</c:v>
                </c:pt>
                <c:pt idx="19">
                  <c:v>495</c:v>
                </c:pt>
              </c:numCache>
            </c:numRef>
          </c:xVal>
          <c:yVal>
            <c:numRef>
              <c:f>Sheet1!$B$27:$B$46</c:f>
              <c:numCache>
                <c:formatCode>General</c:formatCode>
                <c:ptCount val="20"/>
                <c:pt idx="0">
                  <c:v>5.5E-2</c:v>
                </c:pt>
                <c:pt idx="1">
                  <c:v>5.5E-2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6.0999999999999999E-2</c:v>
                </c:pt>
                <c:pt idx="5">
                  <c:v>7.5999999999999998E-2</c:v>
                </c:pt>
                <c:pt idx="6">
                  <c:v>9.0999999999999998E-2</c:v>
                </c:pt>
                <c:pt idx="7">
                  <c:v>0.11</c:v>
                </c:pt>
                <c:pt idx="8">
                  <c:v>0.161</c:v>
                </c:pt>
                <c:pt idx="9">
                  <c:v>0.21199999999999999</c:v>
                </c:pt>
                <c:pt idx="10">
                  <c:v>0.32</c:v>
                </c:pt>
                <c:pt idx="11">
                  <c:v>0.433</c:v>
                </c:pt>
                <c:pt idx="12">
                  <c:v>0.54900000000000004</c:v>
                </c:pt>
                <c:pt idx="13">
                  <c:v>0.66100000000000003</c:v>
                </c:pt>
                <c:pt idx="14">
                  <c:v>0.76900000000000002</c:v>
                </c:pt>
                <c:pt idx="15">
                  <c:v>0.88600000000000001</c:v>
                </c:pt>
                <c:pt idx="16">
                  <c:v>1</c:v>
                </c:pt>
                <c:pt idx="17">
                  <c:v>1.06</c:v>
                </c:pt>
                <c:pt idx="18">
                  <c:v>1.08</c:v>
                </c:pt>
                <c:pt idx="19">
                  <c:v>1.1100000000000001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4032"/>
        <c:axId val="148125568"/>
      </c:scatterChart>
      <c:valAx>
        <c:axId val="1481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25568"/>
        <c:crosses val="autoZero"/>
        <c:crossBetween val="midCat"/>
      </c:valAx>
      <c:valAx>
        <c:axId val="148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2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842083358506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Sheet1!$F$50:$F$55</c:f>
              <c:numCache>
                <c:formatCode>General</c:formatCode>
                <c:ptCount val="6"/>
                <c:pt idx="0">
                  <c:v>3.043478260869565</c:v>
                </c:pt>
                <c:pt idx="1">
                  <c:v>7.3913043478260869</c:v>
                </c:pt>
                <c:pt idx="2">
                  <c:v>11.739130434782608</c:v>
                </c:pt>
                <c:pt idx="3">
                  <c:v>20.434782608695652</c:v>
                </c:pt>
                <c:pt idx="4">
                  <c:v>1.5942028985507246</c:v>
                </c:pt>
                <c:pt idx="5">
                  <c:v>0.14492753623188406</c:v>
                </c:pt>
              </c:numCache>
            </c:numRef>
          </c:xVal>
          <c:yVal>
            <c:numRef>
              <c:f>Sheet1!$C$50:$C$55</c:f>
              <c:numCache>
                <c:formatCode>General</c:formatCode>
                <c:ptCount val="6"/>
                <c:pt idx="0">
                  <c:v>55.86</c:v>
                </c:pt>
                <c:pt idx="1">
                  <c:v>67.59</c:v>
                </c:pt>
                <c:pt idx="2">
                  <c:v>72.319999999999993</c:v>
                </c:pt>
                <c:pt idx="3">
                  <c:v>100.75</c:v>
                </c:pt>
                <c:pt idx="4">
                  <c:v>53.75</c:v>
                </c:pt>
                <c:pt idx="5">
                  <c:v>52.5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9376"/>
        <c:axId val="148150912"/>
      </c:scatterChart>
      <c:valAx>
        <c:axId val="1481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50912"/>
        <c:crosses val="autoZero"/>
        <c:crossBetween val="midCat"/>
      </c:valAx>
      <c:valAx>
        <c:axId val="1481509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4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Sheet1!$F$50:$F$55</c:f>
              <c:numCache>
                <c:formatCode>General</c:formatCode>
                <c:ptCount val="6"/>
                <c:pt idx="0">
                  <c:v>3.043478260869565</c:v>
                </c:pt>
                <c:pt idx="1">
                  <c:v>7.3913043478260869</c:v>
                </c:pt>
                <c:pt idx="2">
                  <c:v>11.739130434782608</c:v>
                </c:pt>
                <c:pt idx="3">
                  <c:v>20.434782608695652</c:v>
                </c:pt>
                <c:pt idx="4">
                  <c:v>1.5942028985507246</c:v>
                </c:pt>
                <c:pt idx="5">
                  <c:v>0.14492753623188406</c:v>
                </c:pt>
              </c:numCache>
            </c:numRef>
          </c:xVal>
          <c:yVal>
            <c:numRef>
              <c:f>Sheet1!$B$50:$B$55</c:f>
              <c:numCache>
                <c:formatCode>General</c:formatCode>
                <c:ptCount val="6"/>
                <c:pt idx="0">
                  <c:v>5.1999999999999998E-2</c:v>
                </c:pt>
                <c:pt idx="1">
                  <c:v>7.0000000000000007E-2</c:v>
                </c:pt>
                <c:pt idx="2">
                  <c:v>8.8999999999999996E-2</c:v>
                </c:pt>
                <c:pt idx="3">
                  <c:v>0.128</c:v>
                </c:pt>
                <c:pt idx="4">
                  <c:v>4.7E-2</c:v>
                </c:pt>
                <c:pt idx="5">
                  <c:v>4.2000000000000003E-2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9088"/>
        <c:axId val="148170624"/>
      </c:scatterChart>
      <c:valAx>
        <c:axId val="1481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70624"/>
        <c:crosses val="autoZero"/>
        <c:crossBetween val="midCat"/>
      </c:valAx>
      <c:valAx>
        <c:axId val="1481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6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842083358506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Sheet1!$G$61:$G$84</c:f>
              <c:numCache>
                <c:formatCode>General</c:formatCode>
                <c:ptCount val="24"/>
                <c:pt idx="0">
                  <c:v>18.951000000000001</c:v>
                </c:pt>
                <c:pt idx="1">
                  <c:v>19.792999999999999</c:v>
                </c:pt>
                <c:pt idx="2">
                  <c:v>20.635000000000002</c:v>
                </c:pt>
                <c:pt idx="3">
                  <c:v>21.477</c:v>
                </c:pt>
                <c:pt idx="4">
                  <c:v>22.319000000000003</c:v>
                </c:pt>
                <c:pt idx="5">
                  <c:v>24.423999999999999</c:v>
                </c:pt>
                <c:pt idx="6">
                  <c:v>26.108000000000004</c:v>
                </c:pt>
                <c:pt idx="7">
                  <c:v>31.581000000000003</c:v>
                </c:pt>
                <c:pt idx="8">
                  <c:v>38.317</c:v>
                </c:pt>
                <c:pt idx="9">
                  <c:v>51.789000000000001</c:v>
                </c:pt>
                <c:pt idx="10">
                  <c:v>65.682000000000002</c:v>
                </c:pt>
                <c:pt idx="11">
                  <c:v>80.417000000000002</c:v>
                </c:pt>
                <c:pt idx="12">
                  <c:v>116.20200000000001</c:v>
                </c:pt>
                <c:pt idx="13">
                  <c:v>152.82900000000001</c:v>
                </c:pt>
                <c:pt idx="14">
                  <c:v>189.035</c:v>
                </c:pt>
                <c:pt idx="15">
                  <c:v>224.82000000000002</c:v>
                </c:pt>
                <c:pt idx="16">
                  <c:v>260.60499999999996</c:v>
                </c:pt>
                <c:pt idx="17">
                  <c:v>297.23199999999997</c:v>
                </c:pt>
                <c:pt idx="18">
                  <c:v>333.017</c:v>
                </c:pt>
                <c:pt idx="19">
                  <c:v>370.065</c:v>
                </c:pt>
                <c:pt idx="20">
                  <c:v>408.79699999999997</c:v>
                </c:pt>
                <c:pt idx="21">
                  <c:v>447.95</c:v>
                </c:pt>
                <c:pt idx="22">
                  <c:v>485.83999999999992</c:v>
                </c:pt>
                <c:pt idx="23">
                  <c:v>494.25999999999993</c:v>
                </c:pt>
              </c:numCache>
            </c:numRef>
          </c:xVal>
          <c:yVal>
            <c:numRef>
              <c:f>Sheet1!$C$61:$C$84</c:f>
              <c:numCache>
                <c:formatCode>General</c:formatCode>
                <c:ptCount val="24"/>
                <c:pt idx="0">
                  <c:v>5.15</c:v>
                </c:pt>
                <c:pt idx="1">
                  <c:v>7.71</c:v>
                </c:pt>
                <c:pt idx="2">
                  <c:v>11.05</c:v>
                </c:pt>
                <c:pt idx="3">
                  <c:v>15.27</c:v>
                </c:pt>
                <c:pt idx="4">
                  <c:v>17.600000000000001</c:v>
                </c:pt>
                <c:pt idx="5">
                  <c:v>21.43</c:v>
                </c:pt>
                <c:pt idx="6">
                  <c:v>26.11</c:v>
                </c:pt>
                <c:pt idx="7">
                  <c:v>39.31</c:v>
                </c:pt>
                <c:pt idx="8">
                  <c:v>52.05</c:v>
                </c:pt>
                <c:pt idx="9">
                  <c:v>78.650000000000006</c:v>
                </c:pt>
                <c:pt idx="10">
                  <c:v>104.24</c:v>
                </c:pt>
                <c:pt idx="11">
                  <c:v>130.82</c:v>
                </c:pt>
                <c:pt idx="12">
                  <c:v>196.4</c:v>
                </c:pt>
                <c:pt idx="13">
                  <c:v>262.08</c:v>
                </c:pt>
                <c:pt idx="14">
                  <c:v>327.81</c:v>
                </c:pt>
                <c:pt idx="15">
                  <c:v>393.44</c:v>
                </c:pt>
                <c:pt idx="16">
                  <c:v>458.8</c:v>
                </c:pt>
                <c:pt idx="17">
                  <c:v>524.96</c:v>
                </c:pt>
                <c:pt idx="18">
                  <c:v>590.32000000000005</c:v>
                </c:pt>
                <c:pt idx="19">
                  <c:v>656.3</c:v>
                </c:pt>
                <c:pt idx="20">
                  <c:v>721.6</c:v>
                </c:pt>
                <c:pt idx="21">
                  <c:v>787.35</c:v>
                </c:pt>
                <c:pt idx="22">
                  <c:v>827.9</c:v>
                </c:pt>
                <c:pt idx="23">
                  <c:v>850.56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6192"/>
        <c:axId val="60388096"/>
      </c:scatterChart>
      <c:valAx>
        <c:axId val="6029619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60388096"/>
        <c:crosses val="autoZero"/>
        <c:crossBetween val="midCat"/>
      </c:valAx>
      <c:valAx>
        <c:axId val="603880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Sheet1!$G$61:$G$84</c:f>
              <c:numCache>
                <c:formatCode>General</c:formatCode>
                <c:ptCount val="24"/>
                <c:pt idx="0">
                  <c:v>18.951000000000001</c:v>
                </c:pt>
                <c:pt idx="1">
                  <c:v>19.792999999999999</c:v>
                </c:pt>
                <c:pt idx="2">
                  <c:v>20.635000000000002</c:v>
                </c:pt>
                <c:pt idx="3">
                  <c:v>21.477</c:v>
                </c:pt>
                <c:pt idx="4">
                  <c:v>22.319000000000003</c:v>
                </c:pt>
                <c:pt idx="5">
                  <c:v>24.423999999999999</c:v>
                </c:pt>
                <c:pt idx="6">
                  <c:v>26.108000000000004</c:v>
                </c:pt>
                <c:pt idx="7">
                  <c:v>31.581000000000003</c:v>
                </c:pt>
                <c:pt idx="8">
                  <c:v>38.317</c:v>
                </c:pt>
                <c:pt idx="9">
                  <c:v>51.789000000000001</c:v>
                </c:pt>
                <c:pt idx="10">
                  <c:v>65.682000000000002</c:v>
                </c:pt>
                <c:pt idx="11">
                  <c:v>80.417000000000002</c:v>
                </c:pt>
                <c:pt idx="12">
                  <c:v>116.20200000000001</c:v>
                </c:pt>
                <c:pt idx="13">
                  <c:v>152.82900000000001</c:v>
                </c:pt>
                <c:pt idx="14">
                  <c:v>189.035</c:v>
                </c:pt>
                <c:pt idx="15">
                  <c:v>224.82000000000002</c:v>
                </c:pt>
                <c:pt idx="16">
                  <c:v>260.60499999999996</c:v>
                </c:pt>
                <c:pt idx="17">
                  <c:v>297.23199999999997</c:v>
                </c:pt>
                <c:pt idx="18">
                  <c:v>333.017</c:v>
                </c:pt>
                <c:pt idx="19">
                  <c:v>370.065</c:v>
                </c:pt>
                <c:pt idx="20">
                  <c:v>408.79699999999997</c:v>
                </c:pt>
                <c:pt idx="21">
                  <c:v>447.95</c:v>
                </c:pt>
                <c:pt idx="22">
                  <c:v>485.83999999999992</c:v>
                </c:pt>
                <c:pt idx="23">
                  <c:v>494.25999999999993</c:v>
                </c:pt>
              </c:numCache>
            </c:numRef>
          </c:xVal>
          <c:yVal>
            <c:numRef>
              <c:f>Sheet1!$B$61:$B$84</c:f>
              <c:numCache>
                <c:formatCode>General</c:formatCode>
                <c:ptCount val="24"/>
                <c:pt idx="0">
                  <c:v>3.1E-2</c:v>
                </c:pt>
                <c:pt idx="1">
                  <c:v>3.3000000000000002E-2</c:v>
                </c:pt>
                <c:pt idx="2">
                  <c:v>3.5000000000000003E-2</c:v>
                </c:pt>
                <c:pt idx="3">
                  <c:v>3.6999999999999998E-2</c:v>
                </c:pt>
                <c:pt idx="4">
                  <c:v>3.9E-2</c:v>
                </c:pt>
                <c:pt idx="5">
                  <c:v>4.3999999999999997E-2</c:v>
                </c:pt>
                <c:pt idx="6">
                  <c:v>4.8000000000000001E-2</c:v>
                </c:pt>
                <c:pt idx="7">
                  <c:v>6.0999999999999999E-2</c:v>
                </c:pt>
                <c:pt idx="8">
                  <c:v>7.6999999999999999E-2</c:v>
                </c:pt>
                <c:pt idx="9">
                  <c:v>0.109</c:v>
                </c:pt>
                <c:pt idx="10">
                  <c:v>0.14199999999999999</c:v>
                </c:pt>
                <c:pt idx="11">
                  <c:v>0.17699999999999999</c:v>
                </c:pt>
                <c:pt idx="12">
                  <c:v>0.26200000000000001</c:v>
                </c:pt>
                <c:pt idx="13">
                  <c:v>0.34899999999999998</c:v>
                </c:pt>
                <c:pt idx="14">
                  <c:v>0.435</c:v>
                </c:pt>
                <c:pt idx="15">
                  <c:v>0.52</c:v>
                </c:pt>
                <c:pt idx="16">
                  <c:v>0.60499999999999998</c:v>
                </c:pt>
                <c:pt idx="17">
                  <c:v>0.69199999999999995</c:v>
                </c:pt>
                <c:pt idx="18">
                  <c:v>0.77700000000000002</c:v>
                </c:pt>
                <c:pt idx="19">
                  <c:v>0.86499999999999999</c:v>
                </c:pt>
                <c:pt idx="20">
                  <c:v>0.95699999999999996</c:v>
                </c:pt>
                <c:pt idx="21">
                  <c:v>1.05</c:v>
                </c:pt>
                <c:pt idx="22">
                  <c:v>1.1399999999999999</c:v>
                </c:pt>
                <c:pt idx="23">
                  <c:v>1.1599999999999999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7536"/>
        <c:axId val="60713984"/>
      </c:scatterChart>
      <c:valAx>
        <c:axId val="577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13984"/>
        <c:crosses val="autoZero"/>
        <c:crossBetween val="midCat"/>
      </c:valAx>
      <c:valAx>
        <c:axId val="60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Sheet1!$B$15:$B$19</c:f>
              <c:strCache>
                <c:ptCount val="1"/>
                <c:pt idx="0">
                  <c:v>0.46 0.575 0.691 0.811 0.938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565594925634294"/>
                  <c:y val="-3.7396106736657921E-2"/>
                </c:manualLayout>
              </c:layout>
              <c:numFmt formatCode="General" sourceLinked="0"/>
            </c:trendlineLbl>
          </c:trendline>
          <c:xVal>
            <c:numRef>
              <c:f>Sheet1!$B$13:$B$20</c:f>
              <c:numCache>
                <c:formatCode>General</c:formatCode>
                <c:ptCount val="8"/>
                <c:pt idx="0">
                  <c:v>0.22900000000000001</c:v>
                </c:pt>
                <c:pt idx="1">
                  <c:v>0.34300000000000003</c:v>
                </c:pt>
                <c:pt idx="2">
                  <c:v>0.46</c:v>
                </c:pt>
                <c:pt idx="3">
                  <c:v>0.57499999999999996</c:v>
                </c:pt>
                <c:pt idx="4">
                  <c:v>0.69099999999999995</c:v>
                </c:pt>
                <c:pt idx="5">
                  <c:v>0.81100000000000005</c:v>
                </c:pt>
                <c:pt idx="6">
                  <c:v>0.93799999999999994</c:v>
                </c:pt>
                <c:pt idx="7">
                  <c:v>1.06</c:v>
                </c:pt>
              </c:numCache>
            </c:numRef>
          </c:xVal>
          <c:yVal>
            <c:numRef>
              <c:f>Sheet1!$A$13:$A$20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2032"/>
        <c:axId val="54884224"/>
      </c:scatterChart>
      <c:valAx>
        <c:axId val="54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84224"/>
        <c:crosses val="autoZero"/>
        <c:crossBetween val="midCat"/>
      </c:valAx>
      <c:valAx>
        <c:axId val="548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9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85725</xdr:rowOff>
    </xdr:from>
    <xdr:to>
      <xdr:col>11</xdr:col>
      <xdr:colOff>600075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238126</xdr:colOff>
      <xdr:row>5</xdr:row>
      <xdr:rowOff>114300</xdr:rowOff>
    </xdr:from>
    <xdr:to>
      <xdr:col>18</xdr:col>
      <xdr:colOff>590550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26</xdr:row>
      <xdr:rowOff>123825</xdr:rowOff>
    </xdr:from>
    <xdr:to>
      <xdr:col>12</xdr:col>
      <xdr:colOff>9525</xdr:colOff>
      <xdr:row>41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285750</xdr:colOff>
      <xdr:row>26</xdr:row>
      <xdr:rowOff>133350</xdr:rowOff>
    </xdr:from>
    <xdr:to>
      <xdr:col>19</xdr:col>
      <xdr:colOff>28574</xdr:colOff>
      <xdr:row>41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44</xdr:row>
      <xdr:rowOff>95250</xdr:rowOff>
    </xdr:from>
    <xdr:to>
      <xdr:col>12</xdr:col>
      <xdr:colOff>333375</xdr:colOff>
      <xdr:row>58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447675</xdr:colOff>
      <xdr:row>44</xdr:row>
      <xdr:rowOff>114300</xdr:rowOff>
    </xdr:from>
    <xdr:to>
      <xdr:col>19</xdr:col>
      <xdr:colOff>190499</xdr:colOff>
      <xdr:row>59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400050</xdr:colOff>
      <xdr:row>62</xdr:row>
      <xdr:rowOff>66675</xdr:rowOff>
    </xdr:from>
    <xdr:to>
      <xdr:col>16</xdr:col>
      <xdr:colOff>466725</xdr:colOff>
      <xdr:row>76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114300</xdr:colOff>
      <xdr:row>62</xdr:row>
      <xdr:rowOff>57150</xdr:rowOff>
    </xdr:from>
    <xdr:to>
      <xdr:col>23</xdr:col>
      <xdr:colOff>466724</xdr:colOff>
      <xdr:row>76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47625</xdr:colOff>
      <xdr:row>6</xdr:row>
      <xdr:rowOff>38100</xdr:rowOff>
    </xdr:from>
    <xdr:to>
      <xdr:col>27</xdr:col>
      <xdr:colOff>352425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40" workbookViewId="0">
      <selection activeCell="D66" sqref="D66"/>
    </sheetView>
  </sheetViews>
  <sheetFormatPr defaultRowHeight="15" x14ac:dyDescent="0.25"/>
  <cols>
    <col min="1" max="1" width="10.85546875" bestFit="1" customWidth="1"/>
    <col min="2" max="2" width="9.5703125" bestFit="1" customWidth="1"/>
  </cols>
  <sheetData>
    <row r="1" spans="1:5" x14ac:dyDescent="0.25">
      <c r="A1" t="s">
        <v>0</v>
      </c>
      <c r="B1">
        <v>9.4000000000000004E-3</v>
      </c>
    </row>
    <row r="2" spans="1:5" x14ac:dyDescent="0.25">
      <c r="A2" t="s">
        <v>1</v>
      </c>
    </row>
    <row r="3" spans="1:5" x14ac:dyDescent="0.25">
      <c r="A3" t="s">
        <v>2</v>
      </c>
      <c r="B3" t="s">
        <v>6</v>
      </c>
      <c r="C3" t="s">
        <v>4</v>
      </c>
      <c r="D3" t="s">
        <v>3</v>
      </c>
      <c r="E3" t="s">
        <v>5</v>
      </c>
    </row>
    <row r="4" spans="1:5" x14ac:dyDescent="0.25">
      <c r="A4">
        <v>0</v>
      </c>
      <c r="B4">
        <v>5.3999999999999999E-2</v>
      </c>
      <c r="C4">
        <v>164.52</v>
      </c>
      <c r="D4">
        <v>134.88999999999999</v>
      </c>
      <c r="E4">
        <f>SQRT(D4)</f>
        <v>11.614215427655886</v>
      </c>
    </row>
    <row r="5" spans="1:5" x14ac:dyDescent="0.25">
      <c r="A5">
        <v>2</v>
      </c>
      <c r="B5">
        <v>5.3999999999999999E-2</v>
      </c>
      <c r="C5">
        <v>166.99</v>
      </c>
      <c r="D5">
        <v>128.25</v>
      </c>
      <c r="E5">
        <f t="shared" ref="E5:E55" si="0">SQRT(D5)</f>
        <v>11.324751652906125</v>
      </c>
    </row>
    <row r="6" spans="1:5" x14ac:dyDescent="0.25">
      <c r="A6">
        <v>5</v>
      </c>
      <c r="B6">
        <v>5.2999999999999999E-2</v>
      </c>
      <c r="C6">
        <v>164.15</v>
      </c>
      <c r="D6">
        <v>150.69</v>
      </c>
      <c r="E6">
        <f t="shared" si="0"/>
        <v>12.275585525749882</v>
      </c>
    </row>
    <row r="7" spans="1:5" x14ac:dyDescent="0.25">
      <c r="A7">
        <v>10</v>
      </c>
      <c r="B7">
        <v>5.5E-2</v>
      </c>
      <c r="C7">
        <v>166.42</v>
      </c>
      <c r="D7">
        <v>161.80000000000001</v>
      </c>
      <c r="E7">
        <f t="shared" si="0"/>
        <v>12.720062892926277</v>
      </c>
    </row>
    <row r="8" spans="1:5" x14ac:dyDescent="0.25">
      <c r="A8">
        <v>20</v>
      </c>
      <c r="B8">
        <v>6.2E-2</v>
      </c>
      <c r="C8">
        <v>166.42</v>
      </c>
      <c r="D8">
        <v>109.47</v>
      </c>
      <c r="E8">
        <f t="shared" si="0"/>
        <v>10.46279121458514</v>
      </c>
    </row>
    <row r="9" spans="1:5" x14ac:dyDescent="0.25">
      <c r="A9">
        <v>30</v>
      </c>
      <c r="B9">
        <v>7.6999999999999999E-2</v>
      </c>
      <c r="C9">
        <v>169.79</v>
      </c>
      <c r="D9">
        <v>177.9</v>
      </c>
      <c r="E9">
        <f t="shared" si="0"/>
        <v>13.337915879176926</v>
      </c>
    </row>
    <row r="10" spans="1:5" x14ac:dyDescent="0.25">
      <c r="A10">
        <v>40</v>
      </c>
      <c r="B10">
        <v>9.5000000000000001E-2</v>
      </c>
      <c r="C10">
        <v>174.23</v>
      </c>
      <c r="D10">
        <v>147.55000000000001</v>
      </c>
      <c r="E10">
        <f t="shared" si="0"/>
        <v>12.147016094498269</v>
      </c>
    </row>
    <row r="11" spans="1:5" x14ac:dyDescent="0.25">
      <c r="A11">
        <v>50</v>
      </c>
      <c r="B11">
        <v>0.115</v>
      </c>
      <c r="C11">
        <v>178.65</v>
      </c>
      <c r="D11">
        <v>178.29</v>
      </c>
      <c r="E11">
        <f t="shared" si="0"/>
        <v>13.352527850560731</v>
      </c>
    </row>
    <row r="12" spans="1:5" x14ac:dyDescent="0.25">
      <c r="A12">
        <v>75</v>
      </c>
      <c r="B12">
        <v>0.17299999999999999</v>
      </c>
      <c r="C12">
        <v>196.44</v>
      </c>
      <c r="D12">
        <v>246.18</v>
      </c>
      <c r="E12">
        <f t="shared" si="0"/>
        <v>15.690124282490563</v>
      </c>
    </row>
    <row r="13" spans="1:5" x14ac:dyDescent="0.25">
      <c r="A13">
        <v>100</v>
      </c>
      <c r="B13">
        <v>0.22900000000000001</v>
      </c>
      <c r="C13">
        <v>219.98</v>
      </c>
      <c r="D13">
        <v>217.43</v>
      </c>
      <c r="E13">
        <f t="shared" si="0"/>
        <v>14.745507790510302</v>
      </c>
    </row>
    <row r="14" spans="1:5" x14ac:dyDescent="0.25">
      <c r="A14">
        <v>150</v>
      </c>
      <c r="B14">
        <v>0.34300000000000003</v>
      </c>
      <c r="C14">
        <v>279.45</v>
      </c>
      <c r="D14">
        <v>412.12</v>
      </c>
      <c r="E14">
        <f t="shared" si="0"/>
        <v>20.30073890280844</v>
      </c>
    </row>
    <row r="15" spans="1:5" x14ac:dyDescent="0.25">
      <c r="A15">
        <v>200</v>
      </c>
      <c r="B15">
        <v>0.46</v>
      </c>
      <c r="C15">
        <v>347.38</v>
      </c>
      <c r="D15">
        <v>358.32</v>
      </c>
      <c r="E15">
        <f t="shared" si="0"/>
        <v>18.929342302362222</v>
      </c>
    </row>
    <row r="16" spans="1:5" x14ac:dyDescent="0.25">
      <c r="A16">
        <v>250</v>
      </c>
      <c r="B16">
        <v>0.57499999999999996</v>
      </c>
      <c r="C16">
        <v>419.3</v>
      </c>
      <c r="D16">
        <v>368.63</v>
      </c>
      <c r="E16">
        <f t="shared" si="0"/>
        <v>19.199739581567247</v>
      </c>
    </row>
    <row r="17" spans="1:5" x14ac:dyDescent="0.25">
      <c r="A17">
        <v>300</v>
      </c>
      <c r="B17">
        <v>0.69099999999999995</v>
      </c>
      <c r="C17">
        <v>494.38</v>
      </c>
      <c r="D17">
        <v>457.38</v>
      </c>
      <c r="E17">
        <f t="shared" si="0"/>
        <v>21.38644430474594</v>
      </c>
    </row>
    <row r="18" spans="1:5" x14ac:dyDescent="0.25">
      <c r="A18">
        <v>350</v>
      </c>
      <c r="B18">
        <v>0.81100000000000005</v>
      </c>
      <c r="C18">
        <v>575.62</v>
      </c>
      <c r="D18">
        <v>400.5</v>
      </c>
      <c r="E18">
        <f t="shared" si="0"/>
        <v>20.012496096189501</v>
      </c>
    </row>
    <row r="19" spans="1:5" x14ac:dyDescent="0.25">
      <c r="A19">
        <v>400</v>
      </c>
      <c r="B19">
        <v>0.93799999999999994</v>
      </c>
      <c r="C19">
        <v>657.96</v>
      </c>
      <c r="D19">
        <v>414.76</v>
      </c>
      <c r="E19">
        <f t="shared" si="0"/>
        <v>20.365657367244495</v>
      </c>
    </row>
    <row r="20" spans="1:5" x14ac:dyDescent="0.25">
      <c r="A20">
        <v>450</v>
      </c>
      <c r="B20">
        <v>1.06</v>
      </c>
      <c r="C20">
        <v>741.53</v>
      </c>
      <c r="D20">
        <v>323.01</v>
      </c>
      <c r="E20">
        <f t="shared" si="0"/>
        <v>17.97247896090019</v>
      </c>
    </row>
    <row r="21" spans="1:5" x14ac:dyDescent="0.25">
      <c r="A21">
        <v>475</v>
      </c>
      <c r="B21">
        <v>1.1200000000000001</v>
      </c>
      <c r="C21">
        <v>795.91</v>
      </c>
      <c r="D21">
        <v>228.93</v>
      </c>
      <c r="E21">
        <f t="shared" si="0"/>
        <v>15.130432908545611</v>
      </c>
    </row>
    <row r="22" spans="1:5" x14ac:dyDescent="0.25">
      <c r="A22">
        <v>485</v>
      </c>
      <c r="B22">
        <v>1.1499999999999999</v>
      </c>
    </row>
    <row r="23" spans="1:5" x14ac:dyDescent="0.25">
      <c r="A23">
        <v>495</v>
      </c>
      <c r="B23">
        <v>1.17</v>
      </c>
    </row>
    <row r="25" spans="1:5" x14ac:dyDescent="0.25">
      <c r="A25" t="s">
        <v>7</v>
      </c>
    </row>
    <row r="26" spans="1:5" x14ac:dyDescent="0.25">
      <c r="A26" t="s">
        <v>2</v>
      </c>
      <c r="B26" t="s">
        <v>6</v>
      </c>
      <c r="C26" t="s">
        <v>4</v>
      </c>
      <c r="D26" t="s">
        <v>3</v>
      </c>
      <c r="E26" t="s">
        <v>5</v>
      </c>
    </row>
    <row r="27" spans="1:5" x14ac:dyDescent="0.25">
      <c r="A27">
        <v>0</v>
      </c>
      <c r="B27">
        <v>5.5E-2</v>
      </c>
      <c r="C27">
        <v>190.15</v>
      </c>
      <c r="D27">
        <v>93.84</v>
      </c>
      <c r="E27">
        <f t="shared" si="0"/>
        <v>9.6871048306498686</v>
      </c>
    </row>
    <row r="28" spans="1:5" x14ac:dyDescent="0.25">
      <c r="A28">
        <v>2</v>
      </c>
      <c r="B28">
        <v>5.5E-2</v>
      </c>
      <c r="C28">
        <v>189.72</v>
      </c>
      <c r="D28">
        <v>86.82</v>
      </c>
      <c r="E28">
        <f t="shared" si="0"/>
        <v>9.3177250442369246</v>
      </c>
    </row>
    <row r="29" spans="1:5" x14ac:dyDescent="0.25">
      <c r="A29">
        <v>5</v>
      </c>
      <c r="B29">
        <v>5.3999999999999999E-2</v>
      </c>
      <c r="C29">
        <v>188.11</v>
      </c>
      <c r="D29">
        <v>76.86</v>
      </c>
      <c r="E29">
        <f t="shared" si="0"/>
        <v>8.7669835177214743</v>
      </c>
    </row>
    <row r="30" spans="1:5" x14ac:dyDescent="0.25">
      <c r="A30">
        <v>10</v>
      </c>
      <c r="B30">
        <v>5.5E-2</v>
      </c>
      <c r="C30">
        <v>187.98</v>
      </c>
      <c r="D30">
        <v>78.38</v>
      </c>
      <c r="E30">
        <f t="shared" si="0"/>
        <v>8.853247991556545</v>
      </c>
    </row>
    <row r="31" spans="1:5" x14ac:dyDescent="0.25">
      <c r="A31">
        <v>20</v>
      </c>
      <c r="B31">
        <v>6.0999999999999999E-2</v>
      </c>
      <c r="C31">
        <v>188.98</v>
      </c>
      <c r="D31">
        <v>107.59</v>
      </c>
      <c r="E31">
        <f t="shared" si="0"/>
        <v>10.372559954032562</v>
      </c>
    </row>
    <row r="32" spans="1:5" x14ac:dyDescent="0.25">
      <c r="A32">
        <v>30</v>
      </c>
      <c r="B32">
        <v>7.5999999999999998E-2</v>
      </c>
      <c r="C32">
        <v>192.66</v>
      </c>
      <c r="D32">
        <v>90.72</v>
      </c>
      <c r="E32">
        <f t="shared" si="0"/>
        <v>9.5247047198325259</v>
      </c>
    </row>
    <row r="33" spans="1:5" x14ac:dyDescent="0.25">
      <c r="A33">
        <v>40</v>
      </c>
      <c r="B33">
        <v>9.0999999999999998E-2</v>
      </c>
      <c r="C33">
        <v>195</v>
      </c>
      <c r="D33">
        <v>100.66</v>
      </c>
      <c r="E33">
        <f t="shared" si="0"/>
        <v>10.032945728947206</v>
      </c>
    </row>
    <row r="34" spans="1:5" x14ac:dyDescent="0.25">
      <c r="A34">
        <v>50</v>
      </c>
      <c r="B34">
        <v>0.11</v>
      </c>
      <c r="C34">
        <v>198</v>
      </c>
      <c r="D34">
        <v>121.49</v>
      </c>
      <c r="E34">
        <f t="shared" si="0"/>
        <v>11.022250223978768</v>
      </c>
    </row>
    <row r="35" spans="1:5" x14ac:dyDescent="0.25">
      <c r="A35">
        <v>75</v>
      </c>
      <c r="B35">
        <v>0.161</v>
      </c>
      <c r="C35">
        <v>212.42</v>
      </c>
      <c r="D35">
        <v>181.07</v>
      </c>
      <c r="E35">
        <f t="shared" si="0"/>
        <v>13.456225325105105</v>
      </c>
    </row>
    <row r="36" spans="1:5" x14ac:dyDescent="0.25">
      <c r="A36">
        <v>100</v>
      </c>
      <c r="B36">
        <v>0.21199999999999999</v>
      </c>
      <c r="C36">
        <v>232.2</v>
      </c>
      <c r="D36">
        <v>238.36</v>
      </c>
      <c r="E36">
        <f t="shared" si="0"/>
        <v>15.438911878756223</v>
      </c>
    </row>
    <row r="37" spans="1:5" x14ac:dyDescent="0.25">
      <c r="A37">
        <v>150</v>
      </c>
      <c r="B37">
        <v>0.32</v>
      </c>
      <c r="C37">
        <v>281.33</v>
      </c>
      <c r="D37">
        <v>326.39999999999998</v>
      </c>
      <c r="E37">
        <f t="shared" si="0"/>
        <v>18.066543665017942</v>
      </c>
    </row>
    <row r="38" spans="1:5" x14ac:dyDescent="0.25">
      <c r="A38">
        <v>200</v>
      </c>
      <c r="B38">
        <v>0.433</v>
      </c>
      <c r="C38">
        <v>343.06</v>
      </c>
      <c r="D38">
        <v>347.63</v>
      </c>
      <c r="E38">
        <f t="shared" si="0"/>
        <v>18.644838427833051</v>
      </c>
    </row>
    <row r="39" spans="1:5" x14ac:dyDescent="0.25">
      <c r="A39">
        <v>250</v>
      </c>
      <c r="B39">
        <v>0.54900000000000004</v>
      </c>
      <c r="C39">
        <v>409</v>
      </c>
      <c r="D39">
        <v>437.55</v>
      </c>
      <c r="E39">
        <f t="shared" si="0"/>
        <v>20.917695857813786</v>
      </c>
    </row>
    <row r="40" spans="1:5" x14ac:dyDescent="0.25">
      <c r="A40">
        <v>300</v>
      </c>
      <c r="B40">
        <v>0.66100000000000003</v>
      </c>
      <c r="C40">
        <v>477.28</v>
      </c>
      <c r="D40">
        <v>456.6</v>
      </c>
      <c r="E40">
        <f t="shared" si="0"/>
        <v>21.368200672962615</v>
      </c>
    </row>
    <row r="41" spans="1:5" x14ac:dyDescent="0.25">
      <c r="A41">
        <v>350</v>
      </c>
      <c r="B41">
        <v>0.76900000000000002</v>
      </c>
      <c r="C41">
        <v>548.19000000000005</v>
      </c>
      <c r="D41">
        <v>495.46</v>
      </c>
      <c r="E41">
        <f t="shared" si="0"/>
        <v>22.258930791931583</v>
      </c>
    </row>
    <row r="42" spans="1:5" x14ac:dyDescent="0.25">
      <c r="A42">
        <v>400</v>
      </c>
      <c r="B42">
        <v>0.88600000000000001</v>
      </c>
      <c r="C42">
        <v>623.26</v>
      </c>
      <c r="D42">
        <v>520.53</v>
      </c>
      <c r="E42">
        <f t="shared" si="0"/>
        <v>22.81512656112168</v>
      </c>
    </row>
    <row r="43" spans="1:5" x14ac:dyDescent="0.25">
      <c r="A43">
        <v>450</v>
      </c>
      <c r="B43">
        <v>1</v>
      </c>
      <c r="C43">
        <v>699.34</v>
      </c>
      <c r="D43">
        <v>500.71</v>
      </c>
      <c r="E43">
        <f t="shared" si="0"/>
        <v>22.376550225626826</v>
      </c>
    </row>
    <row r="44" spans="1:5" x14ac:dyDescent="0.25">
      <c r="A44">
        <v>475</v>
      </c>
      <c r="B44">
        <v>1.06</v>
      </c>
      <c r="C44">
        <v>736.4</v>
      </c>
      <c r="D44">
        <v>395.13</v>
      </c>
      <c r="E44">
        <f t="shared" si="0"/>
        <v>19.877877150239158</v>
      </c>
    </row>
    <row r="45" spans="1:5" x14ac:dyDescent="0.25">
      <c r="A45">
        <v>485</v>
      </c>
      <c r="B45">
        <v>1.08</v>
      </c>
      <c r="E45" s="3"/>
    </row>
    <row r="46" spans="1:5" x14ac:dyDescent="0.25">
      <c r="A46">
        <v>495</v>
      </c>
      <c r="B46">
        <v>1.1100000000000001</v>
      </c>
      <c r="E46" s="3"/>
    </row>
    <row r="47" spans="1:5" x14ac:dyDescent="0.25">
      <c r="E47" s="3"/>
    </row>
    <row r="48" spans="1:5" x14ac:dyDescent="0.25">
      <c r="A48" t="s">
        <v>10</v>
      </c>
      <c r="E48" s="3"/>
    </row>
    <row r="49" spans="1:7" x14ac:dyDescent="0.25">
      <c r="A49" t="s">
        <v>2</v>
      </c>
      <c r="B49" t="s">
        <v>6</v>
      </c>
      <c r="C49" t="s">
        <v>4</v>
      </c>
      <c r="D49" t="s">
        <v>3</v>
      </c>
      <c r="E49" s="3" t="s">
        <v>5</v>
      </c>
      <c r="F49" t="s">
        <v>8</v>
      </c>
    </row>
    <row r="50" spans="1:7" x14ac:dyDescent="0.25">
      <c r="A50" s="1">
        <v>60</v>
      </c>
      <c r="B50">
        <v>5.1999999999999998E-2</v>
      </c>
      <c r="C50">
        <v>55.86</v>
      </c>
      <c r="D50">
        <v>13.69</v>
      </c>
      <c r="E50" s="3">
        <f t="shared" si="0"/>
        <v>3.6999999999999997</v>
      </c>
      <c r="F50" s="2">
        <f>(A50-39)/6.9</f>
        <v>3.043478260869565</v>
      </c>
    </row>
    <row r="51" spans="1:7" x14ac:dyDescent="0.25">
      <c r="A51" s="1">
        <v>90</v>
      </c>
      <c r="B51">
        <v>7.0000000000000007E-2</v>
      </c>
      <c r="C51">
        <v>67.59</v>
      </c>
      <c r="D51">
        <v>30.2</v>
      </c>
      <c r="E51" s="3">
        <f t="shared" si="0"/>
        <v>5.4954526656136347</v>
      </c>
      <c r="F51" s="3">
        <f t="shared" ref="F51:F55" si="1">(A51-39)/6.9</f>
        <v>7.3913043478260869</v>
      </c>
      <c r="G51" s="3"/>
    </row>
    <row r="52" spans="1:7" x14ac:dyDescent="0.25">
      <c r="A52" s="1">
        <v>120</v>
      </c>
      <c r="B52">
        <v>8.8999999999999996E-2</v>
      </c>
      <c r="C52">
        <v>72.319999999999993</v>
      </c>
      <c r="D52">
        <v>18.66</v>
      </c>
      <c r="E52" s="3">
        <f t="shared" si="0"/>
        <v>4.3197222132910351</v>
      </c>
      <c r="F52" s="3">
        <f t="shared" si="1"/>
        <v>11.739130434782608</v>
      </c>
      <c r="G52" s="3"/>
    </row>
    <row r="53" spans="1:7" x14ac:dyDescent="0.25">
      <c r="A53" s="1">
        <v>180</v>
      </c>
      <c r="B53">
        <v>0.128</v>
      </c>
      <c r="C53">
        <v>100.75</v>
      </c>
      <c r="D53">
        <v>19.940000000000001</v>
      </c>
      <c r="E53" s="3">
        <f t="shared" si="0"/>
        <v>4.4654227123532211</v>
      </c>
      <c r="F53" s="3">
        <f t="shared" si="1"/>
        <v>20.434782608695652</v>
      </c>
      <c r="G53" s="3"/>
    </row>
    <row r="54" spans="1:7" x14ac:dyDescent="0.25">
      <c r="A54" s="1">
        <v>50</v>
      </c>
      <c r="B54">
        <v>4.7E-2</v>
      </c>
      <c r="C54">
        <v>53.75</v>
      </c>
      <c r="D54">
        <v>23.8</v>
      </c>
      <c r="E54" s="3">
        <f t="shared" si="0"/>
        <v>4.8785243670601872</v>
      </c>
      <c r="F54" s="3">
        <f t="shared" si="1"/>
        <v>1.5942028985507246</v>
      </c>
      <c r="G54" s="3"/>
    </row>
    <row r="55" spans="1:7" x14ac:dyDescent="0.25">
      <c r="A55" s="1">
        <v>40</v>
      </c>
      <c r="B55">
        <v>4.2000000000000003E-2</v>
      </c>
      <c r="C55">
        <v>52.5</v>
      </c>
      <c r="D55">
        <v>15.84</v>
      </c>
      <c r="E55" s="3">
        <f t="shared" si="0"/>
        <v>3.9799497484264799</v>
      </c>
      <c r="F55" s="3">
        <f t="shared" si="1"/>
        <v>0.14492753623188406</v>
      </c>
      <c r="G55" s="3"/>
    </row>
    <row r="56" spans="1:7" x14ac:dyDescent="0.25">
      <c r="A56" s="1"/>
      <c r="E56" s="3"/>
      <c r="F56" s="3"/>
      <c r="G56" s="3"/>
    </row>
    <row r="57" spans="1:7" x14ac:dyDescent="0.25">
      <c r="A57" s="1"/>
      <c r="E57" s="3"/>
      <c r="F57" s="3"/>
      <c r="G57" s="3"/>
    </row>
    <row r="58" spans="1:7" x14ac:dyDescent="0.25">
      <c r="A58" s="1"/>
      <c r="E58" s="3"/>
      <c r="F58" s="3"/>
      <c r="G58" s="3"/>
    </row>
    <row r="59" spans="1:7" x14ac:dyDescent="0.25">
      <c r="A59" s="1"/>
      <c r="E59" s="3"/>
      <c r="F59" s="3"/>
      <c r="G59" s="3"/>
    </row>
    <row r="60" spans="1:7" x14ac:dyDescent="0.25">
      <c r="A60" s="1" t="s">
        <v>9</v>
      </c>
      <c r="E60" s="3"/>
      <c r="F60" s="3"/>
      <c r="G60" s="3"/>
    </row>
    <row r="61" spans="1:7" s="3" customFormat="1" x14ac:dyDescent="0.25">
      <c r="A61" s="3">
        <v>20</v>
      </c>
      <c r="B61" s="3">
        <v>3.1E-2</v>
      </c>
      <c r="C61" s="3">
        <v>5.15</v>
      </c>
      <c r="D61" s="3">
        <v>1.98</v>
      </c>
      <c r="E61" s="3">
        <f t="shared" ref="E61:E62" si="2">SQRT(D61)</f>
        <v>1.4071247279470289</v>
      </c>
      <c r="F61" s="3">
        <f t="shared" ref="F61:F62" si="3">(A61-39)/6.9</f>
        <v>-2.7536231884057969</v>
      </c>
      <c r="G61" s="3">
        <f t="shared" ref="G61:G62" si="4">B61*421+5.9</f>
        <v>18.951000000000001</v>
      </c>
    </row>
    <row r="62" spans="1:7" s="3" customFormat="1" x14ac:dyDescent="0.25">
      <c r="A62" s="3">
        <v>30</v>
      </c>
      <c r="B62" s="3">
        <v>3.3000000000000002E-2</v>
      </c>
      <c r="C62" s="3">
        <v>7.71</v>
      </c>
      <c r="D62" s="3">
        <v>2.41</v>
      </c>
      <c r="E62" s="3">
        <f t="shared" si="2"/>
        <v>1.5524174696260025</v>
      </c>
      <c r="F62" s="3">
        <f t="shared" si="3"/>
        <v>-1.3043478260869565</v>
      </c>
      <c r="G62" s="3">
        <f t="shared" si="4"/>
        <v>19.792999999999999</v>
      </c>
    </row>
    <row r="63" spans="1:7" x14ac:dyDescent="0.25">
      <c r="A63" s="1">
        <v>40</v>
      </c>
      <c r="B63">
        <v>3.5000000000000003E-2</v>
      </c>
      <c r="C63">
        <v>11.05</v>
      </c>
      <c r="D63">
        <v>3.98</v>
      </c>
      <c r="E63" s="3">
        <f t="shared" ref="E56:E67" si="5">SQRT(D63)</f>
        <v>1.9949937343260002</v>
      </c>
      <c r="F63" s="3">
        <f t="shared" ref="F56:F67" si="6">(A63-39)/6.9</f>
        <v>0.14492753623188406</v>
      </c>
      <c r="G63" s="3">
        <f>B63*421+5.9</f>
        <v>20.635000000000002</v>
      </c>
    </row>
    <row r="64" spans="1:7" x14ac:dyDescent="0.25">
      <c r="A64" s="1">
        <v>50</v>
      </c>
      <c r="B64">
        <v>3.6999999999999998E-2</v>
      </c>
      <c r="C64">
        <v>15.27</v>
      </c>
      <c r="D64">
        <v>3.63</v>
      </c>
      <c r="E64" s="3">
        <f t="shared" si="5"/>
        <v>1.9052558883257651</v>
      </c>
      <c r="F64" s="3">
        <f t="shared" si="6"/>
        <v>1.5942028985507246</v>
      </c>
      <c r="G64" s="3">
        <f t="shared" ref="G64:G84" si="7">B64*421+5.9</f>
        <v>21.477</v>
      </c>
    </row>
    <row r="65" spans="1:7" x14ac:dyDescent="0.25">
      <c r="A65" s="1">
        <v>60</v>
      </c>
      <c r="B65">
        <v>3.9E-2</v>
      </c>
      <c r="C65">
        <v>17.600000000000001</v>
      </c>
      <c r="D65">
        <v>3.29</v>
      </c>
      <c r="E65" s="3">
        <f t="shared" si="5"/>
        <v>1.8138357147217055</v>
      </c>
      <c r="F65" s="3">
        <f t="shared" si="6"/>
        <v>3.043478260869565</v>
      </c>
      <c r="G65" s="3">
        <f t="shared" si="7"/>
        <v>22.319000000000003</v>
      </c>
    </row>
    <row r="66" spans="1:7" x14ac:dyDescent="0.25">
      <c r="A66" s="1">
        <v>80</v>
      </c>
      <c r="B66">
        <v>4.3999999999999997E-2</v>
      </c>
      <c r="C66">
        <v>21.43</v>
      </c>
      <c r="D66">
        <v>2.36</v>
      </c>
      <c r="E66" s="3">
        <f t="shared" si="5"/>
        <v>1.5362291495737217</v>
      </c>
      <c r="F66" s="3">
        <f t="shared" si="6"/>
        <v>5.9420289855072461</v>
      </c>
      <c r="G66" s="3">
        <f t="shared" si="7"/>
        <v>24.423999999999999</v>
      </c>
    </row>
    <row r="67" spans="1:7" x14ac:dyDescent="0.25">
      <c r="A67" s="1">
        <v>100</v>
      </c>
      <c r="B67">
        <v>4.8000000000000001E-2</v>
      </c>
      <c r="C67">
        <v>26.11</v>
      </c>
      <c r="D67">
        <v>2.64</v>
      </c>
      <c r="E67" s="3">
        <f t="shared" si="5"/>
        <v>1.6248076809271921</v>
      </c>
      <c r="F67" s="3">
        <f t="shared" si="6"/>
        <v>8.8405797101449277</v>
      </c>
      <c r="G67" s="3">
        <f t="shared" si="7"/>
        <v>26.108000000000004</v>
      </c>
    </row>
    <row r="68" spans="1:7" x14ac:dyDescent="0.25">
      <c r="A68" s="1">
        <v>150</v>
      </c>
      <c r="B68">
        <v>6.0999999999999999E-2</v>
      </c>
      <c r="C68">
        <v>39.31</v>
      </c>
      <c r="D68">
        <v>3.02</v>
      </c>
      <c r="E68" s="3">
        <f t="shared" ref="E68:E77" si="8">SQRT(D68)</f>
        <v>1.7378147196982767</v>
      </c>
      <c r="F68" s="3">
        <f t="shared" ref="F68:F77" si="9">(A68-39)/6.9</f>
        <v>16.086956521739129</v>
      </c>
      <c r="G68" s="3">
        <f t="shared" si="7"/>
        <v>31.581000000000003</v>
      </c>
    </row>
    <row r="69" spans="1:7" x14ac:dyDescent="0.25">
      <c r="A69" s="1">
        <v>200</v>
      </c>
      <c r="B69">
        <v>7.6999999999999999E-2</v>
      </c>
      <c r="C69">
        <v>52.05</v>
      </c>
      <c r="D69">
        <v>2.12</v>
      </c>
      <c r="E69" s="3">
        <f t="shared" si="8"/>
        <v>1.4560219778561037</v>
      </c>
      <c r="F69" s="3">
        <f t="shared" si="9"/>
        <v>23.333333333333332</v>
      </c>
      <c r="G69" s="3">
        <f t="shared" si="7"/>
        <v>38.317</v>
      </c>
    </row>
    <row r="70" spans="1:7" x14ac:dyDescent="0.25">
      <c r="A70">
        <v>300</v>
      </c>
      <c r="B70">
        <v>0.109</v>
      </c>
      <c r="C70">
        <v>78.650000000000006</v>
      </c>
      <c r="D70">
        <v>2.75</v>
      </c>
      <c r="E70" s="3">
        <f t="shared" si="8"/>
        <v>1.6583123951776999</v>
      </c>
      <c r="F70" s="3">
        <f t="shared" si="9"/>
        <v>37.826086956521735</v>
      </c>
      <c r="G70" s="3">
        <f t="shared" si="7"/>
        <v>51.789000000000001</v>
      </c>
    </row>
    <row r="71" spans="1:7" x14ac:dyDescent="0.25">
      <c r="A71">
        <v>400</v>
      </c>
      <c r="B71">
        <v>0.14199999999999999</v>
      </c>
      <c r="C71">
        <v>104.24</v>
      </c>
      <c r="D71">
        <v>4.3</v>
      </c>
      <c r="E71" s="3">
        <f t="shared" si="8"/>
        <v>2.0736441353327719</v>
      </c>
      <c r="F71" s="3">
        <f t="shared" si="9"/>
        <v>52.318840579710141</v>
      </c>
      <c r="G71" s="3">
        <f t="shared" si="7"/>
        <v>65.682000000000002</v>
      </c>
    </row>
    <row r="72" spans="1:7" x14ac:dyDescent="0.25">
      <c r="A72">
        <v>500</v>
      </c>
      <c r="B72">
        <v>0.17699999999999999</v>
      </c>
      <c r="C72">
        <v>130.82</v>
      </c>
      <c r="D72">
        <v>4.49</v>
      </c>
      <c r="E72" s="3">
        <f t="shared" si="8"/>
        <v>2.118962010041709</v>
      </c>
      <c r="F72" s="3">
        <f t="shared" si="9"/>
        <v>66.811594202898547</v>
      </c>
      <c r="G72" s="3">
        <f t="shared" si="7"/>
        <v>80.417000000000002</v>
      </c>
    </row>
    <row r="73" spans="1:7" x14ac:dyDescent="0.25">
      <c r="A73">
        <v>750</v>
      </c>
      <c r="B73">
        <v>0.26200000000000001</v>
      </c>
      <c r="C73">
        <v>196.4</v>
      </c>
      <c r="D73">
        <v>7.59</v>
      </c>
      <c r="E73" s="3">
        <f t="shared" si="8"/>
        <v>2.7549954627911823</v>
      </c>
      <c r="F73" s="3">
        <f t="shared" si="9"/>
        <v>103.04347826086956</v>
      </c>
      <c r="G73" s="3">
        <f t="shared" si="7"/>
        <v>116.20200000000001</v>
      </c>
    </row>
    <row r="74" spans="1:7" x14ac:dyDescent="0.25">
      <c r="A74">
        <v>1000</v>
      </c>
      <c r="B74">
        <v>0.34899999999999998</v>
      </c>
      <c r="C74">
        <v>262.08</v>
      </c>
      <c r="D74">
        <v>11.54</v>
      </c>
      <c r="E74" s="3">
        <f t="shared" si="8"/>
        <v>3.3970575502926055</v>
      </c>
      <c r="F74" s="3">
        <f t="shared" si="9"/>
        <v>139.27536231884056</v>
      </c>
      <c r="G74" s="3">
        <f t="shared" si="7"/>
        <v>152.82900000000001</v>
      </c>
    </row>
    <row r="75" spans="1:7" x14ac:dyDescent="0.25">
      <c r="A75">
        <v>1250</v>
      </c>
      <c r="B75">
        <v>0.435</v>
      </c>
      <c r="C75">
        <v>327.81</v>
      </c>
      <c r="D75">
        <v>16.739999999999998</v>
      </c>
      <c r="E75" s="3">
        <f t="shared" si="8"/>
        <v>4.0914545090957564</v>
      </c>
      <c r="F75" s="3">
        <f t="shared" si="9"/>
        <v>175.50724637681159</v>
      </c>
      <c r="G75" s="3">
        <f t="shared" si="7"/>
        <v>189.035</v>
      </c>
    </row>
    <row r="76" spans="1:7" x14ac:dyDescent="0.25">
      <c r="A76">
        <v>1500</v>
      </c>
      <c r="B76">
        <v>0.52</v>
      </c>
      <c r="C76">
        <v>393.44</v>
      </c>
      <c r="D76">
        <v>22.34</v>
      </c>
      <c r="E76" s="3">
        <f t="shared" si="8"/>
        <v>4.7265209192385891</v>
      </c>
      <c r="F76" s="3">
        <f t="shared" si="9"/>
        <v>211.7391304347826</v>
      </c>
      <c r="G76" s="3">
        <f t="shared" si="7"/>
        <v>224.82000000000002</v>
      </c>
    </row>
    <row r="77" spans="1:7" x14ac:dyDescent="0.25">
      <c r="A77">
        <v>1750</v>
      </c>
      <c r="B77">
        <v>0.60499999999999998</v>
      </c>
      <c r="C77">
        <v>458.8</v>
      </c>
      <c r="D77">
        <v>34.799999999999997</v>
      </c>
      <c r="E77" s="3">
        <f t="shared" si="8"/>
        <v>5.8991524815010496</v>
      </c>
      <c r="F77" s="3">
        <f t="shared" si="9"/>
        <v>247.9710144927536</v>
      </c>
      <c r="G77" s="3">
        <f t="shared" si="7"/>
        <v>260.60499999999996</v>
      </c>
    </row>
    <row r="78" spans="1:7" x14ac:dyDescent="0.25">
      <c r="A78">
        <v>2000</v>
      </c>
      <c r="B78">
        <v>0.69199999999999995</v>
      </c>
      <c r="C78">
        <v>524.96</v>
      </c>
      <c r="D78">
        <v>41.37</v>
      </c>
      <c r="E78" s="3">
        <f t="shared" ref="E78:E84" si="10">SQRT(D78)</f>
        <v>6.4319514923544006</v>
      </c>
      <c r="F78" s="3">
        <f t="shared" ref="F78:F84" si="11">(A78-39)/6.9</f>
        <v>284.20289855072463</v>
      </c>
      <c r="G78" s="3">
        <f t="shared" si="7"/>
        <v>297.23199999999997</v>
      </c>
    </row>
    <row r="79" spans="1:7" x14ac:dyDescent="0.25">
      <c r="A79">
        <v>2250</v>
      </c>
      <c r="B79">
        <v>0.77700000000000002</v>
      </c>
      <c r="C79">
        <v>590.32000000000005</v>
      </c>
      <c r="D79">
        <v>50.96</v>
      </c>
      <c r="E79" s="3">
        <f t="shared" si="10"/>
        <v>7.138627319029899</v>
      </c>
      <c r="F79" s="3">
        <f t="shared" si="11"/>
        <v>320.43478260869563</v>
      </c>
      <c r="G79" s="3">
        <f t="shared" si="7"/>
        <v>333.017</v>
      </c>
    </row>
    <row r="80" spans="1:7" x14ac:dyDescent="0.25">
      <c r="A80">
        <v>2500</v>
      </c>
      <c r="B80">
        <v>0.86499999999999999</v>
      </c>
      <c r="C80">
        <v>656.3</v>
      </c>
      <c r="D80">
        <v>60.13</v>
      </c>
      <c r="E80" s="3">
        <f t="shared" si="10"/>
        <v>7.7543536158728283</v>
      </c>
      <c r="F80" s="3">
        <f t="shared" si="11"/>
        <v>356.66666666666663</v>
      </c>
      <c r="G80" s="3">
        <f t="shared" si="7"/>
        <v>370.065</v>
      </c>
    </row>
    <row r="81" spans="1:7" x14ac:dyDescent="0.25">
      <c r="A81">
        <v>2750</v>
      </c>
      <c r="B81">
        <v>0.95699999999999996</v>
      </c>
      <c r="C81">
        <v>721.6</v>
      </c>
      <c r="D81">
        <v>76.5</v>
      </c>
      <c r="E81" s="3">
        <f t="shared" si="10"/>
        <v>8.7464278422679502</v>
      </c>
      <c r="F81" s="3">
        <f t="shared" si="11"/>
        <v>392.89855072463769</v>
      </c>
      <c r="G81" s="3">
        <f t="shared" si="7"/>
        <v>408.79699999999997</v>
      </c>
    </row>
    <row r="82" spans="1:7" x14ac:dyDescent="0.25">
      <c r="A82">
        <v>3000</v>
      </c>
      <c r="B82">
        <v>1.05</v>
      </c>
      <c r="C82">
        <v>787.35</v>
      </c>
      <c r="D82">
        <v>89.28</v>
      </c>
      <c r="E82" s="3">
        <f t="shared" si="10"/>
        <v>9.4488094488141741</v>
      </c>
      <c r="F82" s="3">
        <f t="shared" si="11"/>
        <v>429.13043478260869</v>
      </c>
      <c r="G82" s="3">
        <f t="shared" si="7"/>
        <v>447.95</v>
      </c>
    </row>
    <row r="83" spans="1:7" x14ac:dyDescent="0.25">
      <c r="A83">
        <v>3250</v>
      </c>
      <c r="B83">
        <v>1.1399999999999999</v>
      </c>
      <c r="C83">
        <v>827.9</v>
      </c>
      <c r="D83">
        <v>922.89</v>
      </c>
      <c r="E83" s="3">
        <f t="shared" si="10"/>
        <v>30.379104660934299</v>
      </c>
      <c r="F83" s="3">
        <f t="shared" si="11"/>
        <v>465.36231884057969</v>
      </c>
      <c r="G83" s="3">
        <f t="shared" si="7"/>
        <v>485.83999999999992</v>
      </c>
    </row>
    <row r="84" spans="1:7" x14ac:dyDescent="0.25">
      <c r="A84">
        <v>3300</v>
      </c>
      <c r="B84">
        <v>1.1599999999999999</v>
      </c>
      <c r="C84">
        <v>850.56</v>
      </c>
      <c r="D84">
        <v>1812.08</v>
      </c>
      <c r="E84" s="3">
        <f t="shared" si="10"/>
        <v>42.568532979185456</v>
      </c>
      <c r="F84" s="3">
        <f t="shared" si="11"/>
        <v>472.60869565217388</v>
      </c>
      <c r="G84" s="3">
        <f t="shared" si="7"/>
        <v>494.25999999999993</v>
      </c>
    </row>
    <row r="85" spans="1:7" x14ac:dyDescent="0.25">
      <c r="E85" s="3"/>
      <c r="F85" s="3"/>
    </row>
    <row r="86" spans="1:7" x14ac:dyDescent="0.25">
      <c r="E86" s="3"/>
      <c r="F86" s="3"/>
    </row>
    <row r="87" spans="1:7" x14ac:dyDescent="0.25">
      <c r="E87" s="3"/>
      <c r="F87" s="3"/>
    </row>
    <row r="88" spans="1:7" x14ac:dyDescent="0.25">
      <c r="E88" s="3"/>
      <c r="F88" s="3"/>
    </row>
    <row r="89" spans="1:7" x14ac:dyDescent="0.25">
      <c r="E89" s="3"/>
      <c r="F89" s="3"/>
    </row>
    <row r="90" spans="1:7" x14ac:dyDescent="0.25">
      <c r="E90" s="3"/>
      <c r="F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2015-07-23T15:04:31Z</dcterms:created>
  <dcterms:modified xsi:type="dcterms:W3CDTF">2015-07-28T14:37:43Z</dcterms:modified>
</cp:coreProperties>
</file>