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4385"/>
  </bookViews>
  <sheets>
    <sheet name="Overview" sheetId="1" r:id="rId1"/>
    <sheet name="1 Control" sheetId="2" state="hidden" r:id="rId2"/>
    <sheet name="1 Control (Sort)" sheetId="5" r:id="rId3"/>
    <sheet name="2 New Config" sheetId="3" state="hidden" r:id="rId4"/>
    <sheet name="2 New Config (Sort)" sheetId="6" r:id="rId5"/>
    <sheet name="3 MAX4238" sheetId="4" state="hidden" r:id="rId6"/>
    <sheet name="3 MAX4238 (Sort)" sheetId="8" r:id="rId7"/>
    <sheet name="4 LMP2014" sheetId="7" state="hidden" r:id="rId8"/>
    <sheet name="4 LMP2014 (Sort)" sheetId="9" r:id="rId9"/>
    <sheet name="5 OPA376" sheetId="10" state="hidden" r:id="rId10"/>
    <sheet name="5 OPA376 (Sort)" sheetId="11" r:id="rId11"/>
  </sheets>
  <calcPr calcId="144525"/>
</workbook>
</file>

<file path=xl/calcChain.xml><?xml version="1.0" encoding="utf-8"?>
<calcChain xmlns="http://schemas.openxmlformats.org/spreadsheetml/2006/main">
  <c r="B31" i="11" l="1"/>
  <c r="B35" i="11"/>
  <c r="B13" i="11"/>
  <c r="B4" i="11"/>
  <c r="B27" i="11"/>
  <c r="B34" i="11"/>
  <c r="B30" i="11"/>
  <c r="B14" i="11"/>
  <c r="B37" i="11"/>
  <c r="B5" i="11"/>
  <c r="B6" i="11"/>
  <c r="B38" i="11"/>
  <c r="B7" i="11"/>
  <c r="B18" i="11"/>
  <c r="B25" i="11"/>
  <c r="B19" i="11"/>
  <c r="B33" i="11"/>
  <c r="B15" i="11"/>
  <c r="B8" i="11"/>
  <c r="B11" i="11"/>
  <c r="B39" i="11"/>
  <c r="B16" i="11"/>
  <c r="B32" i="11"/>
  <c r="B26" i="11"/>
  <c r="B3" i="11"/>
  <c r="B9" i="11"/>
  <c r="B12" i="11"/>
  <c r="B20" i="11"/>
  <c r="B29" i="11"/>
  <c r="B23" i="11"/>
  <c r="B24" i="11"/>
  <c r="B21" i="11"/>
  <c r="B22" i="11"/>
  <c r="B10" i="11"/>
  <c r="B40" i="11"/>
  <c r="B17" i="11"/>
  <c r="B28" i="11"/>
  <c r="B36" i="11"/>
  <c r="D24" i="1"/>
  <c r="H24" i="1"/>
  <c r="Z24" i="1" s="1"/>
  <c r="B30" i="9" l="1"/>
  <c r="B34" i="9"/>
  <c r="B12" i="9"/>
  <c r="B4" i="9"/>
  <c r="B26" i="9"/>
  <c r="B33" i="9"/>
  <c r="B29" i="9"/>
  <c r="B13" i="9"/>
  <c r="B5" i="9"/>
  <c r="B35" i="9"/>
  <c r="B6" i="9"/>
  <c r="B17" i="9"/>
  <c r="B24" i="9"/>
  <c r="B18" i="9"/>
  <c r="B32" i="9"/>
  <c r="B14" i="9"/>
  <c r="B7" i="9"/>
  <c r="B10" i="9"/>
  <c r="B36" i="9"/>
  <c r="B15" i="9"/>
  <c r="B31" i="9"/>
  <c r="B25" i="9"/>
  <c r="B3" i="9"/>
  <c r="B8" i="9"/>
  <c r="B11" i="9"/>
  <c r="B19" i="9"/>
  <c r="B28" i="9"/>
  <c r="B22" i="9"/>
  <c r="B23" i="9"/>
  <c r="B20" i="9"/>
  <c r="B21" i="9"/>
  <c r="B9" i="9"/>
  <c r="B38" i="9"/>
  <c r="B16" i="9"/>
  <c r="B27" i="9"/>
  <c r="B37" i="9"/>
  <c r="B31" i="8"/>
  <c r="B35" i="8"/>
  <c r="B13" i="8"/>
  <c r="B4" i="8"/>
  <c r="B27" i="8"/>
  <c r="B34" i="8"/>
  <c r="B30" i="8"/>
  <c r="B14" i="8"/>
  <c r="B36" i="8"/>
  <c r="B5" i="8"/>
  <c r="B6" i="8"/>
  <c r="B37" i="8"/>
  <c r="B7" i="8"/>
  <c r="B18" i="8"/>
  <c r="B25" i="8"/>
  <c r="B19" i="8"/>
  <c r="B33" i="8"/>
  <c r="B15" i="8"/>
  <c r="B8" i="8"/>
  <c r="B11" i="8"/>
  <c r="B38" i="8"/>
  <c r="B16" i="8"/>
  <c r="B32" i="8"/>
  <c r="B26" i="8"/>
  <c r="B3" i="8"/>
  <c r="B9" i="8"/>
  <c r="B12" i="8"/>
  <c r="B20" i="8"/>
  <c r="B29" i="8"/>
  <c r="B23" i="8"/>
  <c r="B24" i="8"/>
  <c r="B21" i="8"/>
  <c r="B22" i="8"/>
  <c r="B10" i="8"/>
  <c r="B40" i="8"/>
  <c r="B17" i="8"/>
  <c r="B28" i="8"/>
  <c r="B39" i="8"/>
  <c r="B18" i="6"/>
  <c r="B20" i="6"/>
  <c r="B3" i="6"/>
  <c r="B15" i="6"/>
  <c r="B34" i="6"/>
  <c r="B32" i="6"/>
  <c r="B4" i="6"/>
  <c r="B36" i="6"/>
  <c r="B7" i="6"/>
  <c r="B8" i="6"/>
  <c r="B37" i="6"/>
  <c r="B9" i="6"/>
  <c r="B21" i="6"/>
  <c r="B22" i="6"/>
  <c r="B19" i="6"/>
  <c r="B6" i="6"/>
  <c r="B29" i="6"/>
  <c r="B10" i="6"/>
  <c r="B13" i="6"/>
  <c r="B38" i="6"/>
  <c r="B16" i="6"/>
  <c r="B33" i="6"/>
  <c r="B28" i="6"/>
  <c r="B5" i="6"/>
  <c r="B11" i="6"/>
  <c r="B14" i="6"/>
  <c r="B23" i="6"/>
  <c r="B31" i="6"/>
  <c r="B26" i="6"/>
  <c r="B27" i="6"/>
  <c r="B24" i="6"/>
  <c r="B25" i="6"/>
  <c r="B12" i="6"/>
  <c r="B39" i="6"/>
  <c r="B17" i="6"/>
  <c r="B30" i="6"/>
  <c r="B35" i="6"/>
  <c r="B31" i="5"/>
  <c r="B35" i="5"/>
  <c r="B13" i="5"/>
  <c r="B4" i="5"/>
  <c r="B27" i="5"/>
  <c r="B34" i="5"/>
  <c r="B30" i="5"/>
  <c r="B14" i="5"/>
  <c r="B37" i="5"/>
  <c r="B5" i="5"/>
  <c r="B6" i="5"/>
  <c r="B38" i="5"/>
  <c r="B7" i="5"/>
  <c r="B18" i="5"/>
  <c r="B25" i="5"/>
  <c r="B19" i="5"/>
  <c r="B33" i="5"/>
  <c r="B15" i="5"/>
  <c r="B8" i="5"/>
  <c r="B11" i="5"/>
  <c r="B39" i="5"/>
  <c r="B16" i="5"/>
  <c r="B32" i="5"/>
  <c r="B26" i="5"/>
  <c r="B3" i="5"/>
  <c r="B9" i="5"/>
  <c r="B12" i="5"/>
  <c r="B20" i="5"/>
  <c r="B29" i="5"/>
  <c r="B23" i="5"/>
  <c r="B24" i="5"/>
  <c r="B21" i="5"/>
  <c r="B22" i="5"/>
  <c r="B10" i="5"/>
  <c r="B40" i="5"/>
  <c r="B17" i="5"/>
  <c r="B28" i="5"/>
  <c r="B36" i="5"/>
  <c r="D23" i="1"/>
  <c r="D22" i="1"/>
  <c r="H21" i="1"/>
  <c r="Z21" i="1" s="1"/>
  <c r="G21" i="1"/>
  <c r="G22" i="1"/>
  <c r="G23" i="1"/>
  <c r="G24" i="1"/>
  <c r="G25" i="1"/>
  <c r="G26" i="1"/>
  <c r="G27" i="1"/>
  <c r="G28" i="1"/>
  <c r="G29" i="1"/>
  <c r="G30" i="1"/>
  <c r="G31" i="1"/>
  <c r="G32" i="1"/>
  <c r="G33" i="1"/>
  <c r="G34" i="1"/>
  <c r="G35" i="1"/>
  <c r="G36" i="1"/>
  <c r="G37" i="1"/>
  <c r="G38" i="1"/>
  <c r="G39" i="1"/>
  <c r="G40" i="1"/>
  <c r="F21" i="1"/>
  <c r="F22" i="1"/>
  <c r="H22" i="1" s="1"/>
  <c r="Z22" i="1" s="1"/>
  <c r="F23" i="1"/>
  <c r="H23" i="1" s="1"/>
  <c r="Z23" i="1" s="1"/>
  <c r="F24" i="1"/>
  <c r="F25" i="1"/>
  <c r="F26" i="1"/>
  <c r="F27" i="1"/>
  <c r="F28" i="1"/>
  <c r="F29" i="1"/>
  <c r="F30" i="1"/>
  <c r="F31" i="1"/>
  <c r="F32" i="1"/>
  <c r="F33" i="1"/>
  <c r="F34" i="1"/>
  <c r="F35" i="1"/>
  <c r="F36" i="1"/>
  <c r="F37" i="1"/>
  <c r="F38" i="1"/>
  <c r="F39" i="1"/>
  <c r="F40" i="1"/>
  <c r="G20" i="1"/>
  <c r="F20" i="1"/>
  <c r="D21" i="1"/>
  <c r="D20" i="1"/>
  <c r="H20" i="1" l="1"/>
  <c r="Z20" i="1" s="1"/>
</calcChain>
</file>

<file path=xl/sharedStrings.xml><?xml version="1.0" encoding="utf-8"?>
<sst xmlns="http://schemas.openxmlformats.org/spreadsheetml/2006/main" count="832" uniqueCount="150">
  <si>
    <t>Experiment</t>
  </si>
  <si>
    <t>Control</t>
  </si>
  <si>
    <t>Amplifiers</t>
  </si>
  <si>
    <t>OPA333</t>
  </si>
  <si>
    <t>OPA376</t>
  </si>
  <si>
    <t>MAX9910</t>
  </si>
  <si>
    <t>MCP6V3</t>
  </si>
  <si>
    <t>LMP2014</t>
  </si>
  <si>
    <t>DigiKey PN</t>
  </si>
  <si>
    <t>MAX4238</t>
  </si>
  <si>
    <t>Package</t>
  </si>
  <si>
    <t>296-22191-1-ND</t>
  </si>
  <si>
    <t>SC-70-5</t>
  </si>
  <si>
    <r>
      <t>V</t>
    </r>
    <r>
      <rPr>
        <b/>
        <vertAlign val="subscript"/>
        <sz val="11"/>
        <color theme="1"/>
        <rFont val="Calibri"/>
        <family val="2"/>
        <scheme val="minor"/>
      </rPr>
      <t>OFFSET</t>
    </r>
    <r>
      <rPr>
        <b/>
        <sz val="11"/>
        <color theme="1"/>
        <rFont val="Calibri"/>
        <family val="2"/>
        <scheme val="minor"/>
      </rPr>
      <t xml:space="preserve"> (uV)</t>
    </r>
  </si>
  <si>
    <r>
      <t>I</t>
    </r>
    <r>
      <rPr>
        <b/>
        <vertAlign val="subscript"/>
        <sz val="11"/>
        <color theme="1"/>
        <rFont val="Calibri"/>
        <family val="2"/>
        <scheme val="minor"/>
      </rPr>
      <t>BIAS</t>
    </r>
    <r>
      <rPr>
        <b/>
        <sz val="11"/>
        <color theme="1"/>
        <rFont val="Calibri"/>
        <family val="2"/>
        <scheme val="minor"/>
      </rPr>
      <t xml:space="preserve"> (pA)</t>
    </r>
  </si>
  <si>
    <t>296-19547-1-ND</t>
  </si>
  <si>
    <t>Slew (V/us)</t>
  </si>
  <si>
    <r>
      <t>I</t>
    </r>
    <r>
      <rPr>
        <b/>
        <vertAlign val="subscript"/>
        <sz val="11"/>
        <color theme="1"/>
        <rFont val="Calibri"/>
        <family val="2"/>
        <scheme val="minor"/>
      </rPr>
      <t>SUPPLY</t>
    </r>
    <r>
      <rPr>
        <b/>
        <sz val="11"/>
        <color theme="1"/>
        <rFont val="Calibri"/>
        <family val="2"/>
        <scheme val="minor"/>
      </rPr>
      <t xml:space="preserve"> (uA)</t>
    </r>
  </si>
  <si>
    <t>GBP (kHz)</t>
  </si>
  <si>
    <t>MCP6V31UT-E/LTCT-ND</t>
  </si>
  <si>
    <t>MAX9910EXK+TCT-ND</t>
  </si>
  <si>
    <t>LMP2014MT/NOPB-ND</t>
  </si>
  <si>
    <t>TSSOP-14</t>
  </si>
  <si>
    <t>MAX4238AUT+TCT-ND</t>
  </si>
  <si>
    <t>SOT-23-6</t>
  </si>
  <si>
    <t>Parts</t>
  </si>
  <si>
    <t>Amp RefDes</t>
  </si>
  <si>
    <t>Amp PN</t>
  </si>
  <si>
    <t>Power Supply</t>
  </si>
  <si>
    <t xml:space="preserve">Common </t>
  </si>
  <si>
    <t>Needed For</t>
  </si>
  <si>
    <t>All</t>
  </si>
  <si>
    <t>0.054 V Ref</t>
  </si>
  <si>
    <t>1.65 V Ref</t>
  </si>
  <si>
    <t>Config 2</t>
  </si>
  <si>
    <t>Config 1</t>
  </si>
  <si>
    <t>Configuration</t>
  </si>
  <si>
    <t>Current Sensing</t>
  </si>
  <si>
    <t>R27 R28 R29 R30 C22 U7 TP16</t>
  </si>
  <si>
    <t>Inductor</t>
  </si>
  <si>
    <t>L2 R2</t>
  </si>
  <si>
    <t>Inductor C1</t>
  </si>
  <si>
    <t>R3 R4 C1</t>
  </si>
  <si>
    <t>Inductor C2</t>
  </si>
  <si>
    <t>R4 C1 R5</t>
  </si>
  <si>
    <t>U2 C15 R20 R21</t>
  </si>
  <si>
    <t>U2 C15 R22 R23</t>
  </si>
  <si>
    <t>Total Parts</t>
  </si>
  <si>
    <t>U3</t>
  </si>
  <si>
    <t>R6 R7 C2 C8 R1 R14 R15 C11 U1 C3 C14 TP1 TP2</t>
  </si>
  <si>
    <t>Ref</t>
  </si>
  <si>
    <t>Ind</t>
  </si>
  <si>
    <t>New Config</t>
  </si>
  <si>
    <t>R6 R7 C2 C8 R14 R15 C11 U1 C3 C14 TP1 TP2</t>
  </si>
  <si>
    <t>U4</t>
  </si>
  <si>
    <t>R9 R8 C9 C6 R12 R16 R17 C12 U1 C4 C14 TP3 TP4</t>
  </si>
  <si>
    <t>U5</t>
  </si>
  <si>
    <t>R10 R11 C10 C7 R13 R18 R19 C13 C5 TP5 TP6</t>
  </si>
  <si>
    <t>R6</t>
  </si>
  <si>
    <t>R7</t>
  </si>
  <si>
    <t>C2</t>
  </si>
  <si>
    <t>C8</t>
  </si>
  <si>
    <t>R1</t>
  </si>
  <si>
    <t>R14</t>
  </si>
  <si>
    <t>R15</t>
  </si>
  <si>
    <t>C11</t>
  </si>
  <si>
    <t>U1</t>
  </si>
  <si>
    <t>C3</t>
  </si>
  <si>
    <t>C14</t>
  </si>
  <si>
    <t>U2</t>
  </si>
  <si>
    <t>C15</t>
  </si>
  <si>
    <t>R22</t>
  </si>
  <si>
    <t>R23</t>
  </si>
  <si>
    <t>R3</t>
  </si>
  <si>
    <t>R4</t>
  </si>
  <si>
    <t>C1</t>
  </si>
  <si>
    <t>C18</t>
  </si>
  <si>
    <t>C17</t>
  </si>
  <si>
    <t>U6</t>
  </si>
  <si>
    <t>L6</t>
  </si>
  <si>
    <t>R24</t>
  </si>
  <si>
    <t>R25</t>
  </si>
  <si>
    <t>C16</t>
  </si>
  <si>
    <t>C19</t>
  </si>
  <si>
    <t>C20</t>
  </si>
  <si>
    <t>R26</t>
  </si>
  <si>
    <t>R31</t>
  </si>
  <si>
    <t>R27</t>
  </si>
  <si>
    <t>R28</t>
  </si>
  <si>
    <t>R29</t>
  </si>
  <si>
    <t>R30</t>
  </si>
  <si>
    <t>C22</t>
  </si>
  <si>
    <t>U7</t>
  </si>
  <si>
    <t>L2</t>
  </si>
  <si>
    <t>R2</t>
  </si>
  <si>
    <t>P4.99KLCT-ND</t>
  </si>
  <si>
    <t>RMCF0402FT4R99CT-ND</t>
  </si>
  <si>
    <t>P0.0JCT-ND</t>
  </si>
  <si>
    <t>445-13815-1-ND</t>
  </si>
  <si>
    <t>P20.0KLCT-ND</t>
  </si>
  <si>
    <t>P887KLCT-ND</t>
  </si>
  <si>
    <t>P30.0KLCT-ND</t>
  </si>
  <si>
    <t>296-22671-1-ND</t>
  </si>
  <si>
    <t>445-4952-1-ND</t>
  </si>
  <si>
    <t>P1.00MLCT-ND</t>
  </si>
  <si>
    <t>P16.0KLCT-ND</t>
  </si>
  <si>
    <t>P75.0LCT-ND</t>
  </si>
  <si>
    <t>445-8023-1-ND</t>
  </si>
  <si>
    <t>296-27695-1-ND</t>
  </si>
  <si>
    <t>490-4990-1-ND</t>
  </si>
  <si>
    <t>P560KLCT-ND</t>
  </si>
  <si>
    <t>P180KLCT-ND</t>
  </si>
  <si>
    <t>445-1239-1-ND</t>
  </si>
  <si>
    <t>445-9077-1-ND</t>
  </si>
  <si>
    <t>J1 C18 C17 U6 L6 R24 R25 C16 C19 C20 R26 R31 LED1 TP10 TP12</t>
  </si>
  <si>
    <t>P1.0AJCT-ND</t>
  </si>
  <si>
    <t>P240GCT-ND</t>
  </si>
  <si>
    <t>P10KGCT-ND</t>
  </si>
  <si>
    <t>P10GCT-ND</t>
  </si>
  <si>
    <t>732-3452-1-ND</t>
  </si>
  <si>
    <t>P200LCT-ND</t>
  </si>
  <si>
    <t>1 Control: Old Configuration</t>
  </si>
  <si>
    <t>R20</t>
  </si>
  <si>
    <t>R21</t>
  </si>
  <si>
    <t>R5</t>
  </si>
  <si>
    <t>2 New Config: New Configuration</t>
  </si>
  <si>
    <t>541-1.30MLCT-ND</t>
  </si>
  <si>
    <t>P1.00KLCT-ND</t>
  </si>
  <si>
    <t>1276-1450-1-ND</t>
  </si>
  <si>
    <t>R9</t>
  </si>
  <si>
    <t>R8</t>
  </si>
  <si>
    <t>C9</t>
  </si>
  <si>
    <t>C6</t>
  </si>
  <si>
    <t>R12</t>
  </si>
  <si>
    <t>R16</t>
  </si>
  <si>
    <t>R17</t>
  </si>
  <si>
    <t>C12</t>
  </si>
  <si>
    <t>C4</t>
  </si>
  <si>
    <t>3 MAX4238: Old Configuration</t>
  </si>
  <si>
    <t>R10</t>
  </si>
  <si>
    <t>R11</t>
  </si>
  <si>
    <t>C10</t>
  </si>
  <si>
    <t>C7</t>
  </si>
  <si>
    <t>R13</t>
  </si>
  <si>
    <t>R18</t>
  </si>
  <si>
    <t>R19</t>
  </si>
  <si>
    <t>C13</t>
  </si>
  <si>
    <t>C5</t>
  </si>
  <si>
    <t>4 LMP2014: Old Configuration</t>
  </si>
  <si>
    <t>5 OPA376 - Old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</si>
</sst>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theme="1"/>
      <name val="Calibri"/>
      <family val="2"/>
      <scheme val="minor"/>
    </font>
    <font>
      <b/>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abSelected="1" workbookViewId="0">
      <selection activeCell="J7" sqref="J7"/>
    </sheetView>
  </sheetViews>
  <sheetFormatPr defaultRowHeight="15" x14ac:dyDescent="0.25"/>
  <cols>
    <col min="1" max="1" width="15.140625" bestFit="1" customWidth="1"/>
    <col min="2" max="2" width="12.7109375" bestFit="1" customWidth="1"/>
    <col min="3" max="5" width="11.7109375" customWidth="1"/>
    <col min="6" max="6" width="15.7109375" hidden="1" customWidth="1"/>
    <col min="7" max="7" width="11.7109375" hidden="1" customWidth="1"/>
    <col min="8" max="10" width="11.7109375" customWidth="1"/>
    <col min="26" max="26" width="10.28515625" bestFit="1" customWidth="1"/>
  </cols>
  <sheetData>
    <row r="1" spans="1:10" s="1" customFormat="1" ht="18" x14ac:dyDescent="0.35">
      <c r="A1" s="1" t="s">
        <v>2</v>
      </c>
      <c r="B1" s="1" t="s">
        <v>8</v>
      </c>
      <c r="C1" s="1" t="s">
        <v>10</v>
      </c>
      <c r="D1" s="1" t="s">
        <v>14</v>
      </c>
      <c r="E1" s="1" t="s">
        <v>13</v>
      </c>
      <c r="H1" s="1" t="s">
        <v>18</v>
      </c>
      <c r="I1" s="1" t="s">
        <v>16</v>
      </c>
      <c r="J1" s="1" t="s">
        <v>17</v>
      </c>
    </row>
    <row r="2" spans="1:10" x14ac:dyDescent="0.25">
      <c r="A2" t="s">
        <v>5</v>
      </c>
      <c r="B2" s="3" t="s">
        <v>20</v>
      </c>
      <c r="C2" s="2" t="s">
        <v>12</v>
      </c>
      <c r="D2" s="2">
        <v>1</v>
      </c>
      <c r="E2" s="2">
        <v>200</v>
      </c>
      <c r="F2" s="2"/>
      <c r="G2" s="2"/>
      <c r="H2" s="2">
        <v>200</v>
      </c>
      <c r="I2" s="2">
        <v>0.1</v>
      </c>
      <c r="J2" s="2">
        <v>4</v>
      </c>
    </row>
    <row r="3" spans="1:10" x14ac:dyDescent="0.25">
      <c r="A3" t="s">
        <v>6</v>
      </c>
      <c r="B3" s="3" t="s">
        <v>19</v>
      </c>
      <c r="C3" s="2" t="s">
        <v>12</v>
      </c>
      <c r="D3" s="2">
        <v>5</v>
      </c>
      <c r="E3" s="2">
        <v>8</v>
      </c>
      <c r="F3" s="2"/>
      <c r="G3" s="2"/>
      <c r="H3" s="2">
        <v>300</v>
      </c>
      <c r="I3" s="2">
        <v>0.13</v>
      </c>
      <c r="J3" s="2">
        <v>23</v>
      </c>
    </row>
    <row r="4" spans="1:10" x14ac:dyDescent="0.25">
      <c r="A4" t="s">
        <v>3</v>
      </c>
      <c r="B4" s="3" t="s">
        <v>15</v>
      </c>
      <c r="C4" s="2" t="s">
        <v>12</v>
      </c>
      <c r="D4" s="2">
        <v>70</v>
      </c>
      <c r="E4" s="2">
        <v>2</v>
      </c>
      <c r="F4" s="2"/>
      <c r="G4" s="2"/>
      <c r="H4" s="2">
        <v>350</v>
      </c>
      <c r="I4" s="2">
        <v>0.16</v>
      </c>
      <c r="J4" s="2">
        <v>17</v>
      </c>
    </row>
    <row r="5" spans="1:10" x14ac:dyDescent="0.25">
      <c r="A5" t="s">
        <v>4</v>
      </c>
      <c r="B5" s="3" t="s">
        <v>11</v>
      </c>
      <c r="C5" s="2" t="s">
        <v>12</v>
      </c>
      <c r="D5" s="2">
        <v>0.2</v>
      </c>
      <c r="E5" s="2">
        <v>5</v>
      </c>
      <c r="F5" s="2"/>
      <c r="G5" s="2"/>
      <c r="H5" s="2">
        <v>5500</v>
      </c>
      <c r="I5" s="2">
        <v>2</v>
      </c>
      <c r="J5" s="2">
        <v>760</v>
      </c>
    </row>
    <row r="6" spans="1:10" x14ac:dyDescent="0.25">
      <c r="A6" t="s">
        <v>7</v>
      </c>
      <c r="B6" s="3" t="s">
        <v>21</v>
      </c>
      <c r="C6" s="2" t="s">
        <v>22</v>
      </c>
      <c r="D6" s="2">
        <v>0.3</v>
      </c>
      <c r="E6" s="2">
        <v>0.12</v>
      </c>
      <c r="F6" s="2"/>
      <c r="G6" s="2"/>
      <c r="H6" s="2">
        <v>3000</v>
      </c>
      <c r="I6" s="2">
        <v>3</v>
      </c>
      <c r="J6" s="2">
        <v>930</v>
      </c>
    </row>
    <row r="7" spans="1:10" x14ac:dyDescent="0.25">
      <c r="A7" t="s">
        <v>9</v>
      </c>
      <c r="B7" s="3" t="s">
        <v>23</v>
      </c>
      <c r="C7" s="2" t="s">
        <v>24</v>
      </c>
      <c r="D7" s="2">
        <v>1</v>
      </c>
      <c r="E7" s="2">
        <v>0.1</v>
      </c>
      <c r="F7" s="2"/>
      <c r="G7" s="2"/>
      <c r="H7" s="2">
        <v>1000</v>
      </c>
      <c r="I7" s="2">
        <v>0.35</v>
      </c>
      <c r="J7" s="2">
        <v>600</v>
      </c>
    </row>
    <row r="9" spans="1:10" x14ac:dyDescent="0.25">
      <c r="A9" t="s">
        <v>29</v>
      </c>
      <c r="B9" t="s">
        <v>30</v>
      </c>
      <c r="C9" t="s">
        <v>25</v>
      </c>
    </row>
    <row r="10" spans="1:10" x14ac:dyDescent="0.25">
      <c r="A10" t="s">
        <v>28</v>
      </c>
      <c r="B10" t="s">
        <v>31</v>
      </c>
      <c r="C10" t="s">
        <v>114</v>
      </c>
    </row>
    <row r="11" spans="1:10" x14ac:dyDescent="0.25">
      <c r="A11" t="s">
        <v>37</v>
      </c>
      <c r="B11" t="s">
        <v>31</v>
      </c>
      <c r="C11" t="s">
        <v>38</v>
      </c>
    </row>
    <row r="12" spans="1:10" x14ac:dyDescent="0.25">
      <c r="A12" t="s">
        <v>39</v>
      </c>
      <c r="B12" t="s">
        <v>31</v>
      </c>
      <c r="C12" t="s">
        <v>40</v>
      </c>
    </row>
    <row r="13" spans="1:10" x14ac:dyDescent="0.25">
      <c r="A13" t="s">
        <v>33</v>
      </c>
      <c r="B13" t="s">
        <v>34</v>
      </c>
      <c r="C13" t="s">
        <v>45</v>
      </c>
    </row>
    <row r="14" spans="1:10" x14ac:dyDescent="0.25">
      <c r="A14" t="s">
        <v>32</v>
      </c>
      <c r="B14" t="s">
        <v>35</v>
      </c>
      <c r="C14" t="s">
        <v>46</v>
      </c>
    </row>
    <row r="15" spans="1:10" x14ac:dyDescent="0.25">
      <c r="A15" t="s">
        <v>41</v>
      </c>
      <c r="B15" t="s">
        <v>35</v>
      </c>
      <c r="C15" t="s">
        <v>42</v>
      </c>
    </row>
    <row r="16" spans="1:10" x14ac:dyDescent="0.25">
      <c r="A16" t="s">
        <v>43</v>
      </c>
      <c r="B16" t="s">
        <v>34</v>
      </c>
      <c r="C16" t="s">
        <v>44</v>
      </c>
    </row>
    <row r="19" spans="1:26" x14ac:dyDescent="0.25">
      <c r="A19" t="s">
        <v>0</v>
      </c>
      <c r="B19" t="s">
        <v>36</v>
      </c>
      <c r="C19" t="s">
        <v>26</v>
      </c>
      <c r="D19" t="s">
        <v>27</v>
      </c>
      <c r="E19" t="s">
        <v>25</v>
      </c>
      <c r="F19" t="s">
        <v>50</v>
      </c>
      <c r="G19" t="s">
        <v>51</v>
      </c>
      <c r="H19" t="s">
        <v>47</v>
      </c>
      <c r="Z19" t="s">
        <v>47</v>
      </c>
    </row>
    <row r="20" spans="1:26" x14ac:dyDescent="0.25">
      <c r="A20" t="s">
        <v>1</v>
      </c>
      <c r="B20">
        <v>1</v>
      </c>
      <c r="C20" t="s">
        <v>48</v>
      </c>
      <c r="D20" t="str">
        <f>B4</f>
        <v>296-19547-1-ND</v>
      </c>
      <c r="E20" t="s">
        <v>49</v>
      </c>
      <c r="F20" t="str">
        <f>IF(B20=1,C$14,C$13)</f>
        <v>U2 C15 R22 R23</v>
      </c>
      <c r="G20" t="str">
        <f>IF(B20=1,C$15,C$16)</f>
        <v>R3 R4 C1</v>
      </c>
      <c r="H20" s="4" t="str">
        <f>CONCATENATE(C20," ",E20," ",F20," ",G20," ",C$10," ",C$11," ",C$12)</f>
        <v>U3 R6 R7 C2 C8 R1 R14 R15 C11 U1 C3 C14 TP1 TP2 U2 C15 R22 R23 R3 R4 C1 J1 C18 C17 U6 L6 R24 R25 C16 C19 C20 R26 R31 LED1 TP10 TP12 R27 R28 R29 R30 C22 U7 TP16 L2 R2</v>
      </c>
      <c r="I20" s="4"/>
      <c r="J20" s="4"/>
      <c r="K20" s="4"/>
      <c r="L20" s="4"/>
      <c r="M20" s="4"/>
      <c r="N20" s="4"/>
      <c r="O20" s="4"/>
      <c r="P20" s="4"/>
      <c r="Q20" s="4"/>
      <c r="R20" s="4"/>
      <c r="S20" s="4"/>
      <c r="T20" s="4"/>
      <c r="U20" s="4"/>
      <c r="V20" s="4"/>
      <c r="W20" s="4"/>
      <c r="X20" s="4"/>
      <c r="Y20" s="4"/>
      <c r="Z20">
        <f>LEN(H20)-LEN(SUBSTITUTE(H20," ",""))+1</f>
        <v>45</v>
      </c>
    </row>
    <row r="21" spans="1:26" x14ac:dyDescent="0.25">
      <c r="A21" t="s">
        <v>52</v>
      </c>
      <c r="B21">
        <v>2</v>
      </c>
      <c r="C21" t="s">
        <v>48</v>
      </c>
      <c r="D21" t="str">
        <f>B4</f>
        <v>296-19547-1-ND</v>
      </c>
      <c r="E21" t="s">
        <v>53</v>
      </c>
      <c r="F21" t="str">
        <f t="shared" ref="F21:F40" si="0">IF(B21=1,C$14,C$13)</f>
        <v>U2 C15 R20 R21</v>
      </c>
      <c r="G21" t="str">
        <f t="shared" ref="G21:G40" si="1">IF(B21=1,C$15,C$16)</f>
        <v>R4 C1 R5</v>
      </c>
      <c r="H21" s="4" t="str">
        <f t="shared" ref="H21:H22" si="2">CONCATENATE(C21," ",E21," ",F21," ",G21," ",C$10," ",C$11," ",C$12)</f>
        <v>U3 R6 R7 C2 C8 R14 R15 C11 U1 C3 C14 TP1 TP2 U2 C15 R20 R21 R4 C1 R5 J1 C18 C17 U6 L6 R24 R25 C16 C19 C20 R26 R31 LED1 TP10 TP12 R27 R28 R29 R30 C22 U7 TP16 L2 R2</v>
      </c>
      <c r="I21" s="4"/>
      <c r="J21" s="4"/>
      <c r="K21" s="4"/>
      <c r="L21" s="4"/>
      <c r="M21" s="4"/>
      <c r="N21" s="4"/>
      <c r="O21" s="4"/>
      <c r="P21" s="4"/>
      <c r="Q21" s="4"/>
      <c r="R21" s="4"/>
      <c r="S21" s="4"/>
      <c r="T21" s="4"/>
      <c r="U21" s="4"/>
      <c r="V21" s="4"/>
      <c r="W21" s="4"/>
      <c r="X21" s="4"/>
      <c r="Y21" s="4"/>
      <c r="Z21">
        <f t="shared" ref="Z21:Z24" si="3">LEN(H21)-LEN(SUBSTITUTE(H21," ",""))+1</f>
        <v>44</v>
      </c>
    </row>
    <row r="22" spans="1:26" x14ac:dyDescent="0.25">
      <c r="A22" t="s">
        <v>9</v>
      </c>
      <c r="B22">
        <v>1</v>
      </c>
      <c r="C22" t="s">
        <v>54</v>
      </c>
      <c r="D22" t="str">
        <f>B7</f>
        <v>MAX4238AUT+TCT-ND</v>
      </c>
      <c r="E22" t="s">
        <v>55</v>
      </c>
      <c r="F22" t="str">
        <f t="shared" si="0"/>
        <v>U2 C15 R22 R23</v>
      </c>
      <c r="G22" t="str">
        <f t="shared" si="1"/>
        <v>R3 R4 C1</v>
      </c>
      <c r="H22" s="4" t="str">
        <f t="shared" si="2"/>
        <v>U4 R9 R8 C9 C6 R12 R16 R17 C12 U1 C4 C14 TP3 TP4 U2 C15 R22 R23 R3 R4 C1 J1 C18 C17 U6 L6 R24 R25 C16 C19 C20 R26 R31 LED1 TP10 TP12 R27 R28 R29 R30 C22 U7 TP16 L2 R2</v>
      </c>
      <c r="I22" s="4"/>
      <c r="J22" s="4"/>
      <c r="K22" s="4"/>
      <c r="L22" s="4"/>
      <c r="M22" s="4"/>
      <c r="N22" s="4"/>
      <c r="O22" s="4"/>
      <c r="P22" s="4"/>
      <c r="Q22" s="4"/>
      <c r="R22" s="4"/>
      <c r="S22" s="4"/>
      <c r="T22" s="4"/>
      <c r="U22" s="4"/>
      <c r="V22" s="4"/>
      <c r="W22" s="4"/>
      <c r="X22" s="4"/>
      <c r="Y22" s="4"/>
      <c r="Z22">
        <f t="shared" si="3"/>
        <v>45</v>
      </c>
    </row>
    <row r="23" spans="1:26" x14ac:dyDescent="0.25">
      <c r="A23" t="s">
        <v>7</v>
      </c>
      <c r="B23">
        <v>1</v>
      </c>
      <c r="C23" t="s">
        <v>56</v>
      </c>
      <c r="D23" t="str">
        <f>B6</f>
        <v>LMP2014MT/NOPB-ND</v>
      </c>
      <c r="E23" t="s">
        <v>57</v>
      </c>
      <c r="F23" t="str">
        <f t="shared" si="0"/>
        <v>U2 C15 R22 R23</v>
      </c>
      <c r="G23" t="str">
        <f t="shared" si="1"/>
        <v>R3 R4 C1</v>
      </c>
      <c r="H23" s="4" t="str">
        <f t="shared" ref="H23" si="4">CONCATENATE(C23," ",E23," ",F23," ",G23," ",C$10," ",C$11," ",C$12)</f>
        <v>U5 R10 R11 C10 C7 R13 R18 R19 C13 C5 TP5 TP6 U2 C15 R22 R23 R3 R4 C1 J1 C18 C17 U6 L6 R24 R25 C16 C19 C20 R26 R31 LED1 TP10 TP12 R27 R28 R29 R30 C22 U7 TP16 L2 R2</v>
      </c>
      <c r="I23" s="4"/>
      <c r="J23" s="4"/>
      <c r="K23" s="4"/>
      <c r="L23" s="4"/>
      <c r="M23" s="4"/>
      <c r="N23" s="4"/>
      <c r="O23" s="4"/>
      <c r="P23" s="4"/>
      <c r="Q23" s="4"/>
      <c r="R23" s="4"/>
      <c r="S23" s="4"/>
      <c r="T23" s="4"/>
      <c r="U23" s="4"/>
      <c r="V23" s="4"/>
      <c r="W23" s="4"/>
      <c r="X23" s="4"/>
      <c r="Y23" s="4"/>
      <c r="Z23">
        <f t="shared" si="3"/>
        <v>43</v>
      </c>
    </row>
    <row r="24" spans="1:26" x14ac:dyDescent="0.25">
      <c r="A24" t="s">
        <v>4</v>
      </c>
      <c r="B24">
        <v>1</v>
      </c>
      <c r="C24" t="s">
        <v>48</v>
      </c>
      <c r="D24" t="str">
        <f>B5</f>
        <v>296-22191-1-ND</v>
      </c>
      <c r="E24" t="s">
        <v>49</v>
      </c>
      <c r="F24" t="str">
        <f t="shared" si="0"/>
        <v>U2 C15 R22 R23</v>
      </c>
      <c r="G24" t="str">
        <f t="shared" si="1"/>
        <v>R3 R4 C1</v>
      </c>
      <c r="H24" s="4" t="str">
        <f t="shared" ref="H24" si="5">CONCATENATE(C24," ",E24," ",F24," ",G24," ",C$10," ",C$11," ",C$12)</f>
        <v>U3 R6 R7 C2 C8 R1 R14 R15 C11 U1 C3 C14 TP1 TP2 U2 C15 R22 R23 R3 R4 C1 J1 C18 C17 U6 L6 R24 R25 C16 C19 C20 R26 R31 LED1 TP10 TP12 R27 R28 R29 R30 C22 U7 TP16 L2 R2</v>
      </c>
      <c r="I24" s="4"/>
      <c r="J24" s="4"/>
      <c r="K24" s="4"/>
      <c r="L24" s="4"/>
      <c r="M24" s="4"/>
      <c r="N24" s="4"/>
      <c r="O24" s="4"/>
      <c r="P24" s="4"/>
      <c r="Q24" s="4"/>
      <c r="R24" s="4"/>
      <c r="S24" s="4"/>
      <c r="T24" s="4"/>
      <c r="U24" s="4"/>
      <c r="V24" s="4"/>
      <c r="W24" s="4"/>
      <c r="X24" s="4"/>
      <c r="Y24" s="4"/>
      <c r="Z24">
        <f t="shared" si="3"/>
        <v>45</v>
      </c>
    </row>
    <row r="25" spans="1:26" x14ac:dyDescent="0.25">
      <c r="F25" t="str">
        <f t="shared" si="0"/>
        <v>U2 C15 R20 R21</v>
      </c>
      <c r="G25" t="str">
        <f t="shared" si="1"/>
        <v>R4 C1 R5</v>
      </c>
    </row>
    <row r="26" spans="1:26" x14ac:dyDescent="0.25">
      <c r="F26" t="str">
        <f t="shared" si="0"/>
        <v>U2 C15 R20 R21</v>
      </c>
      <c r="G26" t="str">
        <f t="shared" si="1"/>
        <v>R4 C1 R5</v>
      </c>
    </row>
    <row r="27" spans="1:26" x14ac:dyDescent="0.25">
      <c r="F27" t="str">
        <f t="shared" si="0"/>
        <v>U2 C15 R20 R21</v>
      </c>
      <c r="G27" t="str">
        <f t="shared" si="1"/>
        <v>R4 C1 R5</v>
      </c>
    </row>
    <row r="28" spans="1:26" x14ac:dyDescent="0.25">
      <c r="F28" t="str">
        <f t="shared" si="0"/>
        <v>U2 C15 R20 R21</v>
      </c>
      <c r="G28" t="str">
        <f t="shared" si="1"/>
        <v>R4 C1 R5</v>
      </c>
    </row>
    <row r="29" spans="1:26" x14ac:dyDescent="0.25">
      <c r="F29" t="str">
        <f t="shared" si="0"/>
        <v>U2 C15 R20 R21</v>
      </c>
      <c r="G29" t="str">
        <f t="shared" si="1"/>
        <v>R4 C1 R5</v>
      </c>
    </row>
    <row r="30" spans="1:26" x14ac:dyDescent="0.25">
      <c r="F30" t="str">
        <f t="shared" si="0"/>
        <v>U2 C15 R20 R21</v>
      </c>
      <c r="G30" t="str">
        <f t="shared" si="1"/>
        <v>R4 C1 R5</v>
      </c>
    </row>
    <row r="31" spans="1:26" x14ac:dyDescent="0.25">
      <c r="F31" t="str">
        <f t="shared" si="0"/>
        <v>U2 C15 R20 R21</v>
      </c>
      <c r="G31" t="str">
        <f t="shared" si="1"/>
        <v>R4 C1 R5</v>
      </c>
    </row>
    <row r="32" spans="1:26" x14ac:dyDescent="0.25">
      <c r="F32" t="str">
        <f t="shared" si="0"/>
        <v>U2 C15 R20 R21</v>
      </c>
      <c r="G32" t="str">
        <f t="shared" si="1"/>
        <v>R4 C1 R5</v>
      </c>
    </row>
    <row r="33" spans="6:7" x14ac:dyDescent="0.25">
      <c r="F33" t="str">
        <f t="shared" si="0"/>
        <v>U2 C15 R20 R21</v>
      </c>
      <c r="G33" t="str">
        <f t="shared" si="1"/>
        <v>R4 C1 R5</v>
      </c>
    </row>
    <row r="34" spans="6:7" x14ac:dyDescent="0.25">
      <c r="F34" t="str">
        <f t="shared" si="0"/>
        <v>U2 C15 R20 R21</v>
      </c>
      <c r="G34" t="str">
        <f t="shared" si="1"/>
        <v>R4 C1 R5</v>
      </c>
    </row>
    <row r="35" spans="6:7" x14ac:dyDescent="0.25">
      <c r="F35" t="str">
        <f t="shared" si="0"/>
        <v>U2 C15 R20 R21</v>
      </c>
      <c r="G35" t="str">
        <f t="shared" si="1"/>
        <v>R4 C1 R5</v>
      </c>
    </row>
    <row r="36" spans="6:7" x14ac:dyDescent="0.25">
      <c r="F36" t="str">
        <f t="shared" si="0"/>
        <v>U2 C15 R20 R21</v>
      </c>
      <c r="G36" t="str">
        <f t="shared" si="1"/>
        <v>R4 C1 R5</v>
      </c>
    </row>
    <row r="37" spans="6:7" x14ac:dyDescent="0.25">
      <c r="F37" t="str">
        <f t="shared" si="0"/>
        <v>U2 C15 R20 R21</v>
      </c>
      <c r="G37" t="str">
        <f t="shared" si="1"/>
        <v>R4 C1 R5</v>
      </c>
    </row>
    <row r="38" spans="6:7" x14ac:dyDescent="0.25">
      <c r="F38" t="str">
        <f t="shared" si="0"/>
        <v>U2 C15 R20 R21</v>
      </c>
      <c r="G38" t="str">
        <f t="shared" si="1"/>
        <v>R4 C1 R5</v>
      </c>
    </row>
    <row r="39" spans="6:7" x14ac:dyDescent="0.25">
      <c r="F39" t="str">
        <f t="shared" si="0"/>
        <v>U2 C15 R20 R21</v>
      </c>
      <c r="G39" t="str">
        <f t="shared" si="1"/>
        <v>R4 C1 R5</v>
      </c>
    </row>
    <row r="40" spans="6:7" x14ac:dyDescent="0.25">
      <c r="F40" t="str">
        <f t="shared" si="0"/>
        <v>U2 C15 R20 R21</v>
      </c>
      <c r="G40" t="str">
        <f t="shared" si="1"/>
        <v>R4 C1 R5</v>
      </c>
    </row>
  </sheetData>
  <mergeCells count="5">
    <mergeCell ref="H20:Y20"/>
    <mergeCell ref="H21:Y21"/>
    <mergeCell ref="H22:Y22"/>
    <mergeCell ref="H23:Y23"/>
    <mergeCell ref="H24:Y24"/>
  </mergeCells>
  <conditionalFormatting sqref="J2:J7">
    <cfRule type="colorScale" priority="5">
      <colorScale>
        <cfvo type="min"/>
        <cfvo type="percentile" val="40"/>
        <cfvo type="max"/>
        <color rgb="FF00B050"/>
        <color rgb="FFFFEB84"/>
        <color rgb="FFFF0000"/>
      </colorScale>
    </cfRule>
  </conditionalFormatting>
  <conditionalFormatting sqref="I2:I7">
    <cfRule type="colorScale" priority="4">
      <colorScale>
        <cfvo type="min"/>
        <cfvo type="percentile" val="50"/>
        <cfvo type="max"/>
        <color rgb="FF63BE7B"/>
        <color rgb="FFFFEB84"/>
        <color rgb="FFF8696B"/>
      </colorScale>
    </cfRule>
  </conditionalFormatting>
  <conditionalFormatting sqref="H2:H7">
    <cfRule type="colorScale" priority="3">
      <colorScale>
        <cfvo type="min"/>
        <cfvo type="percentile" val="50"/>
        <cfvo type="max"/>
        <color rgb="FFF8696B"/>
        <color rgb="FFFFEB84"/>
        <color rgb="FF63BE7B"/>
      </colorScale>
    </cfRule>
  </conditionalFormatting>
  <conditionalFormatting sqref="E2:G7">
    <cfRule type="colorScale" priority="2">
      <colorScale>
        <cfvo type="min"/>
        <cfvo type="percentile" val="50"/>
        <cfvo type="max"/>
        <color rgb="FF63BE7B"/>
        <color rgb="FFFFEB84"/>
        <color rgb="FFF8696B"/>
      </colorScale>
    </cfRule>
  </conditionalFormatting>
  <conditionalFormatting sqref="D2:D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Q44" sqref="Q44"/>
    </sheetView>
  </sheetViews>
  <sheetFormatPr defaultRowHeight="15" x14ac:dyDescent="0.25"/>
  <sheetData>
    <row r="1" spans="1:2" x14ac:dyDescent="0.25">
      <c r="A1" t="s">
        <v>149</v>
      </c>
    </row>
    <row r="3" spans="1:2" x14ac:dyDescent="0.25">
      <c r="A3" t="s">
        <v>48</v>
      </c>
      <c r="B3" t="s">
        <v>11</v>
      </c>
    </row>
    <row r="4" spans="1:2" x14ac:dyDescent="0.25">
      <c r="A4" t="s">
        <v>58</v>
      </c>
      <c r="B4" t="s">
        <v>95</v>
      </c>
    </row>
    <row r="5" spans="1:2" x14ac:dyDescent="0.25">
      <c r="A5" t="s">
        <v>59</v>
      </c>
      <c r="B5" t="s">
        <v>96</v>
      </c>
    </row>
    <row r="6" spans="1:2" x14ac:dyDescent="0.25">
      <c r="A6" t="s">
        <v>60</v>
      </c>
      <c r="B6" t="s">
        <v>97</v>
      </c>
    </row>
    <row r="7" spans="1:2" x14ac:dyDescent="0.25">
      <c r="A7" t="s">
        <v>61</v>
      </c>
      <c r="B7" t="s">
        <v>98</v>
      </c>
    </row>
    <row r="8" spans="1:2" x14ac:dyDescent="0.25">
      <c r="A8" t="s">
        <v>62</v>
      </c>
      <c r="B8" t="s">
        <v>99</v>
      </c>
    </row>
    <row r="9" spans="1:2" x14ac:dyDescent="0.25">
      <c r="A9" t="s">
        <v>63</v>
      </c>
      <c r="B9" t="s">
        <v>100</v>
      </c>
    </row>
    <row r="10" spans="1:2" x14ac:dyDescent="0.25">
      <c r="A10" t="s">
        <v>64</v>
      </c>
      <c r="B10" t="s">
        <v>101</v>
      </c>
    </row>
    <row r="11" spans="1:2" x14ac:dyDescent="0.25">
      <c r="A11" t="s">
        <v>65</v>
      </c>
      <c r="B11" t="s">
        <v>97</v>
      </c>
    </row>
    <row r="12" spans="1:2" x14ac:dyDescent="0.25">
      <c r="A12" t="s">
        <v>66</v>
      </c>
      <c r="B12" t="s">
        <v>102</v>
      </c>
    </row>
    <row r="13" spans="1:2" x14ac:dyDescent="0.25">
      <c r="A13" t="s">
        <v>67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H32" sqref="H32"/>
    </sheetView>
  </sheetViews>
  <sheetFormatPr defaultRowHeight="15" x14ac:dyDescent="0.25"/>
  <cols>
    <col min="2" max="2" width="0" hidden="1" customWidth="1"/>
  </cols>
  <sheetData>
    <row r="1" spans="1:3" x14ac:dyDescent="0.25">
      <c r="A1" t="s">
        <v>149</v>
      </c>
    </row>
    <row r="3" spans="1:3" x14ac:dyDescent="0.25">
      <c r="A3" t="s">
        <v>82</v>
      </c>
      <c r="B3" t="str">
        <f t="shared" ref="B3:B40" si="0">LEFT(A3,1)</f>
        <v>C</v>
      </c>
      <c r="C3" t="s">
        <v>112</v>
      </c>
    </row>
    <row r="4" spans="1:3" x14ac:dyDescent="0.25">
      <c r="A4" t="s">
        <v>61</v>
      </c>
      <c r="B4" t="str">
        <f t="shared" si="0"/>
        <v>C</v>
      </c>
      <c r="C4" t="s">
        <v>98</v>
      </c>
    </row>
    <row r="5" spans="1:3" x14ac:dyDescent="0.25">
      <c r="A5" t="s">
        <v>67</v>
      </c>
      <c r="B5" t="str">
        <f t="shared" si="0"/>
        <v>C</v>
      </c>
      <c r="C5" t="s">
        <v>103</v>
      </c>
    </row>
    <row r="6" spans="1:3" x14ac:dyDescent="0.25">
      <c r="A6" t="s">
        <v>68</v>
      </c>
      <c r="B6" t="str">
        <f t="shared" si="0"/>
        <v>C</v>
      </c>
      <c r="C6" t="s">
        <v>103</v>
      </c>
    </row>
    <row r="7" spans="1:3" x14ac:dyDescent="0.25">
      <c r="A7" t="s">
        <v>70</v>
      </c>
      <c r="B7" t="str">
        <f t="shared" si="0"/>
        <v>C</v>
      </c>
      <c r="C7" t="s">
        <v>103</v>
      </c>
    </row>
    <row r="8" spans="1:3" x14ac:dyDescent="0.25">
      <c r="A8" t="s">
        <v>76</v>
      </c>
      <c r="B8" t="str">
        <f t="shared" si="0"/>
        <v>C</v>
      </c>
      <c r="C8" t="s">
        <v>103</v>
      </c>
    </row>
    <row r="9" spans="1:3" x14ac:dyDescent="0.25">
      <c r="A9" t="s">
        <v>83</v>
      </c>
      <c r="B9" t="str">
        <f t="shared" si="0"/>
        <v>C</v>
      </c>
      <c r="C9" t="s">
        <v>103</v>
      </c>
    </row>
    <row r="10" spans="1:3" x14ac:dyDescent="0.25">
      <c r="A10" t="s">
        <v>91</v>
      </c>
      <c r="B10" t="str">
        <f t="shared" si="0"/>
        <v>C</v>
      </c>
      <c r="C10" t="s">
        <v>103</v>
      </c>
    </row>
    <row r="11" spans="1:3" x14ac:dyDescent="0.25">
      <c r="A11" t="s">
        <v>77</v>
      </c>
      <c r="B11" t="str">
        <f t="shared" si="0"/>
        <v>C</v>
      </c>
      <c r="C11" t="s">
        <v>107</v>
      </c>
    </row>
    <row r="12" spans="1:3" x14ac:dyDescent="0.25">
      <c r="A12" t="s">
        <v>84</v>
      </c>
      <c r="B12" t="str">
        <f t="shared" si="0"/>
        <v>C</v>
      </c>
      <c r="C12" t="s">
        <v>113</v>
      </c>
    </row>
    <row r="13" spans="1:3" x14ac:dyDescent="0.25">
      <c r="A13" t="s">
        <v>60</v>
      </c>
      <c r="B13" t="str">
        <f t="shared" si="0"/>
        <v>C</v>
      </c>
      <c r="C13" t="s">
        <v>97</v>
      </c>
    </row>
    <row r="14" spans="1:3" x14ac:dyDescent="0.25">
      <c r="A14" t="s">
        <v>65</v>
      </c>
      <c r="B14" t="str">
        <f t="shared" si="0"/>
        <v>C</v>
      </c>
      <c r="C14" t="s">
        <v>97</v>
      </c>
    </row>
    <row r="15" spans="1:3" x14ac:dyDescent="0.25">
      <c r="A15" t="s">
        <v>75</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71</v>
      </c>
      <c r="B18" t="str">
        <f t="shared" si="0"/>
        <v>R</v>
      </c>
      <c r="C18" t="s">
        <v>104</v>
      </c>
    </row>
    <row r="19" spans="1:3" x14ac:dyDescent="0.25">
      <c r="A19" t="s">
        <v>73</v>
      </c>
      <c r="B19" t="str">
        <f t="shared" si="0"/>
        <v>R</v>
      </c>
      <c r="C19" t="s">
        <v>104</v>
      </c>
    </row>
    <row r="20" spans="1:3" x14ac:dyDescent="0.25">
      <c r="A20" t="s">
        <v>85</v>
      </c>
      <c r="B20" t="str">
        <f t="shared" si="0"/>
        <v>R</v>
      </c>
      <c r="C20" t="s">
        <v>115</v>
      </c>
    </row>
    <row r="21" spans="1:3" x14ac:dyDescent="0.25">
      <c r="A21" t="s">
        <v>89</v>
      </c>
      <c r="B21" t="str">
        <f t="shared" si="0"/>
        <v>R</v>
      </c>
      <c r="C21" t="s">
        <v>118</v>
      </c>
    </row>
    <row r="22" spans="1:3" x14ac:dyDescent="0.25">
      <c r="A22" t="s">
        <v>90</v>
      </c>
      <c r="B22" t="str">
        <f t="shared" si="0"/>
        <v>R</v>
      </c>
      <c r="C22" t="s">
        <v>118</v>
      </c>
    </row>
    <row r="23" spans="1:3" x14ac:dyDescent="0.25">
      <c r="A23" t="s">
        <v>87</v>
      </c>
      <c r="B23" t="str">
        <f t="shared" si="0"/>
        <v>R</v>
      </c>
      <c r="C23" t="s">
        <v>117</v>
      </c>
    </row>
    <row r="24" spans="1:3" x14ac:dyDescent="0.25">
      <c r="A24" t="s">
        <v>88</v>
      </c>
      <c r="B24" t="str">
        <f t="shared" si="0"/>
        <v>R</v>
      </c>
      <c r="C24" t="s">
        <v>117</v>
      </c>
    </row>
    <row r="25" spans="1:3" x14ac:dyDescent="0.25">
      <c r="A25" t="s">
        <v>72</v>
      </c>
      <c r="B25" t="str">
        <f t="shared" si="0"/>
        <v>R</v>
      </c>
      <c r="C25" t="s">
        <v>105</v>
      </c>
    </row>
    <row r="26" spans="1:3" x14ac:dyDescent="0.25">
      <c r="A26" t="s">
        <v>81</v>
      </c>
      <c r="B26" t="str">
        <f t="shared" si="0"/>
        <v>R</v>
      </c>
      <c r="C26" t="s">
        <v>111</v>
      </c>
    </row>
    <row r="27" spans="1:3" x14ac:dyDescent="0.25">
      <c r="A27" t="s">
        <v>62</v>
      </c>
      <c r="B27" t="str">
        <f t="shared" si="0"/>
        <v>R</v>
      </c>
      <c r="C27" t="s">
        <v>99</v>
      </c>
    </row>
    <row r="28" spans="1:3" x14ac:dyDescent="0.25">
      <c r="A28" t="s">
        <v>94</v>
      </c>
      <c r="B28" t="str">
        <f t="shared" si="0"/>
        <v>R</v>
      </c>
      <c r="C28" t="s">
        <v>120</v>
      </c>
    </row>
    <row r="29" spans="1:3" x14ac:dyDescent="0.25">
      <c r="A29" t="s">
        <v>86</v>
      </c>
      <c r="B29" t="str">
        <f t="shared" si="0"/>
        <v>R</v>
      </c>
      <c r="C29" t="s">
        <v>116</v>
      </c>
    </row>
    <row r="30" spans="1:3" x14ac:dyDescent="0.25">
      <c r="A30" t="s">
        <v>64</v>
      </c>
      <c r="B30" t="str">
        <f t="shared" si="0"/>
        <v>R</v>
      </c>
      <c r="C30" t="s">
        <v>101</v>
      </c>
    </row>
    <row r="31" spans="1:3" x14ac:dyDescent="0.25">
      <c r="A31" t="s">
        <v>58</v>
      </c>
      <c r="B31" t="str">
        <f t="shared" si="0"/>
        <v>R</v>
      </c>
      <c r="C31" t="s">
        <v>95</v>
      </c>
    </row>
    <row r="32" spans="1:3" x14ac:dyDescent="0.25">
      <c r="A32" t="s">
        <v>80</v>
      </c>
      <c r="B32" t="str">
        <f t="shared" si="0"/>
        <v>R</v>
      </c>
      <c r="C32" t="s">
        <v>110</v>
      </c>
    </row>
    <row r="33" spans="1:3" x14ac:dyDescent="0.25">
      <c r="A33" t="s">
        <v>74</v>
      </c>
      <c r="B33" t="str">
        <f t="shared" si="0"/>
        <v>R</v>
      </c>
      <c r="C33" t="s">
        <v>106</v>
      </c>
    </row>
    <row r="34" spans="1:3" x14ac:dyDescent="0.25">
      <c r="A34" t="s">
        <v>63</v>
      </c>
      <c r="B34" t="str">
        <f t="shared" si="0"/>
        <v>R</v>
      </c>
      <c r="C34" t="s">
        <v>100</v>
      </c>
    </row>
    <row r="35" spans="1:3" x14ac:dyDescent="0.25">
      <c r="A35" t="s">
        <v>59</v>
      </c>
      <c r="B35" t="str">
        <f t="shared" si="0"/>
        <v>R</v>
      </c>
      <c r="C35" t="s">
        <v>96</v>
      </c>
    </row>
    <row r="36" spans="1:3" x14ac:dyDescent="0.25">
      <c r="A36" t="s">
        <v>48</v>
      </c>
      <c r="B36" t="str">
        <f t="shared" si="0"/>
        <v>U</v>
      </c>
      <c r="C36" t="s">
        <v>11</v>
      </c>
    </row>
    <row r="37" spans="1:3" x14ac:dyDescent="0.25">
      <c r="A37" t="s">
        <v>66</v>
      </c>
      <c r="B37" t="str">
        <f t="shared" si="0"/>
        <v>U</v>
      </c>
      <c r="C37" t="s">
        <v>102</v>
      </c>
    </row>
    <row r="38" spans="1:3" x14ac:dyDescent="0.25">
      <c r="A38" t="s">
        <v>69</v>
      </c>
      <c r="B38" t="str">
        <f t="shared" si="0"/>
        <v>U</v>
      </c>
      <c r="C38" t="s">
        <v>102</v>
      </c>
    </row>
    <row r="39" spans="1:3" x14ac:dyDescent="0.25">
      <c r="A39" t="s">
        <v>78</v>
      </c>
      <c r="B39" t="str">
        <f t="shared" si="0"/>
        <v>U</v>
      </c>
      <c r="C39" t="s">
        <v>108</v>
      </c>
    </row>
    <row r="40" spans="1:3" x14ac:dyDescent="0.25">
      <c r="A40" t="s">
        <v>92</v>
      </c>
      <c r="B40" t="str">
        <f t="shared" si="0"/>
        <v>U</v>
      </c>
      <c r="C40" t="s">
        <v>20</v>
      </c>
    </row>
  </sheetData>
  <sortState ref="A3:C40">
    <sortCondition ref="B3:B40"/>
    <sortCondition ref="C3:C4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4" sqref="B4:B40"/>
    </sheetView>
  </sheetViews>
  <sheetFormatPr defaultRowHeight="15" x14ac:dyDescent="0.25"/>
  <sheetData>
    <row r="1" spans="1:2" x14ac:dyDescent="0.25">
      <c r="A1" t="s">
        <v>121</v>
      </c>
    </row>
    <row r="3" spans="1:2" x14ac:dyDescent="0.25">
      <c r="A3" t="s">
        <v>48</v>
      </c>
      <c r="B3" t="s">
        <v>15</v>
      </c>
    </row>
    <row r="4" spans="1:2" x14ac:dyDescent="0.25">
      <c r="A4" t="s">
        <v>58</v>
      </c>
      <c r="B4" t="s">
        <v>95</v>
      </c>
    </row>
    <row r="5" spans="1:2" x14ac:dyDescent="0.25">
      <c r="A5" t="s">
        <v>59</v>
      </c>
      <c r="B5" t="s">
        <v>96</v>
      </c>
    </row>
    <row r="6" spans="1:2" x14ac:dyDescent="0.25">
      <c r="A6" t="s">
        <v>60</v>
      </c>
      <c r="B6" t="s">
        <v>97</v>
      </c>
    </row>
    <row r="7" spans="1:2" x14ac:dyDescent="0.25">
      <c r="A7" t="s">
        <v>61</v>
      </c>
      <c r="B7" t="s">
        <v>98</v>
      </c>
    </row>
    <row r="8" spans="1:2" x14ac:dyDescent="0.25">
      <c r="A8" t="s">
        <v>62</v>
      </c>
      <c r="B8" t="s">
        <v>99</v>
      </c>
    </row>
    <row r="9" spans="1:2" x14ac:dyDescent="0.25">
      <c r="A9" t="s">
        <v>63</v>
      </c>
      <c r="B9" t="s">
        <v>100</v>
      </c>
    </row>
    <row r="10" spans="1:2" x14ac:dyDescent="0.25">
      <c r="A10" t="s">
        <v>64</v>
      </c>
      <c r="B10" t="s">
        <v>101</v>
      </c>
    </row>
    <row r="11" spans="1:2" x14ac:dyDescent="0.25">
      <c r="A11" t="s">
        <v>65</v>
      </c>
      <c r="B11" t="s">
        <v>97</v>
      </c>
    </row>
    <row r="12" spans="1:2" x14ac:dyDescent="0.25">
      <c r="A12" t="s">
        <v>66</v>
      </c>
      <c r="B12" t="s">
        <v>102</v>
      </c>
    </row>
    <row r="13" spans="1:2" x14ac:dyDescent="0.25">
      <c r="A13" t="s">
        <v>67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G13" sqref="G13"/>
    </sheetView>
  </sheetViews>
  <sheetFormatPr defaultRowHeight="15" x14ac:dyDescent="0.25"/>
  <cols>
    <col min="2" max="2" width="0" hidden="1" customWidth="1"/>
  </cols>
  <sheetData>
    <row r="1" spans="1:3" x14ac:dyDescent="0.25">
      <c r="A1" t="s">
        <v>121</v>
      </c>
    </row>
    <row r="3" spans="1:3" x14ac:dyDescent="0.25">
      <c r="A3" t="s">
        <v>82</v>
      </c>
      <c r="B3" t="str">
        <f t="shared" ref="B3:B40" si="0">LEFT(A3,1)</f>
        <v>C</v>
      </c>
      <c r="C3" t="s">
        <v>112</v>
      </c>
    </row>
    <row r="4" spans="1:3" x14ac:dyDescent="0.25">
      <c r="A4" t="s">
        <v>61</v>
      </c>
      <c r="B4" t="str">
        <f t="shared" si="0"/>
        <v>C</v>
      </c>
      <c r="C4" t="s">
        <v>98</v>
      </c>
    </row>
    <row r="5" spans="1:3" x14ac:dyDescent="0.25">
      <c r="A5" t="s">
        <v>67</v>
      </c>
      <c r="B5" t="str">
        <f t="shared" si="0"/>
        <v>C</v>
      </c>
      <c r="C5" t="s">
        <v>103</v>
      </c>
    </row>
    <row r="6" spans="1:3" x14ac:dyDescent="0.25">
      <c r="A6" t="s">
        <v>68</v>
      </c>
      <c r="B6" t="str">
        <f t="shared" si="0"/>
        <v>C</v>
      </c>
      <c r="C6" t="s">
        <v>103</v>
      </c>
    </row>
    <row r="7" spans="1:3" x14ac:dyDescent="0.25">
      <c r="A7" t="s">
        <v>70</v>
      </c>
      <c r="B7" t="str">
        <f t="shared" si="0"/>
        <v>C</v>
      </c>
      <c r="C7" t="s">
        <v>103</v>
      </c>
    </row>
    <row r="8" spans="1:3" x14ac:dyDescent="0.25">
      <c r="A8" t="s">
        <v>76</v>
      </c>
      <c r="B8" t="str">
        <f t="shared" si="0"/>
        <v>C</v>
      </c>
      <c r="C8" t="s">
        <v>103</v>
      </c>
    </row>
    <row r="9" spans="1:3" x14ac:dyDescent="0.25">
      <c r="A9" t="s">
        <v>83</v>
      </c>
      <c r="B9" t="str">
        <f t="shared" si="0"/>
        <v>C</v>
      </c>
      <c r="C9" t="s">
        <v>103</v>
      </c>
    </row>
    <row r="10" spans="1:3" x14ac:dyDescent="0.25">
      <c r="A10" t="s">
        <v>91</v>
      </c>
      <c r="B10" t="str">
        <f t="shared" si="0"/>
        <v>C</v>
      </c>
      <c r="C10" t="s">
        <v>103</v>
      </c>
    </row>
    <row r="11" spans="1:3" x14ac:dyDescent="0.25">
      <c r="A11" t="s">
        <v>77</v>
      </c>
      <c r="B11" t="str">
        <f t="shared" si="0"/>
        <v>C</v>
      </c>
      <c r="C11" t="s">
        <v>107</v>
      </c>
    </row>
    <row r="12" spans="1:3" x14ac:dyDescent="0.25">
      <c r="A12" t="s">
        <v>84</v>
      </c>
      <c r="B12" t="str">
        <f t="shared" si="0"/>
        <v>C</v>
      </c>
      <c r="C12" t="s">
        <v>113</v>
      </c>
    </row>
    <row r="13" spans="1:3" x14ac:dyDescent="0.25">
      <c r="A13" t="s">
        <v>60</v>
      </c>
      <c r="B13" t="str">
        <f t="shared" si="0"/>
        <v>C</v>
      </c>
      <c r="C13" t="s">
        <v>97</v>
      </c>
    </row>
    <row r="14" spans="1:3" x14ac:dyDescent="0.25">
      <c r="A14" t="s">
        <v>65</v>
      </c>
      <c r="B14" t="str">
        <f t="shared" si="0"/>
        <v>C</v>
      </c>
      <c r="C14" t="s">
        <v>97</v>
      </c>
    </row>
    <row r="15" spans="1:3" x14ac:dyDescent="0.25">
      <c r="A15" t="s">
        <v>75</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71</v>
      </c>
      <c r="B18" t="str">
        <f t="shared" si="0"/>
        <v>R</v>
      </c>
      <c r="C18" t="s">
        <v>104</v>
      </c>
    </row>
    <row r="19" spans="1:3" x14ac:dyDescent="0.25">
      <c r="A19" t="s">
        <v>73</v>
      </c>
      <c r="B19" t="str">
        <f t="shared" si="0"/>
        <v>R</v>
      </c>
      <c r="C19" t="s">
        <v>104</v>
      </c>
    </row>
    <row r="20" spans="1:3" x14ac:dyDescent="0.25">
      <c r="A20" t="s">
        <v>85</v>
      </c>
      <c r="B20" t="str">
        <f t="shared" si="0"/>
        <v>R</v>
      </c>
      <c r="C20" t="s">
        <v>115</v>
      </c>
    </row>
    <row r="21" spans="1:3" x14ac:dyDescent="0.25">
      <c r="A21" t="s">
        <v>89</v>
      </c>
      <c r="B21" t="str">
        <f t="shared" si="0"/>
        <v>R</v>
      </c>
      <c r="C21" t="s">
        <v>118</v>
      </c>
    </row>
    <row r="22" spans="1:3" x14ac:dyDescent="0.25">
      <c r="A22" t="s">
        <v>90</v>
      </c>
      <c r="B22" t="str">
        <f t="shared" si="0"/>
        <v>R</v>
      </c>
      <c r="C22" t="s">
        <v>118</v>
      </c>
    </row>
    <row r="23" spans="1:3" x14ac:dyDescent="0.25">
      <c r="A23" t="s">
        <v>87</v>
      </c>
      <c r="B23" t="str">
        <f t="shared" si="0"/>
        <v>R</v>
      </c>
      <c r="C23" t="s">
        <v>117</v>
      </c>
    </row>
    <row r="24" spans="1:3" x14ac:dyDescent="0.25">
      <c r="A24" t="s">
        <v>88</v>
      </c>
      <c r="B24" t="str">
        <f t="shared" si="0"/>
        <v>R</v>
      </c>
      <c r="C24" t="s">
        <v>117</v>
      </c>
    </row>
    <row r="25" spans="1:3" x14ac:dyDescent="0.25">
      <c r="A25" t="s">
        <v>72</v>
      </c>
      <c r="B25" t="str">
        <f t="shared" si="0"/>
        <v>R</v>
      </c>
      <c r="C25" t="s">
        <v>105</v>
      </c>
    </row>
    <row r="26" spans="1:3" x14ac:dyDescent="0.25">
      <c r="A26" t="s">
        <v>81</v>
      </c>
      <c r="B26" t="str">
        <f t="shared" si="0"/>
        <v>R</v>
      </c>
      <c r="C26" t="s">
        <v>111</v>
      </c>
    </row>
    <row r="27" spans="1:3" x14ac:dyDescent="0.25">
      <c r="A27" t="s">
        <v>62</v>
      </c>
      <c r="B27" t="str">
        <f t="shared" si="0"/>
        <v>R</v>
      </c>
      <c r="C27" t="s">
        <v>99</v>
      </c>
    </row>
    <row r="28" spans="1:3" x14ac:dyDescent="0.25">
      <c r="A28" t="s">
        <v>94</v>
      </c>
      <c r="B28" t="str">
        <f t="shared" si="0"/>
        <v>R</v>
      </c>
      <c r="C28" t="s">
        <v>120</v>
      </c>
    </row>
    <row r="29" spans="1:3" x14ac:dyDescent="0.25">
      <c r="A29" t="s">
        <v>86</v>
      </c>
      <c r="B29" t="str">
        <f t="shared" si="0"/>
        <v>R</v>
      </c>
      <c r="C29" t="s">
        <v>116</v>
      </c>
    </row>
    <row r="30" spans="1:3" x14ac:dyDescent="0.25">
      <c r="A30" t="s">
        <v>64</v>
      </c>
      <c r="B30" t="str">
        <f t="shared" si="0"/>
        <v>R</v>
      </c>
      <c r="C30" t="s">
        <v>101</v>
      </c>
    </row>
    <row r="31" spans="1:3" x14ac:dyDescent="0.25">
      <c r="A31" t="s">
        <v>58</v>
      </c>
      <c r="B31" t="str">
        <f t="shared" si="0"/>
        <v>R</v>
      </c>
      <c r="C31" t="s">
        <v>95</v>
      </c>
    </row>
    <row r="32" spans="1:3" x14ac:dyDescent="0.25">
      <c r="A32" t="s">
        <v>80</v>
      </c>
      <c r="B32" t="str">
        <f t="shared" si="0"/>
        <v>R</v>
      </c>
      <c r="C32" t="s">
        <v>110</v>
      </c>
    </row>
    <row r="33" spans="1:3" x14ac:dyDescent="0.25">
      <c r="A33" t="s">
        <v>74</v>
      </c>
      <c r="B33" t="str">
        <f t="shared" si="0"/>
        <v>R</v>
      </c>
      <c r="C33" t="s">
        <v>106</v>
      </c>
    </row>
    <row r="34" spans="1:3" x14ac:dyDescent="0.25">
      <c r="A34" t="s">
        <v>63</v>
      </c>
      <c r="B34" t="str">
        <f t="shared" si="0"/>
        <v>R</v>
      </c>
      <c r="C34" t="s">
        <v>100</v>
      </c>
    </row>
    <row r="35" spans="1:3" x14ac:dyDescent="0.25">
      <c r="A35" t="s">
        <v>59</v>
      </c>
      <c r="B35" t="str">
        <f t="shared" si="0"/>
        <v>R</v>
      </c>
      <c r="C35" t="s">
        <v>96</v>
      </c>
    </row>
    <row r="36" spans="1:3" x14ac:dyDescent="0.25">
      <c r="A36" t="s">
        <v>48</v>
      </c>
      <c r="B36" t="str">
        <f t="shared" si="0"/>
        <v>U</v>
      </c>
      <c r="C36" t="s">
        <v>15</v>
      </c>
    </row>
    <row r="37" spans="1:3" x14ac:dyDescent="0.25">
      <c r="A37" t="s">
        <v>66</v>
      </c>
      <c r="B37" t="str">
        <f t="shared" si="0"/>
        <v>U</v>
      </c>
      <c r="C37" t="s">
        <v>102</v>
      </c>
    </row>
    <row r="38" spans="1:3" x14ac:dyDescent="0.25">
      <c r="A38" t="s">
        <v>69</v>
      </c>
      <c r="B38" t="str">
        <f t="shared" si="0"/>
        <v>U</v>
      </c>
      <c r="C38" t="s">
        <v>102</v>
      </c>
    </row>
    <row r="39" spans="1:3" x14ac:dyDescent="0.25">
      <c r="A39" t="s">
        <v>78</v>
      </c>
      <c r="B39" t="str">
        <f t="shared" si="0"/>
        <v>U</v>
      </c>
      <c r="C39" t="s">
        <v>108</v>
      </c>
    </row>
    <row r="40" spans="1:3" x14ac:dyDescent="0.25">
      <c r="A40" t="s">
        <v>92</v>
      </c>
      <c r="B40" t="str">
        <f t="shared" si="0"/>
        <v>U</v>
      </c>
      <c r="C40" t="s">
        <v>20</v>
      </c>
    </row>
  </sheetData>
  <sortState ref="A3:C40">
    <sortCondition ref="B3:B40"/>
    <sortCondition ref="C3:C4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F13" sqref="F13"/>
    </sheetView>
  </sheetViews>
  <sheetFormatPr defaultRowHeight="15" x14ac:dyDescent="0.25"/>
  <sheetData>
    <row r="1" spans="1:2" x14ac:dyDescent="0.25">
      <c r="A1" t="s">
        <v>125</v>
      </c>
    </row>
    <row r="3" spans="1:2" x14ac:dyDescent="0.25">
      <c r="A3" t="s">
        <v>48</v>
      </c>
      <c r="B3" t="s">
        <v>15</v>
      </c>
    </row>
    <row r="4" spans="1:2" x14ac:dyDescent="0.25">
      <c r="A4" t="s">
        <v>58</v>
      </c>
      <c r="B4" t="s">
        <v>126</v>
      </c>
    </row>
    <row r="5" spans="1:2" x14ac:dyDescent="0.25">
      <c r="A5" t="s">
        <v>59</v>
      </c>
      <c r="B5" t="s">
        <v>127</v>
      </c>
    </row>
    <row r="6" spans="1:2" x14ac:dyDescent="0.25">
      <c r="A6" t="s">
        <v>60</v>
      </c>
      <c r="B6" t="s">
        <v>128</v>
      </c>
    </row>
    <row r="7" spans="1:2" x14ac:dyDescent="0.25">
      <c r="A7" t="s">
        <v>61</v>
      </c>
      <c r="B7" t="s">
        <v>97</v>
      </c>
    </row>
    <row r="8" spans="1:2" x14ac:dyDescent="0.25">
      <c r="A8" t="s">
        <v>63</v>
      </c>
      <c r="B8" t="s">
        <v>100</v>
      </c>
    </row>
    <row r="9" spans="1:2" x14ac:dyDescent="0.25">
      <c r="A9" t="s">
        <v>64</v>
      </c>
      <c r="B9" t="s">
        <v>101</v>
      </c>
    </row>
    <row r="10" spans="1:2" x14ac:dyDescent="0.25">
      <c r="A10" t="s">
        <v>65</v>
      </c>
      <c r="B10" t="s">
        <v>128</v>
      </c>
    </row>
    <row r="11" spans="1:2" x14ac:dyDescent="0.25">
      <c r="A11" t="s">
        <v>66</v>
      </c>
      <c r="B11" t="s">
        <v>102</v>
      </c>
    </row>
    <row r="12" spans="1:2" x14ac:dyDescent="0.25">
      <c r="A12" t="s">
        <v>67</v>
      </c>
      <c r="B12" t="s">
        <v>103</v>
      </c>
    </row>
    <row r="13" spans="1:2" x14ac:dyDescent="0.25">
      <c r="A13" t="s">
        <v>68</v>
      </c>
      <c r="B13" t="s">
        <v>103</v>
      </c>
    </row>
    <row r="14" spans="1:2" x14ac:dyDescent="0.25">
      <c r="A14" t="s">
        <v>69</v>
      </c>
      <c r="B14" t="s">
        <v>102</v>
      </c>
    </row>
    <row r="15" spans="1:2" x14ac:dyDescent="0.25">
      <c r="A15" t="s">
        <v>70</v>
      </c>
      <c r="B15" t="s">
        <v>103</v>
      </c>
    </row>
    <row r="16" spans="1:2" x14ac:dyDescent="0.25">
      <c r="A16" t="s">
        <v>122</v>
      </c>
      <c r="B16" t="s">
        <v>104</v>
      </c>
    </row>
    <row r="17" spans="1:2" x14ac:dyDescent="0.25">
      <c r="A17" t="s">
        <v>123</v>
      </c>
      <c r="B17" t="s">
        <v>104</v>
      </c>
    </row>
    <row r="18" spans="1:2" x14ac:dyDescent="0.25">
      <c r="A18" t="s">
        <v>74</v>
      </c>
      <c r="B18" t="s">
        <v>97</v>
      </c>
    </row>
    <row r="19" spans="1:2" x14ac:dyDescent="0.25">
      <c r="A19" t="s">
        <v>75</v>
      </c>
      <c r="B19" t="s">
        <v>98</v>
      </c>
    </row>
    <row r="20" spans="1:2" x14ac:dyDescent="0.25">
      <c r="A20" t="s">
        <v>124</v>
      </c>
      <c r="B20" t="s">
        <v>99</v>
      </c>
    </row>
    <row r="21" spans="1:2" x14ac:dyDescent="0.25">
      <c r="A21" t="s">
        <v>76</v>
      </c>
      <c r="B21" t="s">
        <v>103</v>
      </c>
    </row>
    <row r="22" spans="1:2" x14ac:dyDescent="0.25">
      <c r="A22" t="s">
        <v>77</v>
      </c>
      <c r="B22" t="s">
        <v>107</v>
      </c>
    </row>
    <row r="23" spans="1:2" x14ac:dyDescent="0.25">
      <c r="A23" t="s">
        <v>78</v>
      </c>
      <c r="B23" t="s">
        <v>108</v>
      </c>
    </row>
    <row r="24" spans="1:2" x14ac:dyDescent="0.25">
      <c r="A24" t="s">
        <v>79</v>
      </c>
      <c r="B24" t="s">
        <v>109</v>
      </c>
    </row>
    <row r="25" spans="1:2" x14ac:dyDescent="0.25">
      <c r="A25" t="s">
        <v>80</v>
      </c>
      <c r="B25" t="s">
        <v>110</v>
      </c>
    </row>
    <row r="26" spans="1:2" x14ac:dyDescent="0.25">
      <c r="A26" t="s">
        <v>81</v>
      </c>
      <c r="B26" t="s">
        <v>111</v>
      </c>
    </row>
    <row r="27" spans="1:2" x14ac:dyDescent="0.25">
      <c r="A27" t="s">
        <v>82</v>
      </c>
      <c r="B27" t="s">
        <v>112</v>
      </c>
    </row>
    <row r="28" spans="1:2" x14ac:dyDescent="0.25">
      <c r="A28" t="s">
        <v>83</v>
      </c>
      <c r="B28" t="s">
        <v>103</v>
      </c>
    </row>
    <row r="29" spans="1:2" x14ac:dyDescent="0.25">
      <c r="A29" t="s">
        <v>84</v>
      </c>
      <c r="B29" t="s">
        <v>113</v>
      </c>
    </row>
    <row r="30" spans="1:2" x14ac:dyDescent="0.25">
      <c r="A30" t="s">
        <v>85</v>
      </c>
      <c r="B30" t="s">
        <v>115</v>
      </c>
    </row>
    <row r="31" spans="1:2" x14ac:dyDescent="0.25">
      <c r="A31" t="s">
        <v>86</v>
      </c>
      <c r="B31" t="s">
        <v>116</v>
      </c>
    </row>
    <row r="32" spans="1:2" x14ac:dyDescent="0.25">
      <c r="A32" t="s">
        <v>87</v>
      </c>
      <c r="B32" t="s">
        <v>117</v>
      </c>
    </row>
    <row r="33" spans="1:2" x14ac:dyDescent="0.25">
      <c r="A33" t="s">
        <v>88</v>
      </c>
      <c r="B33" t="s">
        <v>117</v>
      </c>
    </row>
    <row r="34" spans="1:2" x14ac:dyDescent="0.25">
      <c r="A34" t="s">
        <v>89</v>
      </c>
      <c r="B34" t="s">
        <v>118</v>
      </c>
    </row>
    <row r="35" spans="1:2" x14ac:dyDescent="0.25">
      <c r="A35" t="s">
        <v>90</v>
      </c>
      <c r="B35" t="s">
        <v>118</v>
      </c>
    </row>
    <row r="36" spans="1:2" x14ac:dyDescent="0.25">
      <c r="A36" t="s">
        <v>91</v>
      </c>
      <c r="B36" t="s">
        <v>103</v>
      </c>
    </row>
    <row r="37" spans="1:2" x14ac:dyDescent="0.25">
      <c r="A37" t="s">
        <v>92</v>
      </c>
      <c r="B37" t="s">
        <v>20</v>
      </c>
    </row>
    <row r="38" spans="1:2" x14ac:dyDescent="0.25">
      <c r="A38" t="s">
        <v>93</v>
      </c>
      <c r="B38" t="s">
        <v>119</v>
      </c>
    </row>
    <row r="39" spans="1:2" x14ac:dyDescent="0.25">
      <c r="A39" t="s">
        <v>94</v>
      </c>
      <c r="B39"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 sqref="B1:B1048576"/>
    </sheetView>
  </sheetViews>
  <sheetFormatPr defaultRowHeight="15" x14ac:dyDescent="0.25"/>
  <cols>
    <col min="2" max="2" width="0" hidden="1" customWidth="1"/>
  </cols>
  <sheetData>
    <row r="1" spans="1:3" x14ac:dyDescent="0.25">
      <c r="A1" t="s">
        <v>125</v>
      </c>
    </row>
    <row r="3" spans="1:3" x14ac:dyDescent="0.25">
      <c r="A3" t="s">
        <v>60</v>
      </c>
      <c r="B3" t="str">
        <f t="shared" ref="B3:B39" si="0">LEFT(A3,1)</f>
        <v>C</v>
      </c>
      <c r="C3" t="s">
        <v>128</v>
      </c>
    </row>
    <row r="4" spans="1:3" x14ac:dyDescent="0.25">
      <c r="A4" t="s">
        <v>65</v>
      </c>
      <c r="B4" t="str">
        <f t="shared" si="0"/>
        <v>C</v>
      </c>
      <c r="C4" t="s">
        <v>128</v>
      </c>
    </row>
    <row r="5" spans="1:3" x14ac:dyDescent="0.25">
      <c r="A5" t="s">
        <v>82</v>
      </c>
      <c r="B5" t="str">
        <f t="shared" si="0"/>
        <v>C</v>
      </c>
      <c r="C5" t="s">
        <v>112</v>
      </c>
    </row>
    <row r="6" spans="1:3" x14ac:dyDescent="0.25">
      <c r="A6" t="s">
        <v>75</v>
      </c>
      <c r="B6" t="str">
        <f t="shared" si="0"/>
        <v>C</v>
      </c>
      <c r="C6" t="s">
        <v>98</v>
      </c>
    </row>
    <row r="7" spans="1:3" x14ac:dyDescent="0.25">
      <c r="A7" t="s">
        <v>67</v>
      </c>
      <c r="B7" t="str">
        <f t="shared" si="0"/>
        <v>C</v>
      </c>
      <c r="C7" t="s">
        <v>103</v>
      </c>
    </row>
    <row r="8" spans="1:3" x14ac:dyDescent="0.25">
      <c r="A8" t="s">
        <v>68</v>
      </c>
      <c r="B8" t="str">
        <f t="shared" si="0"/>
        <v>C</v>
      </c>
      <c r="C8" t="s">
        <v>103</v>
      </c>
    </row>
    <row r="9" spans="1:3" x14ac:dyDescent="0.25">
      <c r="A9" t="s">
        <v>70</v>
      </c>
      <c r="B9" t="str">
        <f t="shared" si="0"/>
        <v>C</v>
      </c>
      <c r="C9" t="s">
        <v>103</v>
      </c>
    </row>
    <row r="10" spans="1:3" x14ac:dyDescent="0.25">
      <c r="A10" t="s">
        <v>76</v>
      </c>
      <c r="B10" t="str">
        <f t="shared" si="0"/>
        <v>C</v>
      </c>
      <c r="C10" t="s">
        <v>103</v>
      </c>
    </row>
    <row r="11" spans="1:3" x14ac:dyDescent="0.25">
      <c r="A11" t="s">
        <v>83</v>
      </c>
      <c r="B11" t="str">
        <f t="shared" si="0"/>
        <v>C</v>
      </c>
      <c r="C11" t="s">
        <v>103</v>
      </c>
    </row>
    <row r="12" spans="1:3" x14ac:dyDescent="0.25">
      <c r="A12" t="s">
        <v>91</v>
      </c>
      <c r="B12" t="str">
        <f t="shared" si="0"/>
        <v>C</v>
      </c>
      <c r="C12" t="s">
        <v>103</v>
      </c>
    </row>
    <row r="13" spans="1:3" x14ac:dyDescent="0.25">
      <c r="A13" t="s">
        <v>77</v>
      </c>
      <c r="B13" t="str">
        <f t="shared" si="0"/>
        <v>C</v>
      </c>
      <c r="C13" t="s">
        <v>107</v>
      </c>
    </row>
    <row r="14" spans="1:3" x14ac:dyDescent="0.25">
      <c r="A14" t="s">
        <v>84</v>
      </c>
      <c r="B14" t="str">
        <f t="shared" si="0"/>
        <v>C</v>
      </c>
      <c r="C14" t="s">
        <v>113</v>
      </c>
    </row>
    <row r="15" spans="1:3" x14ac:dyDescent="0.25">
      <c r="A15" t="s">
        <v>61</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58</v>
      </c>
      <c r="B18" t="str">
        <f t="shared" si="0"/>
        <v>R</v>
      </c>
      <c r="C18" t="s">
        <v>126</v>
      </c>
    </row>
    <row r="19" spans="1:3" x14ac:dyDescent="0.25">
      <c r="A19" t="s">
        <v>74</v>
      </c>
      <c r="B19" t="str">
        <f t="shared" si="0"/>
        <v>R</v>
      </c>
      <c r="C19" t="s">
        <v>97</v>
      </c>
    </row>
    <row r="20" spans="1:3" x14ac:dyDescent="0.25">
      <c r="A20" t="s">
        <v>59</v>
      </c>
      <c r="B20" t="str">
        <f t="shared" si="0"/>
        <v>R</v>
      </c>
      <c r="C20" t="s">
        <v>127</v>
      </c>
    </row>
    <row r="21" spans="1:3" x14ac:dyDescent="0.25">
      <c r="A21" t="s">
        <v>122</v>
      </c>
      <c r="B21" t="str">
        <f t="shared" si="0"/>
        <v>R</v>
      </c>
      <c r="C21" t="s">
        <v>104</v>
      </c>
    </row>
    <row r="22" spans="1:3" x14ac:dyDescent="0.25">
      <c r="A22" t="s">
        <v>123</v>
      </c>
      <c r="B22" t="str">
        <f t="shared" si="0"/>
        <v>R</v>
      </c>
      <c r="C22" t="s">
        <v>104</v>
      </c>
    </row>
    <row r="23" spans="1:3" x14ac:dyDescent="0.25">
      <c r="A23" t="s">
        <v>85</v>
      </c>
      <c r="B23" t="str">
        <f t="shared" si="0"/>
        <v>R</v>
      </c>
      <c r="C23" t="s">
        <v>115</v>
      </c>
    </row>
    <row r="24" spans="1:3" x14ac:dyDescent="0.25">
      <c r="A24" t="s">
        <v>89</v>
      </c>
      <c r="B24" t="str">
        <f t="shared" si="0"/>
        <v>R</v>
      </c>
      <c r="C24" t="s">
        <v>118</v>
      </c>
    </row>
    <row r="25" spans="1:3" x14ac:dyDescent="0.25">
      <c r="A25" t="s">
        <v>90</v>
      </c>
      <c r="B25" t="str">
        <f t="shared" si="0"/>
        <v>R</v>
      </c>
      <c r="C25" t="s">
        <v>118</v>
      </c>
    </row>
    <row r="26" spans="1:3" x14ac:dyDescent="0.25">
      <c r="A26" t="s">
        <v>87</v>
      </c>
      <c r="B26" t="str">
        <f t="shared" si="0"/>
        <v>R</v>
      </c>
      <c r="C26" t="s">
        <v>117</v>
      </c>
    </row>
    <row r="27" spans="1:3" x14ac:dyDescent="0.25">
      <c r="A27" t="s">
        <v>88</v>
      </c>
      <c r="B27" t="str">
        <f t="shared" si="0"/>
        <v>R</v>
      </c>
      <c r="C27" t="s">
        <v>117</v>
      </c>
    </row>
    <row r="28" spans="1:3" x14ac:dyDescent="0.25">
      <c r="A28" t="s">
        <v>81</v>
      </c>
      <c r="B28" t="str">
        <f t="shared" si="0"/>
        <v>R</v>
      </c>
      <c r="C28" t="s">
        <v>111</v>
      </c>
    </row>
    <row r="29" spans="1:3" x14ac:dyDescent="0.25">
      <c r="A29" t="s">
        <v>124</v>
      </c>
      <c r="B29" t="str">
        <f t="shared" si="0"/>
        <v>R</v>
      </c>
      <c r="C29" t="s">
        <v>99</v>
      </c>
    </row>
    <row r="30" spans="1:3" x14ac:dyDescent="0.25">
      <c r="A30" t="s">
        <v>94</v>
      </c>
      <c r="B30" t="str">
        <f t="shared" si="0"/>
        <v>R</v>
      </c>
      <c r="C30" t="s">
        <v>120</v>
      </c>
    </row>
    <row r="31" spans="1:3" x14ac:dyDescent="0.25">
      <c r="A31" t="s">
        <v>86</v>
      </c>
      <c r="B31" t="str">
        <f t="shared" si="0"/>
        <v>R</v>
      </c>
      <c r="C31" t="s">
        <v>116</v>
      </c>
    </row>
    <row r="32" spans="1:3" x14ac:dyDescent="0.25">
      <c r="A32" t="s">
        <v>64</v>
      </c>
      <c r="B32" t="str">
        <f t="shared" si="0"/>
        <v>R</v>
      </c>
      <c r="C32" t="s">
        <v>101</v>
      </c>
    </row>
    <row r="33" spans="1:3" x14ac:dyDescent="0.25">
      <c r="A33" t="s">
        <v>80</v>
      </c>
      <c r="B33" t="str">
        <f t="shared" si="0"/>
        <v>R</v>
      </c>
      <c r="C33" t="s">
        <v>110</v>
      </c>
    </row>
    <row r="34" spans="1:3" x14ac:dyDescent="0.25">
      <c r="A34" t="s">
        <v>63</v>
      </c>
      <c r="B34" t="str">
        <f t="shared" si="0"/>
        <v>R</v>
      </c>
      <c r="C34" t="s">
        <v>100</v>
      </c>
    </row>
    <row r="35" spans="1:3" x14ac:dyDescent="0.25">
      <c r="A35" t="s">
        <v>48</v>
      </c>
      <c r="B35" t="str">
        <f t="shared" si="0"/>
        <v>U</v>
      </c>
      <c r="C35" t="s">
        <v>15</v>
      </c>
    </row>
    <row r="36" spans="1:3" x14ac:dyDescent="0.25">
      <c r="A36" t="s">
        <v>66</v>
      </c>
      <c r="B36" t="str">
        <f t="shared" si="0"/>
        <v>U</v>
      </c>
      <c r="C36" t="s">
        <v>102</v>
      </c>
    </row>
    <row r="37" spans="1:3" x14ac:dyDescent="0.25">
      <c r="A37" t="s">
        <v>69</v>
      </c>
      <c r="B37" t="str">
        <f t="shared" si="0"/>
        <v>U</v>
      </c>
      <c r="C37" t="s">
        <v>102</v>
      </c>
    </row>
    <row r="38" spans="1:3" x14ac:dyDescent="0.25">
      <c r="A38" t="s">
        <v>78</v>
      </c>
      <c r="B38" t="str">
        <f t="shared" si="0"/>
        <v>U</v>
      </c>
      <c r="C38" t="s">
        <v>108</v>
      </c>
    </row>
    <row r="39" spans="1:3" x14ac:dyDescent="0.25">
      <c r="A39" t="s">
        <v>92</v>
      </c>
      <c r="B39" t="str">
        <f t="shared" si="0"/>
        <v>U</v>
      </c>
      <c r="C39" t="s">
        <v>20</v>
      </c>
    </row>
  </sheetData>
  <sortState ref="A3:C39">
    <sortCondition ref="B3:B39"/>
    <sortCondition ref="C3:C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F8" sqref="F8"/>
    </sheetView>
  </sheetViews>
  <sheetFormatPr defaultRowHeight="15" x14ac:dyDescent="0.25"/>
  <sheetData>
    <row r="1" spans="1:2" x14ac:dyDescent="0.25">
      <c r="A1" t="s">
        <v>138</v>
      </c>
    </row>
    <row r="3" spans="1:2" x14ac:dyDescent="0.25">
      <c r="A3" t="s">
        <v>54</v>
      </c>
      <c r="B3" t="s">
        <v>23</v>
      </c>
    </row>
    <row r="4" spans="1:2" x14ac:dyDescent="0.25">
      <c r="A4" t="s">
        <v>129</v>
      </c>
      <c r="B4" t="s">
        <v>95</v>
      </c>
    </row>
    <row r="5" spans="1:2" x14ac:dyDescent="0.25">
      <c r="A5" t="s">
        <v>130</v>
      </c>
      <c r="B5" t="s">
        <v>96</v>
      </c>
    </row>
    <row r="6" spans="1:2" x14ac:dyDescent="0.25">
      <c r="A6" t="s">
        <v>131</v>
      </c>
      <c r="B6" t="s">
        <v>97</v>
      </c>
    </row>
    <row r="7" spans="1:2" x14ac:dyDescent="0.25">
      <c r="A7" t="s">
        <v>132</v>
      </c>
      <c r="B7" t="s">
        <v>98</v>
      </c>
    </row>
    <row r="8" spans="1:2" x14ac:dyDescent="0.25">
      <c r="A8" t="s">
        <v>133</v>
      </c>
      <c r="B8" t="s">
        <v>99</v>
      </c>
    </row>
    <row r="9" spans="1:2" x14ac:dyDescent="0.25">
      <c r="A9" t="s">
        <v>134</v>
      </c>
      <c r="B9" t="s">
        <v>100</v>
      </c>
    </row>
    <row r="10" spans="1:2" x14ac:dyDescent="0.25">
      <c r="A10" t="s">
        <v>135</v>
      </c>
      <c r="B10" t="s">
        <v>101</v>
      </c>
    </row>
    <row r="11" spans="1:2" x14ac:dyDescent="0.25">
      <c r="A11" t="s">
        <v>136</v>
      </c>
      <c r="B11" t="s">
        <v>97</v>
      </c>
    </row>
    <row r="12" spans="1:2" x14ac:dyDescent="0.25">
      <c r="A12" t="s">
        <v>66</v>
      </c>
      <c r="B12" t="s">
        <v>102</v>
      </c>
    </row>
    <row r="13" spans="1:2" x14ac:dyDescent="0.25">
      <c r="A13" t="s">
        <v>137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B1" sqref="B1:B1048576"/>
    </sheetView>
  </sheetViews>
  <sheetFormatPr defaultRowHeight="15" x14ac:dyDescent="0.25"/>
  <cols>
    <col min="2" max="2" width="0" hidden="1" customWidth="1"/>
  </cols>
  <sheetData>
    <row r="1" spans="1:3" x14ac:dyDescent="0.25">
      <c r="A1" t="s">
        <v>138</v>
      </c>
    </row>
    <row r="3" spans="1:3" x14ac:dyDescent="0.25">
      <c r="A3" t="s">
        <v>82</v>
      </c>
      <c r="B3" t="str">
        <f t="shared" ref="B3:B40" si="0">LEFT(A3,1)</f>
        <v>C</v>
      </c>
      <c r="C3" t="s">
        <v>112</v>
      </c>
    </row>
    <row r="4" spans="1:3" x14ac:dyDescent="0.25">
      <c r="A4" t="s">
        <v>132</v>
      </c>
      <c r="B4" t="str">
        <f t="shared" si="0"/>
        <v>C</v>
      </c>
      <c r="C4" t="s">
        <v>98</v>
      </c>
    </row>
    <row r="5" spans="1:3" x14ac:dyDescent="0.25">
      <c r="A5" t="s">
        <v>137</v>
      </c>
      <c r="B5" t="str">
        <f t="shared" si="0"/>
        <v>C</v>
      </c>
      <c r="C5" t="s">
        <v>103</v>
      </c>
    </row>
    <row r="6" spans="1:3" x14ac:dyDescent="0.25">
      <c r="A6" t="s">
        <v>68</v>
      </c>
      <c r="B6" t="str">
        <f t="shared" si="0"/>
        <v>C</v>
      </c>
      <c r="C6" t="s">
        <v>103</v>
      </c>
    </row>
    <row r="7" spans="1:3" x14ac:dyDescent="0.25">
      <c r="A7" t="s">
        <v>70</v>
      </c>
      <c r="B7" t="str">
        <f t="shared" si="0"/>
        <v>C</v>
      </c>
      <c r="C7" t="s">
        <v>103</v>
      </c>
    </row>
    <row r="8" spans="1:3" x14ac:dyDescent="0.25">
      <c r="A8" t="s">
        <v>76</v>
      </c>
      <c r="B8" t="str">
        <f t="shared" si="0"/>
        <v>C</v>
      </c>
      <c r="C8" t="s">
        <v>103</v>
      </c>
    </row>
    <row r="9" spans="1:3" x14ac:dyDescent="0.25">
      <c r="A9" t="s">
        <v>83</v>
      </c>
      <c r="B9" t="str">
        <f t="shared" si="0"/>
        <v>C</v>
      </c>
      <c r="C9" t="s">
        <v>103</v>
      </c>
    </row>
    <row r="10" spans="1:3" x14ac:dyDescent="0.25">
      <c r="A10" t="s">
        <v>91</v>
      </c>
      <c r="B10" t="str">
        <f t="shared" si="0"/>
        <v>C</v>
      </c>
      <c r="C10" t="s">
        <v>103</v>
      </c>
    </row>
    <row r="11" spans="1:3" x14ac:dyDescent="0.25">
      <c r="A11" t="s">
        <v>77</v>
      </c>
      <c r="B11" t="str">
        <f t="shared" si="0"/>
        <v>C</v>
      </c>
      <c r="C11" t="s">
        <v>107</v>
      </c>
    </row>
    <row r="12" spans="1:3" x14ac:dyDescent="0.25">
      <c r="A12" t="s">
        <v>84</v>
      </c>
      <c r="B12" t="str">
        <f t="shared" si="0"/>
        <v>C</v>
      </c>
      <c r="C12" t="s">
        <v>113</v>
      </c>
    </row>
    <row r="13" spans="1:3" x14ac:dyDescent="0.25">
      <c r="A13" t="s">
        <v>131</v>
      </c>
      <c r="B13" t="str">
        <f t="shared" si="0"/>
        <v>C</v>
      </c>
      <c r="C13" t="s">
        <v>97</v>
      </c>
    </row>
    <row r="14" spans="1:3" x14ac:dyDescent="0.25">
      <c r="A14" t="s">
        <v>136</v>
      </c>
      <c r="B14" t="str">
        <f t="shared" si="0"/>
        <v>C</v>
      </c>
      <c r="C14" t="s">
        <v>97</v>
      </c>
    </row>
    <row r="15" spans="1:3" x14ac:dyDescent="0.25">
      <c r="A15" t="s">
        <v>75</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71</v>
      </c>
      <c r="B18" t="str">
        <f t="shared" si="0"/>
        <v>R</v>
      </c>
      <c r="C18" t="s">
        <v>104</v>
      </c>
    </row>
    <row r="19" spans="1:3" x14ac:dyDescent="0.25">
      <c r="A19" t="s">
        <v>73</v>
      </c>
      <c r="B19" t="str">
        <f t="shared" si="0"/>
        <v>R</v>
      </c>
      <c r="C19" t="s">
        <v>104</v>
      </c>
    </row>
    <row r="20" spans="1:3" x14ac:dyDescent="0.25">
      <c r="A20" t="s">
        <v>85</v>
      </c>
      <c r="B20" t="str">
        <f t="shared" si="0"/>
        <v>R</v>
      </c>
      <c r="C20" t="s">
        <v>115</v>
      </c>
    </row>
    <row r="21" spans="1:3" x14ac:dyDescent="0.25">
      <c r="A21" t="s">
        <v>89</v>
      </c>
      <c r="B21" t="str">
        <f t="shared" si="0"/>
        <v>R</v>
      </c>
      <c r="C21" t="s">
        <v>118</v>
      </c>
    </row>
    <row r="22" spans="1:3" x14ac:dyDescent="0.25">
      <c r="A22" t="s">
        <v>90</v>
      </c>
      <c r="B22" t="str">
        <f t="shared" si="0"/>
        <v>R</v>
      </c>
      <c r="C22" t="s">
        <v>118</v>
      </c>
    </row>
    <row r="23" spans="1:3" x14ac:dyDescent="0.25">
      <c r="A23" t="s">
        <v>87</v>
      </c>
      <c r="B23" t="str">
        <f t="shared" si="0"/>
        <v>R</v>
      </c>
      <c r="C23" t="s">
        <v>117</v>
      </c>
    </row>
    <row r="24" spans="1:3" x14ac:dyDescent="0.25">
      <c r="A24" t="s">
        <v>88</v>
      </c>
      <c r="B24" t="str">
        <f t="shared" si="0"/>
        <v>R</v>
      </c>
      <c r="C24" t="s">
        <v>117</v>
      </c>
    </row>
    <row r="25" spans="1:3" x14ac:dyDescent="0.25">
      <c r="A25" t="s">
        <v>72</v>
      </c>
      <c r="B25" t="str">
        <f t="shared" si="0"/>
        <v>R</v>
      </c>
      <c r="C25" t="s">
        <v>105</v>
      </c>
    </row>
    <row r="26" spans="1:3" x14ac:dyDescent="0.25">
      <c r="A26" t="s">
        <v>81</v>
      </c>
      <c r="B26" t="str">
        <f t="shared" si="0"/>
        <v>R</v>
      </c>
      <c r="C26" t="s">
        <v>111</v>
      </c>
    </row>
    <row r="27" spans="1:3" x14ac:dyDescent="0.25">
      <c r="A27" t="s">
        <v>133</v>
      </c>
      <c r="B27" t="str">
        <f t="shared" si="0"/>
        <v>R</v>
      </c>
      <c r="C27" t="s">
        <v>99</v>
      </c>
    </row>
    <row r="28" spans="1:3" x14ac:dyDescent="0.25">
      <c r="A28" t="s">
        <v>94</v>
      </c>
      <c r="B28" t="str">
        <f t="shared" si="0"/>
        <v>R</v>
      </c>
      <c r="C28" t="s">
        <v>120</v>
      </c>
    </row>
    <row r="29" spans="1:3" x14ac:dyDescent="0.25">
      <c r="A29" t="s">
        <v>86</v>
      </c>
      <c r="B29" t="str">
        <f t="shared" si="0"/>
        <v>R</v>
      </c>
      <c r="C29" t="s">
        <v>116</v>
      </c>
    </row>
    <row r="30" spans="1:3" x14ac:dyDescent="0.25">
      <c r="A30" t="s">
        <v>135</v>
      </c>
      <c r="B30" t="str">
        <f t="shared" si="0"/>
        <v>R</v>
      </c>
      <c r="C30" t="s">
        <v>101</v>
      </c>
    </row>
    <row r="31" spans="1:3" x14ac:dyDescent="0.25">
      <c r="A31" t="s">
        <v>129</v>
      </c>
      <c r="B31" t="str">
        <f t="shared" si="0"/>
        <v>R</v>
      </c>
      <c r="C31" t="s">
        <v>95</v>
      </c>
    </row>
    <row r="32" spans="1:3" x14ac:dyDescent="0.25">
      <c r="A32" t="s">
        <v>80</v>
      </c>
      <c r="B32" t="str">
        <f t="shared" si="0"/>
        <v>R</v>
      </c>
      <c r="C32" t="s">
        <v>110</v>
      </c>
    </row>
    <row r="33" spans="1:3" x14ac:dyDescent="0.25">
      <c r="A33" t="s">
        <v>74</v>
      </c>
      <c r="B33" t="str">
        <f t="shared" si="0"/>
        <v>R</v>
      </c>
      <c r="C33" t="s">
        <v>106</v>
      </c>
    </row>
    <row r="34" spans="1:3" x14ac:dyDescent="0.25">
      <c r="A34" t="s">
        <v>134</v>
      </c>
      <c r="B34" t="str">
        <f t="shared" si="0"/>
        <v>R</v>
      </c>
      <c r="C34" t="s">
        <v>100</v>
      </c>
    </row>
    <row r="35" spans="1:3" x14ac:dyDescent="0.25">
      <c r="A35" t="s">
        <v>130</v>
      </c>
      <c r="B35" t="str">
        <f t="shared" si="0"/>
        <v>R</v>
      </c>
      <c r="C35" t="s">
        <v>96</v>
      </c>
    </row>
    <row r="36" spans="1:3" x14ac:dyDescent="0.25">
      <c r="A36" t="s">
        <v>66</v>
      </c>
      <c r="B36" t="str">
        <f t="shared" si="0"/>
        <v>U</v>
      </c>
      <c r="C36" t="s">
        <v>102</v>
      </c>
    </row>
    <row r="37" spans="1:3" x14ac:dyDescent="0.25">
      <c r="A37" t="s">
        <v>69</v>
      </c>
      <c r="B37" t="str">
        <f t="shared" si="0"/>
        <v>U</v>
      </c>
      <c r="C37" t="s">
        <v>102</v>
      </c>
    </row>
    <row r="38" spans="1:3" x14ac:dyDescent="0.25">
      <c r="A38" t="s">
        <v>78</v>
      </c>
      <c r="B38" t="str">
        <f t="shared" si="0"/>
        <v>U</v>
      </c>
      <c r="C38" t="s">
        <v>108</v>
      </c>
    </row>
    <row r="39" spans="1:3" x14ac:dyDescent="0.25">
      <c r="A39" t="s">
        <v>54</v>
      </c>
      <c r="B39" t="str">
        <f t="shared" si="0"/>
        <v>U</v>
      </c>
      <c r="C39" t="s">
        <v>23</v>
      </c>
    </row>
    <row r="40" spans="1:3" x14ac:dyDescent="0.25">
      <c r="A40" t="s">
        <v>92</v>
      </c>
      <c r="B40" t="str">
        <f t="shared" si="0"/>
        <v>U</v>
      </c>
      <c r="C40" t="s">
        <v>20</v>
      </c>
    </row>
  </sheetData>
  <sortState ref="A3:C40">
    <sortCondition ref="B3:B40"/>
    <sortCondition ref="C3:C4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F7" sqref="F7"/>
    </sheetView>
  </sheetViews>
  <sheetFormatPr defaultRowHeight="15" x14ac:dyDescent="0.25"/>
  <sheetData>
    <row r="1" spans="1:2" x14ac:dyDescent="0.25">
      <c r="A1" t="s">
        <v>148</v>
      </c>
    </row>
    <row r="3" spans="1:2" x14ac:dyDescent="0.25">
      <c r="A3" t="s">
        <v>56</v>
      </c>
      <c r="B3" t="s">
        <v>21</v>
      </c>
    </row>
    <row r="4" spans="1:2" x14ac:dyDescent="0.25">
      <c r="A4" t="s">
        <v>139</v>
      </c>
      <c r="B4" t="s">
        <v>95</v>
      </c>
    </row>
    <row r="5" spans="1:2" x14ac:dyDescent="0.25">
      <c r="A5" t="s">
        <v>140</v>
      </c>
      <c r="B5" t="s">
        <v>96</v>
      </c>
    </row>
    <row r="6" spans="1:2" x14ac:dyDescent="0.25">
      <c r="A6" t="s">
        <v>141</v>
      </c>
      <c r="B6" t="s">
        <v>97</v>
      </c>
    </row>
    <row r="7" spans="1:2" x14ac:dyDescent="0.25">
      <c r="A7" t="s">
        <v>142</v>
      </c>
      <c r="B7" t="s">
        <v>98</v>
      </c>
    </row>
    <row r="8" spans="1:2" x14ac:dyDescent="0.25">
      <c r="A8" t="s">
        <v>143</v>
      </c>
      <c r="B8" t="s">
        <v>99</v>
      </c>
    </row>
    <row r="9" spans="1:2" x14ac:dyDescent="0.25">
      <c r="A9" t="s">
        <v>144</v>
      </c>
      <c r="B9" t="s">
        <v>100</v>
      </c>
    </row>
    <row r="10" spans="1:2" x14ac:dyDescent="0.25">
      <c r="A10" t="s">
        <v>145</v>
      </c>
      <c r="B10" t="s">
        <v>101</v>
      </c>
    </row>
    <row r="11" spans="1:2" x14ac:dyDescent="0.25">
      <c r="A11" t="s">
        <v>146</v>
      </c>
      <c r="B11" t="s">
        <v>97</v>
      </c>
    </row>
    <row r="12" spans="1:2" x14ac:dyDescent="0.25">
      <c r="A12" t="s">
        <v>147</v>
      </c>
      <c r="B12" t="s">
        <v>103</v>
      </c>
    </row>
    <row r="13" spans="1:2" x14ac:dyDescent="0.25">
      <c r="A13" t="s">
        <v>69</v>
      </c>
      <c r="B13" t="s">
        <v>102</v>
      </c>
    </row>
    <row r="14" spans="1:2" x14ac:dyDescent="0.25">
      <c r="A14" t="s">
        <v>70</v>
      </c>
      <c r="B14" t="s">
        <v>103</v>
      </c>
    </row>
    <row r="15" spans="1:2" x14ac:dyDescent="0.25">
      <c r="A15" t="s">
        <v>71</v>
      </c>
      <c r="B15" t="s">
        <v>104</v>
      </c>
    </row>
    <row r="16" spans="1:2" x14ac:dyDescent="0.25">
      <c r="A16" t="s">
        <v>72</v>
      </c>
      <c r="B16" t="s">
        <v>105</v>
      </c>
    </row>
    <row r="17" spans="1:2" x14ac:dyDescent="0.25">
      <c r="A17" t="s">
        <v>73</v>
      </c>
      <c r="B17" t="s">
        <v>104</v>
      </c>
    </row>
    <row r="18" spans="1:2" x14ac:dyDescent="0.25">
      <c r="A18" t="s">
        <v>74</v>
      </c>
      <c r="B18" t="s">
        <v>106</v>
      </c>
    </row>
    <row r="19" spans="1:2" x14ac:dyDescent="0.25">
      <c r="A19" t="s">
        <v>75</v>
      </c>
      <c r="B19" t="s">
        <v>97</v>
      </c>
    </row>
    <row r="20" spans="1:2" x14ac:dyDescent="0.25">
      <c r="A20" t="s">
        <v>76</v>
      </c>
      <c r="B20" t="s">
        <v>103</v>
      </c>
    </row>
    <row r="21" spans="1:2" x14ac:dyDescent="0.25">
      <c r="A21" t="s">
        <v>77</v>
      </c>
      <c r="B21" t="s">
        <v>107</v>
      </c>
    </row>
    <row r="22" spans="1:2" x14ac:dyDescent="0.25">
      <c r="A22" t="s">
        <v>78</v>
      </c>
      <c r="B22" t="s">
        <v>108</v>
      </c>
    </row>
    <row r="23" spans="1:2" x14ac:dyDescent="0.25">
      <c r="A23" t="s">
        <v>79</v>
      </c>
      <c r="B23" t="s">
        <v>109</v>
      </c>
    </row>
    <row r="24" spans="1:2" x14ac:dyDescent="0.25">
      <c r="A24" t="s">
        <v>80</v>
      </c>
      <c r="B24" t="s">
        <v>110</v>
      </c>
    </row>
    <row r="25" spans="1:2" x14ac:dyDescent="0.25">
      <c r="A25" t="s">
        <v>81</v>
      </c>
      <c r="B25" t="s">
        <v>111</v>
      </c>
    </row>
    <row r="26" spans="1:2" x14ac:dyDescent="0.25">
      <c r="A26" t="s">
        <v>82</v>
      </c>
      <c r="B26" t="s">
        <v>112</v>
      </c>
    </row>
    <row r="27" spans="1:2" x14ac:dyDescent="0.25">
      <c r="A27" t="s">
        <v>83</v>
      </c>
      <c r="B27" t="s">
        <v>103</v>
      </c>
    </row>
    <row r="28" spans="1:2" x14ac:dyDescent="0.25">
      <c r="A28" t="s">
        <v>84</v>
      </c>
      <c r="B28" t="s">
        <v>113</v>
      </c>
    </row>
    <row r="29" spans="1:2" x14ac:dyDescent="0.25">
      <c r="A29" t="s">
        <v>85</v>
      </c>
      <c r="B29" t="s">
        <v>115</v>
      </c>
    </row>
    <row r="30" spans="1:2" x14ac:dyDescent="0.25">
      <c r="A30" t="s">
        <v>86</v>
      </c>
      <c r="B30" t="s">
        <v>116</v>
      </c>
    </row>
    <row r="31" spans="1:2" x14ac:dyDescent="0.25">
      <c r="A31" t="s">
        <v>87</v>
      </c>
      <c r="B31" t="s">
        <v>117</v>
      </c>
    </row>
    <row r="32" spans="1:2" x14ac:dyDescent="0.25">
      <c r="A32" t="s">
        <v>88</v>
      </c>
      <c r="B32" t="s">
        <v>117</v>
      </c>
    </row>
    <row r="33" spans="1:2" x14ac:dyDescent="0.25">
      <c r="A33" t="s">
        <v>89</v>
      </c>
      <c r="B33" t="s">
        <v>118</v>
      </c>
    </row>
    <row r="34" spans="1:2" x14ac:dyDescent="0.25">
      <c r="A34" t="s">
        <v>90</v>
      </c>
      <c r="B34" t="s">
        <v>118</v>
      </c>
    </row>
    <row r="35" spans="1:2" x14ac:dyDescent="0.25">
      <c r="A35" t="s">
        <v>91</v>
      </c>
      <c r="B35" t="s">
        <v>103</v>
      </c>
    </row>
    <row r="36" spans="1:2" x14ac:dyDescent="0.25">
      <c r="A36" t="s">
        <v>92</v>
      </c>
      <c r="B36" t="s">
        <v>20</v>
      </c>
    </row>
    <row r="37" spans="1:2" x14ac:dyDescent="0.25">
      <c r="A37" t="s">
        <v>93</v>
      </c>
      <c r="B37" t="s">
        <v>119</v>
      </c>
    </row>
    <row r="38" spans="1:2" x14ac:dyDescent="0.25">
      <c r="A38" t="s">
        <v>94</v>
      </c>
      <c r="B38"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G13" sqref="G13"/>
    </sheetView>
  </sheetViews>
  <sheetFormatPr defaultRowHeight="15" x14ac:dyDescent="0.25"/>
  <cols>
    <col min="2" max="2" width="0" hidden="1" customWidth="1"/>
  </cols>
  <sheetData>
    <row r="1" spans="1:3" x14ac:dyDescent="0.25">
      <c r="A1" t="s">
        <v>148</v>
      </c>
    </row>
    <row r="3" spans="1:3" x14ac:dyDescent="0.25">
      <c r="A3" t="s">
        <v>82</v>
      </c>
      <c r="B3" t="str">
        <f t="shared" ref="B3:B38" si="0">LEFT(A3,1)</f>
        <v>C</v>
      </c>
      <c r="C3" t="s">
        <v>112</v>
      </c>
    </row>
    <row r="4" spans="1:3" x14ac:dyDescent="0.25">
      <c r="A4" t="s">
        <v>142</v>
      </c>
      <c r="B4" t="str">
        <f t="shared" si="0"/>
        <v>C</v>
      </c>
      <c r="C4" t="s">
        <v>98</v>
      </c>
    </row>
    <row r="5" spans="1:3" x14ac:dyDescent="0.25">
      <c r="A5" t="s">
        <v>147</v>
      </c>
      <c r="B5" t="str">
        <f t="shared" si="0"/>
        <v>C</v>
      </c>
      <c r="C5" t="s">
        <v>103</v>
      </c>
    </row>
    <row r="6" spans="1:3" x14ac:dyDescent="0.25">
      <c r="A6" t="s">
        <v>70</v>
      </c>
      <c r="B6" t="str">
        <f t="shared" si="0"/>
        <v>C</v>
      </c>
      <c r="C6" t="s">
        <v>103</v>
      </c>
    </row>
    <row r="7" spans="1:3" x14ac:dyDescent="0.25">
      <c r="A7" t="s">
        <v>76</v>
      </c>
      <c r="B7" t="str">
        <f t="shared" si="0"/>
        <v>C</v>
      </c>
      <c r="C7" t="s">
        <v>103</v>
      </c>
    </row>
    <row r="8" spans="1:3" x14ac:dyDescent="0.25">
      <c r="A8" t="s">
        <v>83</v>
      </c>
      <c r="B8" t="str">
        <f t="shared" si="0"/>
        <v>C</v>
      </c>
      <c r="C8" t="s">
        <v>103</v>
      </c>
    </row>
    <row r="9" spans="1:3" x14ac:dyDescent="0.25">
      <c r="A9" t="s">
        <v>91</v>
      </c>
      <c r="B9" t="str">
        <f t="shared" si="0"/>
        <v>C</v>
      </c>
      <c r="C9" t="s">
        <v>103</v>
      </c>
    </row>
    <row r="10" spans="1:3" x14ac:dyDescent="0.25">
      <c r="A10" t="s">
        <v>77</v>
      </c>
      <c r="B10" t="str">
        <f t="shared" si="0"/>
        <v>C</v>
      </c>
      <c r="C10" t="s">
        <v>107</v>
      </c>
    </row>
    <row r="11" spans="1:3" x14ac:dyDescent="0.25">
      <c r="A11" t="s">
        <v>84</v>
      </c>
      <c r="B11" t="str">
        <f t="shared" si="0"/>
        <v>C</v>
      </c>
      <c r="C11" t="s">
        <v>113</v>
      </c>
    </row>
    <row r="12" spans="1:3" x14ac:dyDescent="0.25">
      <c r="A12" t="s">
        <v>141</v>
      </c>
      <c r="B12" t="str">
        <f t="shared" si="0"/>
        <v>C</v>
      </c>
      <c r="C12" t="s">
        <v>97</v>
      </c>
    </row>
    <row r="13" spans="1:3" x14ac:dyDescent="0.25">
      <c r="A13" t="s">
        <v>146</v>
      </c>
      <c r="B13" t="str">
        <f t="shared" si="0"/>
        <v>C</v>
      </c>
      <c r="C13" t="s">
        <v>97</v>
      </c>
    </row>
    <row r="14" spans="1:3" x14ac:dyDescent="0.25">
      <c r="A14" t="s">
        <v>75</v>
      </c>
      <c r="B14" t="str">
        <f t="shared" si="0"/>
        <v>C</v>
      </c>
      <c r="C14" t="s">
        <v>97</v>
      </c>
    </row>
    <row r="15" spans="1:3" x14ac:dyDescent="0.25">
      <c r="A15" t="s">
        <v>79</v>
      </c>
      <c r="B15" t="str">
        <f t="shared" si="0"/>
        <v>L</v>
      </c>
      <c r="C15" t="s">
        <v>109</v>
      </c>
    </row>
    <row r="16" spans="1:3" x14ac:dyDescent="0.25">
      <c r="A16" t="s">
        <v>93</v>
      </c>
      <c r="B16" t="str">
        <f t="shared" si="0"/>
        <v>L</v>
      </c>
      <c r="C16" t="s">
        <v>119</v>
      </c>
    </row>
    <row r="17" spans="1:3" x14ac:dyDescent="0.25">
      <c r="A17" t="s">
        <v>71</v>
      </c>
      <c r="B17" t="str">
        <f t="shared" si="0"/>
        <v>R</v>
      </c>
      <c r="C17" t="s">
        <v>104</v>
      </c>
    </row>
    <row r="18" spans="1:3" x14ac:dyDescent="0.25">
      <c r="A18" t="s">
        <v>73</v>
      </c>
      <c r="B18" t="str">
        <f t="shared" si="0"/>
        <v>R</v>
      </c>
      <c r="C18" t="s">
        <v>104</v>
      </c>
    </row>
    <row r="19" spans="1:3" x14ac:dyDescent="0.25">
      <c r="A19" t="s">
        <v>85</v>
      </c>
      <c r="B19" t="str">
        <f t="shared" si="0"/>
        <v>R</v>
      </c>
      <c r="C19" t="s">
        <v>115</v>
      </c>
    </row>
    <row r="20" spans="1:3" x14ac:dyDescent="0.25">
      <c r="A20" t="s">
        <v>89</v>
      </c>
      <c r="B20" t="str">
        <f t="shared" si="0"/>
        <v>R</v>
      </c>
      <c r="C20" t="s">
        <v>118</v>
      </c>
    </row>
    <row r="21" spans="1:3" x14ac:dyDescent="0.25">
      <c r="A21" t="s">
        <v>90</v>
      </c>
      <c r="B21" t="str">
        <f t="shared" si="0"/>
        <v>R</v>
      </c>
      <c r="C21" t="s">
        <v>118</v>
      </c>
    </row>
    <row r="22" spans="1:3" x14ac:dyDescent="0.25">
      <c r="A22" t="s">
        <v>87</v>
      </c>
      <c r="B22" t="str">
        <f t="shared" si="0"/>
        <v>R</v>
      </c>
      <c r="C22" t="s">
        <v>117</v>
      </c>
    </row>
    <row r="23" spans="1:3" x14ac:dyDescent="0.25">
      <c r="A23" t="s">
        <v>88</v>
      </c>
      <c r="B23" t="str">
        <f t="shared" si="0"/>
        <v>R</v>
      </c>
      <c r="C23" t="s">
        <v>117</v>
      </c>
    </row>
    <row r="24" spans="1:3" x14ac:dyDescent="0.25">
      <c r="A24" t="s">
        <v>72</v>
      </c>
      <c r="B24" t="str">
        <f t="shared" si="0"/>
        <v>R</v>
      </c>
      <c r="C24" t="s">
        <v>105</v>
      </c>
    </row>
    <row r="25" spans="1:3" x14ac:dyDescent="0.25">
      <c r="A25" t="s">
        <v>81</v>
      </c>
      <c r="B25" t="str">
        <f t="shared" si="0"/>
        <v>R</v>
      </c>
      <c r="C25" t="s">
        <v>111</v>
      </c>
    </row>
    <row r="26" spans="1:3" x14ac:dyDescent="0.25">
      <c r="A26" t="s">
        <v>143</v>
      </c>
      <c r="B26" t="str">
        <f t="shared" si="0"/>
        <v>R</v>
      </c>
      <c r="C26" t="s">
        <v>99</v>
      </c>
    </row>
    <row r="27" spans="1:3" x14ac:dyDescent="0.25">
      <c r="A27" t="s">
        <v>94</v>
      </c>
      <c r="B27" t="str">
        <f t="shared" si="0"/>
        <v>R</v>
      </c>
      <c r="C27" t="s">
        <v>120</v>
      </c>
    </row>
    <row r="28" spans="1:3" x14ac:dyDescent="0.25">
      <c r="A28" t="s">
        <v>86</v>
      </c>
      <c r="B28" t="str">
        <f t="shared" si="0"/>
        <v>R</v>
      </c>
      <c r="C28" t="s">
        <v>116</v>
      </c>
    </row>
    <row r="29" spans="1:3" x14ac:dyDescent="0.25">
      <c r="A29" t="s">
        <v>145</v>
      </c>
      <c r="B29" t="str">
        <f t="shared" si="0"/>
        <v>R</v>
      </c>
      <c r="C29" t="s">
        <v>101</v>
      </c>
    </row>
    <row r="30" spans="1:3" x14ac:dyDescent="0.25">
      <c r="A30" t="s">
        <v>139</v>
      </c>
      <c r="B30" t="str">
        <f t="shared" si="0"/>
        <v>R</v>
      </c>
      <c r="C30" t="s">
        <v>95</v>
      </c>
    </row>
    <row r="31" spans="1:3" x14ac:dyDescent="0.25">
      <c r="A31" t="s">
        <v>80</v>
      </c>
      <c r="B31" t="str">
        <f t="shared" si="0"/>
        <v>R</v>
      </c>
      <c r="C31" t="s">
        <v>110</v>
      </c>
    </row>
    <row r="32" spans="1:3" x14ac:dyDescent="0.25">
      <c r="A32" t="s">
        <v>74</v>
      </c>
      <c r="B32" t="str">
        <f t="shared" si="0"/>
        <v>R</v>
      </c>
      <c r="C32" t="s">
        <v>106</v>
      </c>
    </row>
    <row r="33" spans="1:3" x14ac:dyDescent="0.25">
      <c r="A33" t="s">
        <v>144</v>
      </c>
      <c r="B33" t="str">
        <f t="shared" si="0"/>
        <v>R</v>
      </c>
      <c r="C33" t="s">
        <v>100</v>
      </c>
    </row>
    <row r="34" spans="1:3" x14ac:dyDescent="0.25">
      <c r="A34" t="s">
        <v>140</v>
      </c>
      <c r="B34" t="str">
        <f t="shared" si="0"/>
        <v>R</v>
      </c>
      <c r="C34" t="s">
        <v>96</v>
      </c>
    </row>
    <row r="35" spans="1:3" x14ac:dyDescent="0.25">
      <c r="A35" t="s">
        <v>69</v>
      </c>
      <c r="B35" t="str">
        <f t="shared" si="0"/>
        <v>U</v>
      </c>
      <c r="C35" t="s">
        <v>102</v>
      </c>
    </row>
    <row r="36" spans="1:3" x14ac:dyDescent="0.25">
      <c r="A36" t="s">
        <v>78</v>
      </c>
      <c r="B36" t="str">
        <f t="shared" si="0"/>
        <v>U</v>
      </c>
      <c r="C36" t="s">
        <v>108</v>
      </c>
    </row>
    <row r="37" spans="1:3" x14ac:dyDescent="0.25">
      <c r="A37" t="s">
        <v>56</v>
      </c>
      <c r="B37" t="str">
        <f t="shared" si="0"/>
        <v>U</v>
      </c>
      <c r="C37" t="s">
        <v>21</v>
      </c>
    </row>
    <row r="38" spans="1:3" x14ac:dyDescent="0.25">
      <c r="A38" t="s">
        <v>92</v>
      </c>
      <c r="B38" t="str">
        <f t="shared" si="0"/>
        <v>U</v>
      </c>
      <c r="C38" t="s">
        <v>20</v>
      </c>
    </row>
  </sheetData>
  <sortState ref="A3:C38">
    <sortCondition ref="B3:B38"/>
    <sortCondition ref="C3:C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1 Control</vt:lpstr>
      <vt:lpstr>1 Control (Sort)</vt:lpstr>
      <vt:lpstr>2 New Config</vt:lpstr>
      <vt:lpstr>2 New Config (Sort)</vt:lpstr>
      <vt:lpstr>3 MAX4238</vt:lpstr>
      <vt:lpstr>3 MAX4238 (Sort)</vt:lpstr>
      <vt:lpstr>4 LMP2014</vt:lpstr>
      <vt:lpstr>4 LMP2014 (Sort)</vt:lpstr>
      <vt:lpstr>5 OPA376</vt:lpstr>
      <vt:lpstr>5 OPA376 (Sort)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sdebruin</dc:creator>
  <cp:lastModifiedBy>sdebruin</cp:lastModifiedBy>
  <dcterms:created xsi:type="dcterms:W3CDTF">2015-07-09T13:26:45Z</dcterms:created>
  <dcterms:modified xsi:type="dcterms:W3CDTF">2015-07-10T20:03:26Z</dcterms:modified>
</cp:coreProperties>
</file>