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3" i="2" l="1"/>
  <c r="B83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80" i="2"/>
  <c r="F80" i="2"/>
  <c r="F81" i="2"/>
  <c r="B75" i="2"/>
  <c r="F82" i="2"/>
  <c r="F84" i="2"/>
  <c r="F85" i="2"/>
  <c r="F86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87" i="2"/>
  <c r="F68" i="2"/>
  <c r="F64" i="2"/>
  <c r="F69" i="2"/>
  <c r="F70" i="2"/>
  <c r="F71" i="2"/>
  <c r="F63" i="2"/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9" i="2"/>
  <c r="F5" i="2"/>
  <c r="F6" i="2"/>
  <c r="F7" i="2"/>
  <c r="F8" i="2"/>
  <c r="F9" i="2"/>
  <c r="F10" i="2"/>
  <c r="F12" i="2"/>
  <c r="F15" i="2"/>
  <c r="F16" i="2"/>
  <c r="F17" i="2"/>
  <c r="F19" i="2"/>
  <c r="F21" i="2"/>
  <c r="F23" i="2"/>
  <c r="F25" i="2"/>
  <c r="F27" i="2"/>
  <c r="F29" i="2"/>
  <c r="F31" i="2"/>
  <c r="F33" i="2"/>
  <c r="F4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5" i="1"/>
  <c r="F6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<sst xmlns="http://schemas.openxmlformats.org/spreadsheetml/2006/main" count="264" uniqueCount="209">
  <si>
    <t>MAX4238</t>
  </si>
  <si>
    <t>Power</t>
  </si>
  <si>
    <t>Current (mA)</t>
  </si>
  <si>
    <t>Vppk (V)</t>
  </si>
  <si>
    <t>Reported</t>
  </si>
  <si>
    <t>Scaled</t>
  </si>
  <si>
    <t>168A</t>
  </si>
  <si>
    <t>170E</t>
  </si>
  <si>
    <t>16FB</t>
  </si>
  <si>
    <t>17AD</t>
  </si>
  <si>
    <t>18B1</t>
  </si>
  <si>
    <t>18D0</t>
  </si>
  <si>
    <t>18A6</t>
  </si>
  <si>
    <t>1A2E</t>
  </si>
  <si>
    <t>1A88</t>
  </si>
  <si>
    <t>1A5E</t>
  </si>
  <si>
    <t>1C67</t>
  </si>
  <si>
    <t>1C31</t>
  </si>
  <si>
    <t>1C56</t>
  </si>
  <si>
    <t>1DC6</t>
  </si>
  <si>
    <t>1DD5</t>
  </si>
  <si>
    <t>1DE4</t>
  </si>
  <si>
    <t>1F39</t>
  </si>
  <si>
    <t>1F40</t>
  </si>
  <si>
    <t>1EB2</t>
  </si>
  <si>
    <t>238F</t>
  </si>
  <si>
    <t>25E0</t>
  </si>
  <si>
    <t>25D3</t>
  </si>
  <si>
    <t>2D39</t>
  </si>
  <si>
    <t>2EAE</t>
  </si>
  <si>
    <t>2E53</t>
  </si>
  <si>
    <t>26CF</t>
  </si>
  <si>
    <t>2680</t>
  </si>
  <si>
    <t>25F1</t>
  </si>
  <si>
    <t>012A</t>
  </si>
  <si>
    <t>013C</t>
  </si>
  <si>
    <t>0128</t>
  </si>
  <si>
    <t>0134</t>
  </si>
  <si>
    <t>0138</t>
  </si>
  <si>
    <t>0130</t>
  </si>
  <si>
    <t>011F</t>
  </si>
  <si>
    <t>0126</t>
  </si>
  <si>
    <t>012C</t>
  </si>
  <si>
    <t>0124</t>
  </si>
  <si>
    <t>0129</t>
  </si>
  <si>
    <t>0135</t>
  </si>
  <si>
    <t>0122</t>
  </si>
  <si>
    <t>0116</t>
  </si>
  <si>
    <t>0140</t>
  </si>
  <si>
    <t>012E</t>
  </si>
  <si>
    <t>0145</t>
  </si>
  <si>
    <t>0154</t>
  </si>
  <si>
    <t>01A3</t>
  </si>
  <si>
    <t>0180</t>
  </si>
  <si>
    <t>01A6</t>
  </si>
  <si>
    <t>0222</t>
  </si>
  <si>
    <t>021C</t>
  </si>
  <si>
    <t>01DB</t>
  </si>
  <si>
    <t>0304</t>
  </si>
  <si>
    <t>0340</t>
  </si>
  <si>
    <t>02BB</t>
  </si>
  <si>
    <t>0273</t>
  </si>
  <si>
    <t>02B6</t>
  </si>
  <si>
    <t>012F</t>
  </si>
  <si>
    <t>0120</t>
  </si>
  <si>
    <t>011A</t>
  </si>
  <si>
    <t>012B</t>
  </si>
  <si>
    <t>011D</t>
  </si>
  <si>
    <t>0131</t>
  </si>
  <si>
    <t>013F</t>
  </si>
  <si>
    <t>0127</t>
  </si>
  <si>
    <t>0158</t>
  </si>
  <si>
    <t>0173</t>
  </si>
  <si>
    <t>016E</t>
  </si>
  <si>
    <t>01EE</t>
  </si>
  <si>
    <t>01BF</t>
  </si>
  <si>
    <t>01CB</t>
  </si>
  <si>
    <t>0274</t>
  </si>
  <si>
    <t>0227</t>
  </si>
  <si>
    <t>0270</t>
  </si>
  <si>
    <t>02E3</t>
  </si>
  <si>
    <t>02DD</t>
  </si>
  <si>
    <t>02FA</t>
  </si>
  <si>
    <t>MCP6V3</t>
  </si>
  <si>
    <t>0112</t>
  </si>
  <si>
    <t>0119</t>
  </si>
  <si>
    <t>011B</t>
  </si>
  <si>
    <t>011C</t>
  </si>
  <si>
    <t>0115</t>
  </si>
  <si>
    <t>0113</t>
  </si>
  <si>
    <t>0125</t>
  </si>
  <si>
    <t>010A</t>
  </si>
  <si>
    <t>010E</t>
  </si>
  <si>
    <t>0107</t>
  </si>
  <si>
    <t>010D</t>
  </si>
  <si>
    <t>0117</t>
  </si>
  <si>
    <t>010C</t>
  </si>
  <si>
    <t>0155</t>
  </si>
  <si>
    <t>0143</t>
  </si>
  <si>
    <t>0165</t>
  </si>
  <si>
    <t>020C</t>
  </si>
  <si>
    <t>01FB</t>
  </si>
  <si>
    <t>0205</t>
  </si>
  <si>
    <t>02FF</t>
  </si>
  <si>
    <t>034E</t>
  </si>
  <si>
    <t>0366</t>
  </si>
  <si>
    <t>02B8</t>
  </si>
  <si>
    <t>029D</t>
  </si>
  <si>
    <t>0292</t>
  </si>
  <si>
    <t>00F7</t>
  </si>
  <si>
    <t>0109</t>
  </si>
  <si>
    <t>0111</t>
  </si>
  <si>
    <t>016B</t>
  </si>
  <si>
    <t>019F</t>
  </si>
  <si>
    <t>01CD</t>
  </si>
  <si>
    <t>01D2</t>
  </si>
  <si>
    <t>0190</t>
  </si>
  <si>
    <t>024A</t>
  </si>
  <si>
    <t>0252</t>
  </si>
  <si>
    <t>021E</t>
  </si>
  <si>
    <t>02DB</t>
  </si>
  <si>
    <t>02CE</t>
  </si>
  <si>
    <t>0302</t>
  </si>
  <si>
    <t>MCP6V3 with 10bit</t>
  </si>
  <si>
    <t>12EB</t>
  </si>
  <si>
    <t>13B7</t>
  </si>
  <si>
    <t>141F</t>
  </si>
  <si>
    <t>13E0</t>
  </si>
  <si>
    <t>11EF</t>
  </si>
  <si>
    <t>1335</t>
  </si>
  <si>
    <t>13FD</t>
  </si>
  <si>
    <t>13E8</t>
  </si>
  <si>
    <t>1343</t>
  </si>
  <si>
    <t>13AB</t>
  </si>
  <si>
    <t>1380</t>
  </si>
  <si>
    <t>12F0</t>
  </si>
  <si>
    <t>134A</t>
  </si>
  <si>
    <t>1152</t>
  </si>
  <si>
    <t>101B</t>
  </si>
  <si>
    <t>04FC</t>
  </si>
  <si>
    <t>061A</t>
  </si>
  <si>
    <t>03B1</t>
  </si>
  <si>
    <t>Fgen</t>
  </si>
  <si>
    <t>Vppk</t>
  </si>
  <si>
    <t>Wattage</t>
  </si>
  <si>
    <t>0376</t>
  </si>
  <si>
    <t>03AC</t>
  </si>
  <si>
    <t>0362</t>
  </si>
  <si>
    <t>0314</t>
  </si>
  <si>
    <t>031B</t>
  </si>
  <si>
    <t>0315</t>
  </si>
  <si>
    <t>0289</t>
  </si>
  <si>
    <t>0297</t>
  </si>
  <si>
    <t>0295</t>
  </si>
  <si>
    <t>0220</t>
  </si>
  <si>
    <t>0195</t>
  </si>
  <si>
    <t>0189</t>
  </si>
  <si>
    <t>0198</t>
  </si>
  <si>
    <t>0118</t>
  </si>
  <si>
    <t>00FF</t>
  </si>
  <si>
    <t>00F6</t>
  </si>
  <si>
    <t>00F5</t>
  </si>
  <si>
    <t>00E5</t>
  </si>
  <si>
    <t>00CF</t>
  </si>
  <si>
    <t>00E7</t>
  </si>
  <si>
    <t>00CA</t>
  </si>
  <si>
    <t>00C4</t>
  </si>
  <si>
    <t>00CC</t>
  </si>
  <si>
    <t>00B3</t>
  </si>
  <si>
    <t>00C7</t>
  </si>
  <si>
    <t>00B1</t>
  </si>
  <si>
    <t>00AD</t>
  </si>
  <si>
    <t>00B7</t>
  </si>
  <si>
    <t>00A0</t>
  </si>
  <si>
    <t>0096</t>
  </si>
  <si>
    <t>00A8</t>
  </si>
  <si>
    <t>00A1</t>
  </si>
  <si>
    <t>009A</t>
  </si>
  <si>
    <t>009C</t>
  </si>
  <si>
    <t>008C</t>
  </si>
  <si>
    <t>008D</t>
  </si>
  <si>
    <t>0085</t>
  </si>
  <si>
    <t>0093</t>
  </si>
  <si>
    <t>0083</t>
  </si>
  <si>
    <t>0076</t>
  </si>
  <si>
    <t>007E</t>
  </si>
  <si>
    <t>0074</t>
  </si>
  <si>
    <t>006E</t>
  </si>
  <si>
    <t>0071</t>
  </si>
  <si>
    <t>006F</t>
  </si>
  <si>
    <t>0062</t>
  </si>
  <si>
    <t>0068</t>
  </si>
  <si>
    <t>0060</t>
  </si>
  <si>
    <t>005A</t>
  </si>
  <si>
    <t>0053</t>
  </si>
  <si>
    <t>005D</t>
  </si>
  <si>
    <t>004F</t>
  </si>
  <si>
    <t>0057</t>
  </si>
  <si>
    <t>0052</t>
  </si>
  <si>
    <t>0047</t>
  </si>
  <si>
    <t>0049</t>
  </si>
  <si>
    <t>0054</t>
  </si>
  <si>
    <t>0048</t>
  </si>
  <si>
    <t>0045</t>
  </si>
  <si>
    <t>004A</t>
  </si>
  <si>
    <t>004D</t>
  </si>
  <si>
    <t>004E</t>
  </si>
  <si>
    <t>004C</t>
  </si>
  <si>
    <t>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</si>
</sst>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Sheet1!$A$4:$A$29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</c:numCache>
            </c:numRef>
          </c:xVal>
          <c:yVal>
            <c:numRef>
              <c:f>Sheet1!$F$4:$F$29</c:f>
              <c:numCache>
                <c:formatCode>General</c:formatCode>
                <c:ptCount val="26"/>
                <c:pt idx="0">
                  <c:v>54.206666666666671</c:v>
                </c:pt>
                <c:pt idx="1">
                  <c:v>55.541466666666672</c:v>
                </c:pt>
                <c:pt idx="2">
                  <c:v>57.368200000000002</c:v>
                </c:pt>
                <c:pt idx="3">
                  <c:v>59.480066666666666</c:v>
                </c:pt>
                <c:pt idx="4">
                  <c:v>63.431199999999997</c:v>
                </c:pt>
                <c:pt idx="5">
                  <c:v>68.124933333333345</c:v>
                </c:pt>
                <c:pt idx="6">
                  <c:v>71.787800000000004</c:v>
                </c:pt>
                <c:pt idx="7">
                  <c:v>74.733133333333328</c:v>
                </c:pt>
                <c:pt idx="8">
                  <c:v>92.445866666666674</c:v>
                </c:pt>
                <c:pt idx="9">
                  <c:v>84.346199999999996</c:v>
                </c:pt>
                <c:pt idx="10">
                  <c:v>90.512600000000006</c:v>
                </c:pt>
                <c:pt idx="11">
                  <c:v>110.87613333333333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8480"/>
        <c:axId val="121830016"/>
      </c:scatterChart>
      <c:valAx>
        <c:axId val="1218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30016"/>
        <c:crosses val="autoZero"/>
        <c:crossBetween val="midCat"/>
      </c:valAx>
      <c:valAx>
        <c:axId val="121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2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425984251968504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Sheet2!$B$85:$B$104</c:f>
              <c:numCache>
                <c:formatCode>General</c:formatCode>
                <c:ptCount val="20"/>
                <c:pt idx="0">
                  <c:v>20.833333333333332</c:v>
                </c:pt>
                <c:pt idx="1">
                  <c:v>27.777777777777779</c:v>
                </c:pt>
                <c:pt idx="2">
                  <c:v>34.722222222222221</c:v>
                </c:pt>
                <c:pt idx="3">
                  <c:v>41.666666666666664</c:v>
                </c:pt>
                <c:pt idx="4">
                  <c:v>48.611111111111107</c:v>
                </c:pt>
                <c:pt idx="5">
                  <c:v>55.555555555555557</c:v>
                </c:pt>
                <c:pt idx="6">
                  <c:v>62.5</c:v>
                </c:pt>
                <c:pt idx="7">
                  <c:v>69.444444444444443</c:v>
                </c:pt>
                <c:pt idx="8">
                  <c:v>76.3888888888889</c:v>
                </c:pt>
                <c:pt idx="9">
                  <c:v>83.333333333333329</c:v>
                </c:pt>
                <c:pt idx="10">
                  <c:v>90.277777777777786</c:v>
                </c:pt>
                <c:pt idx="11">
                  <c:v>97.222222222222214</c:v>
                </c:pt>
                <c:pt idx="12">
                  <c:v>111.11111111111111</c:v>
                </c:pt>
                <c:pt idx="13">
                  <c:v>125</c:v>
                </c:pt>
                <c:pt idx="14">
                  <c:v>138.88888888888889</c:v>
                </c:pt>
                <c:pt idx="15">
                  <c:v>208.33333333333334</c:v>
                </c:pt>
                <c:pt idx="16">
                  <c:v>277.77777777777777</c:v>
                </c:pt>
                <c:pt idx="17">
                  <c:v>347.22222222222223</c:v>
                </c:pt>
                <c:pt idx="18">
                  <c:v>416.66666666666669</c:v>
                </c:pt>
                <c:pt idx="19">
                  <c:v>458.33333333333331</c:v>
                </c:pt>
              </c:numCache>
            </c:numRef>
          </c:xVal>
          <c:yVal>
            <c:numRef>
              <c:f>Sheet2!$F$85:$F$104</c:f>
              <c:numCache>
                <c:formatCode>General</c:formatCode>
                <c:ptCount val="20"/>
                <c:pt idx="0">
                  <c:v>0.77706666666666668</c:v>
                </c:pt>
                <c:pt idx="1">
                  <c:v>0.83346666666666669</c:v>
                </c:pt>
                <c:pt idx="2">
                  <c:v>0.90866666666666662</c:v>
                </c:pt>
                <c:pt idx="3">
                  <c:v>1.0089333333333335</c:v>
                </c:pt>
                <c:pt idx="4">
                  <c:v>1.1029333333333333</c:v>
                </c:pt>
                <c:pt idx="5">
                  <c:v>1.1969333333333334</c:v>
                </c:pt>
                <c:pt idx="6">
                  <c:v>1.3191333333333335</c:v>
                </c:pt>
                <c:pt idx="7">
                  <c:v>1.4100000000000001</c:v>
                </c:pt>
                <c:pt idx="8">
                  <c:v>1.5008666666666668</c:v>
                </c:pt>
                <c:pt idx="9">
                  <c:v>1.6168000000000002</c:v>
                </c:pt>
                <c:pt idx="10">
                  <c:v>1.7390000000000001</c:v>
                </c:pt>
                <c:pt idx="11">
                  <c:v>1.8862666666666668</c:v>
                </c:pt>
                <c:pt idx="12">
                  <c:v>2.0899333333333332</c:v>
                </c:pt>
                <c:pt idx="13">
                  <c:v>2.3374666666666668</c:v>
                </c:pt>
                <c:pt idx="14">
                  <c:v>2.6163333333333334</c:v>
                </c:pt>
                <c:pt idx="15">
                  <c:v>3.7788000000000004</c:v>
                </c:pt>
                <c:pt idx="16">
                  <c:v>5.3517333333333328</c:v>
                </c:pt>
                <c:pt idx="17">
                  <c:v>6.1820666666666675</c:v>
                </c:pt>
                <c:pt idx="18">
                  <c:v>7.432266666666667</c:v>
                </c:pt>
                <c:pt idx="19">
                  <c:v>8.4349333333333334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9008"/>
        <c:axId val="83278464"/>
      </c:scatterChart>
      <c:valAx>
        <c:axId val="91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78464"/>
        <c:crosses val="autoZero"/>
        <c:crossBetween val="midCat"/>
      </c:valAx>
      <c:valAx>
        <c:axId val="832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54.206666666666671</c:v>
                </c:pt>
                <c:pt idx="1">
                  <c:v>55.541466666666672</c:v>
                </c:pt>
                <c:pt idx="2">
                  <c:v>57.368200000000002</c:v>
                </c:pt>
                <c:pt idx="3">
                  <c:v>59.480066666666666</c:v>
                </c:pt>
                <c:pt idx="4">
                  <c:v>63.431199999999997</c:v>
                </c:pt>
                <c:pt idx="5">
                  <c:v>68.124933333333345</c:v>
                </c:pt>
                <c:pt idx="6">
                  <c:v>71.787800000000004</c:v>
                </c:pt>
                <c:pt idx="7">
                  <c:v>74.733133333333328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3696"/>
        <c:axId val="122175488"/>
      </c:scatterChart>
      <c:valAx>
        <c:axId val="122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75488"/>
        <c:crosses val="autoZero"/>
        <c:crossBetween val="midCat"/>
      </c:valAx>
      <c:valAx>
        <c:axId val="1221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Sheet2!$A$4:$A$33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  <c:pt idx="29">
                  <c:v>500</c:v>
                </c:pt>
              </c:numCache>
            </c:numRef>
          </c:xVal>
          <c:yVal>
            <c:numRef>
              <c:f>Sheet2!$F$4:$F$33</c:f>
              <c:numCache>
                <c:formatCode>General</c:formatCode>
                <c:ptCount val="30"/>
                <c:pt idx="0">
                  <c:v>2.8513333333333333</c:v>
                </c:pt>
                <c:pt idx="1">
                  <c:v>2.8952000000000004</c:v>
                </c:pt>
                <c:pt idx="2">
                  <c:v>2.7604666666666664</c:v>
                </c:pt>
                <c:pt idx="3">
                  <c:v>2.8137333333333334</c:v>
                </c:pt>
                <c:pt idx="4">
                  <c:v>2.7009333333333334</c:v>
                </c:pt>
                <c:pt idx="5">
                  <c:v>2.7667333333333333</c:v>
                </c:pt>
                <c:pt idx="6">
                  <c:v>2.7573333333333334</c:v>
                </c:pt>
                <c:pt idx="8">
                  <c:v>2.8200000000000003</c:v>
                </c:pt>
                <c:pt idx="11">
                  <c:v>2.8701333333333334</c:v>
                </c:pt>
                <c:pt idx="12">
                  <c:v>2.8795333333333333</c:v>
                </c:pt>
                <c:pt idx="13">
                  <c:v>3.0612666666666666</c:v>
                </c:pt>
                <c:pt idx="15">
                  <c:v>3.3871333333333333</c:v>
                </c:pt>
                <c:pt idx="17">
                  <c:v>3.8383333333333334</c:v>
                </c:pt>
                <c:pt idx="19">
                  <c:v>4.3866666666666667</c:v>
                </c:pt>
                <c:pt idx="21">
                  <c:v>4.8911333333333333</c:v>
                </c:pt>
                <c:pt idx="23">
                  <c:v>5.6494</c:v>
                </c:pt>
                <c:pt idx="25">
                  <c:v>6.3293333333333335</c:v>
                </c:pt>
                <c:pt idx="27">
                  <c:v>6.9998666666666667</c:v>
                </c:pt>
                <c:pt idx="29">
                  <c:v>7.6328000000000005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4160"/>
        <c:axId val="122205696"/>
      </c:scatterChart>
      <c:valAx>
        <c:axId val="1222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05696"/>
        <c:crosses val="autoZero"/>
        <c:crossBetween val="midCat"/>
      </c:valAx>
      <c:valAx>
        <c:axId val="1222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Sheet2!$A$39:$A$57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</c:numCache>
            </c:numRef>
          </c:xVal>
          <c:yVal>
            <c:numRef>
              <c:f>Sheet2!$F$39:$F$57</c:f>
              <c:numCache>
                <c:formatCode>General</c:formatCode>
                <c:ptCount val="19"/>
                <c:pt idx="0">
                  <c:v>2.6225999999999998</c:v>
                </c:pt>
                <c:pt idx="1">
                  <c:v>2.6696000000000004</c:v>
                </c:pt>
                <c:pt idx="2">
                  <c:v>2.6476666666666668</c:v>
                </c:pt>
                <c:pt idx="3">
                  <c:v>2.6320000000000001</c:v>
                </c:pt>
                <c:pt idx="4">
                  <c:v>2.6069333333333335</c:v>
                </c:pt>
                <c:pt idx="5">
                  <c:v>2.5129333333333332</c:v>
                </c:pt>
                <c:pt idx="6">
                  <c:v>2.5881333333333334</c:v>
                </c:pt>
                <c:pt idx="7">
                  <c:v>2.4628000000000001</c:v>
                </c:pt>
                <c:pt idx="8">
                  <c:v>2.5881333333333334</c:v>
                </c:pt>
                <c:pt idx="9">
                  <c:v>2.6132</c:v>
                </c:pt>
                <c:pt idx="10">
                  <c:v>2.6852666666666667</c:v>
                </c:pt>
                <c:pt idx="11">
                  <c:v>3.1991333333333336</c:v>
                </c:pt>
                <c:pt idx="12">
                  <c:v>3.6409333333333334</c:v>
                </c:pt>
                <c:pt idx="13">
                  <c:v>4.1579333333333333</c:v>
                </c:pt>
                <c:pt idx="14">
                  <c:v>4.8503999999999996</c:v>
                </c:pt>
                <c:pt idx="15">
                  <c:v>5.3956000000000008</c:v>
                </c:pt>
                <c:pt idx="16">
                  <c:v>6.3387333333333338</c:v>
                </c:pt>
                <c:pt idx="17">
                  <c:v>6.9528666666666661</c:v>
                </c:pt>
                <c:pt idx="18">
                  <c:v>7.7800666666666665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3936"/>
        <c:axId val="122505472"/>
      </c:scatterChart>
      <c:valAx>
        <c:axId val="1225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05472"/>
        <c:crosses val="autoZero"/>
        <c:crossBetween val="midCat"/>
      </c:valAx>
      <c:valAx>
        <c:axId val="122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0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853521434820647"/>
                  <c:y val="1.8043890347039952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Sheet2!$W$32:$W$35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450</c:v>
                </c:pt>
              </c:numCache>
            </c:numRef>
          </c:xVal>
          <c:yVal>
            <c:numRef>
              <c:f>Sheet2!$X$32:$X$35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0.96</c:v>
                </c:pt>
                <c:pt idx="2">
                  <c:v>1.72</c:v>
                </c:pt>
                <c:pt idx="3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960"/>
        <c:axId val="40439168"/>
      </c:scatterChart>
      <c:valAx>
        <c:axId val="404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39168"/>
        <c:crosses val="autoZero"/>
        <c:crossBetween val="midCat"/>
      </c:valAx>
      <c:valAx>
        <c:axId val="40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4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Sheet2!$A$63:$A$73</c:f>
            </c:numRef>
          </c:xVal>
          <c:yVal>
            <c:numRef>
              <c:f>Sheet2!$F$63:$F$73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3888"/>
        <c:axId val="42292352"/>
      </c:scatterChart>
      <c:valAx>
        <c:axId val="422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92352"/>
        <c:crosses val="autoZero"/>
        <c:crossBetween val="midCat"/>
      </c:valAx>
      <c:valAx>
        <c:axId val="422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9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Sheet2!$B$80:$B$104</c:f>
              <c:numCache>
                <c:formatCode>General</c:formatCode>
                <c:ptCount val="25"/>
                <c:pt idx="0">
                  <c:v>4.166666666666667</c:v>
                </c:pt>
                <c:pt idx="1">
                  <c:v>5.5555555555555562</c:v>
                </c:pt>
                <c:pt idx="2">
                  <c:v>6.9444444444444446</c:v>
                </c:pt>
                <c:pt idx="3">
                  <c:v>10.416666666666666</c:v>
                </c:pt>
                <c:pt idx="4">
                  <c:v>13.888888888888889</c:v>
                </c:pt>
                <c:pt idx="5">
                  <c:v>20.833333333333332</c:v>
                </c:pt>
                <c:pt idx="6">
                  <c:v>27.777777777777779</c:v>
                </c:pt>
                <c:pt idx="7">
                  <c:v>34.722222222222221</c:v>
                </c:pt>
                <c:pt idx="8">
                  <c:v>41.666666666666664</c:v>
                </c:pt>
                <c:pt idx="9">
                  <c:v>48.611111111111107</c:v>
                </c:pt>
                <c:pt idx="10">
                  <c:v>55.555555555555557</c:v>
                </c:pt>
                <c:pt idx="11">
                  <c:v>62.5</c:v>
                </c:pt>
                <c:pt idx="12">
                  <c:v>69.444444444444443</c:v>
                </c:pt>
                <c:pt idx="13">
                  <c:v>76.3888888888889</c:v>
                </c:pt>
                <c:pt idx="14">
                  <c:v>83.333333333333329</c:v>
                </c:pt>
                <c:pt idx="15">
                  <c:v>90.277777777777786</c:v>
                </c:pt>
                <c:pt idx="16">
                  <c:v>97.222222222222214</c:v>
                </c:pt>
                <c:pt idx="17">
                  <c:v>111.11111111111111</c:v>
                </c:pt>
                <c:pt idx="18">
                  <c:v>125</c:v>
                </c:pt>
                <c:pt idx="19">
                  <c:v>138.88888888888889</c:v>
                </c:pt>
                <c:pt idx="20">
                  <c:v>208.33333333333334</c:v>
                </c:pt>
                <c:pt idx="21">
                  <c:v>277.77777777777777</c:v>
                </c:pt>
                <c:pt idx="22">
                  <c:v>347.22222222222223</c:v>
                </c:pt>
                <c:pt idx="23">
                  <c:v>416.66666666666669</c:v>
                </c:pt>
                <c:pt idx="24">
                  <c:v>458.33333333333331</c:v>
                </c:pt>
              </c:numCache>
            </c:numRef>
          </c:xVal>
          <c:yVal>
            <c:numRef>
              <c:f>Sheet2!$F$80:$F$104</c:f>
              <c:numCache>
                <c:formatCode>General</c:formatCode>
                <c:ptCount val="25"/>
                <c:pt idx="0">
                  <c:v>0.69873333333333332</c:v>
                </c:pt>
                <c:pt idx="1">
                  <c:v>0.72380000000000011</c:v>
                </c:pt>
                <c:pt idx="2">
                  <c:v>0.69873333333333332</c:v>
                </c:pt>
                <c:pt idx="3">
                  <c:v>0.69873333333333332</c:v>
                </c:pt>
                <c:pt idx="4">
                  <c:v>0.71440000000000003</c:v>
                </c:pt>
                <c:pt idx="5">
                  <c:v>0.77706666666666668</c:v>
                </c:pt>
                <c:pt idx="6">
                  <c:v>0.83346666666666669</c:v>
                </c:pt>
                <c:pt idx="7">
                  <c:v>0.90866666666666662</c:v>
                </c:pt>
                <c:pt idx="8">
                  <c:v>1.0089333333333335</c:v>
                </c:pt>
                <c:pt idx="9">
                  <c:v>1.1029333333333333</c:v>
                </c:pt>
                <c:pt idx="10">
                  <c:v>1.1969333333333334</c:v>
                </c:pt>
                <c:pt idx="11">
                  <c:v>1.3191333333333335</c:v>
                </c:pt>
                <c:pt idx="12">
                  <c:v>1.4100000000000001</c:v>
                </c:pt>
                <c:pt idx="13">
                  <c:v>1.5008666666666668</c:v>
                </c:pt>
                <c:pt idx="14">
                  <c:v>1.6168000000000002</c:v>
                </c:pt>
                <c:pt idx="15">
                  <c:v>1.7390000000000001</c:v>
                </c:pt>
                <c:pt idx="16">
                  <c:v>1.8862666666666668</c:v>
                </c:pt>
                <c:pt idx="17">
                  <c:v>2.0899333333333332</c:v>
                </c:pt>
                <c:pt idx="18">
                  <c:v>2.3374666666666668</c:v>
                </c:pt>
                <c:pt idx="19">
                  <c:v>2.6163333333333334</c:v>
                </c:pt>
                <c:pt idx="20">
                  <c:v>3.7788000000000004</c:v>
                </c:pt>
                <c:pt idx="21">
                  <c:v>5.3517333333333328</c:v>
                </c:pt>
                <c:pt idx="22">
                  <c:v>6.1820666666666675</c:v>
                </c:pt>
                <c:pt idx="23">
                  <c:v>7.432266666666667</c:v>
                </c:pt>
                <c:pt idx="24">
                  <c:v>8.4349333333333334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4464"/>
        <c:axId val="41852928"/>
      </c:scatterChart>
      <c:valAx>
        <c:axId val="418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2928"/>
        <c:crosses val="autoZero"/>
        <c:crossBetween val="midCat"/>
      </c:valAx>
      <c:valAx>
        <c:axId val="418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Sheet2!$B$80:$B$89</c:f>
              <c:numCache>
                <c:formatCode>General</c:formatCode>
                <c:ptCount val="10"/>
                <c:pt idx="0">
                  <c:v>4.166666666666667</c:v>
                </c:pt>
                <c:pt idx="1">
                  <c:v>5.5555555555555562</c:v>
                </c:pt>
                <c:pt idx="2">
                  <c:v>6.9444444444444446</c:v>
                </c:pt>
                <c:pt idx="3">
                  <c:v>10.416666666666666</c:v>
                </c:pt>
                <c:pt idx="4">
                  <c:v>13.888888888888889</c:v>
                </c:pt>
                <c:pt idx="5">
                  <c:v>20.833333333333332</c:v>
                </c:pt>
                <c:pt idx="6">
                  <c:v>27.777777777777779</c:v>
                </c:pt>
                <c:pt idx="7">
                  <c:v>34.722222222222221</c:v>
                </c:pt>
                <c:pt idx="8">
                  <c:v>41.666666666666664</c:v>
                </c:pt>
                <c:pt idx="9">
                  <c:v>48.611111111111107</c:v>
                </c:pt>
              </c:numCache>
            </c:numRef>
          </c:xVal>
          <c:yVal>
            <c:numRef>
              <c:f>Sheet2!$F$80:$F$89</c:f>
              <c:numCache>
                <c:formatCode>General</c:formatCode>
                <c:ptCount val="10"/>
                <c:pt idx="0">
                  <c:v>0.69873333333333332</c:v>
                </c:pt>
                <c:pt idx="1">
                  <c:v>0.72380000000000011</c:v>
                </c:pt>
                <c:pt idx="2">
                  <c:v>0.69873333333333332</c:v>
                </c:pt>
                <c:pt idx="3">
                  <c:v>0.69873333333333332</c:v>
                </c:pt>
                <c:pt idx="4">
                  <c:v>0.71440000000000003</c:v>
                </c:pt>
                <c:pt idx="5">
                  <c:v>0.77706666666666668</c:v>
                </c:pt>
                <c:pt idx="6">
                  <c:v>0.83346666666666669</c:v>
                </c:pt>
                <c:pt idx="7">
                  <c:v>0.90866666666666662</c:v>
                </c:pt>
                <c:pt idx="8">
                  <c:v>1.0089333333333335</c:v>
                </c:pt>
                <c:pt idx="9">
                  <c:v>1.1029333333333333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3312"/>
        <c:axId val="60803328"/>
      </c:scatterChart>
      <c:valAx>
        <c:axId val="608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03328"/>
        <c:crosses val="autoZero"/>
        <c:crossBetween val="midCat"/>
      </c:valAx>
      <c:valAx>
        <c:axId val="608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Sheet2!$A$39:$A$47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Sheet2!$F$39:$F$47</c:f>
              <c:numCache>
                <c:formatCode>General</c:formatCode>
                <c:ptCount val="9"/>
                <c:pt idx="0">
                  <c:v>2.6225999999999998</c:v>
                </c:pt>
                <c:pt idx="1">
                  <c:v>2.6696000000000004</c:v>
                </c:pt>
                <c:pt idx="2">
                  <c:v>2.6476666666666668</c:v>
                </c:pt>
                <c:pt idx="3">
                  <c:v>2.6320000000000001</c:v>
                </c:pt>
                <c:pt idx="4">
                  <c:v>2.6069333333333335</c:v>
                </c:pt>
                <c:pt idx="5">
                  <c:v>2.5129333333333332</c:v>
                </c:pt>
                <c:pt idx="6">
                  <c:v>2.5881333333333334</c:v>
                </c:pt>
                <c:pt idx="7">
                  <c:v>2.4628000000000001</c:v>
                </c:pt>
                <c:pt idx="8">
                  <c:v>2.5881333333333334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1696"/>
        <c:axId val="83257984"/>
      </c:scatterChart>
      <c:valAx>
        <c:axId val="939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57984"/>
        <c:crosses val="autoZero"/>
        <c:crossBetween val="midCat"/>
      </c:valAx>
      <c:valAx>
        <c:axId val="83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19</xdr:col>
      <xdr:colOff>57150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21</xdr:row>
      <xdr:rowOff>85725</xdr:rowOff>
    </xdr:from>
    <xdr:to>
      <xdr:col>17</xdr:col>
      <xdr:colOff>238125</xdr:colOff>
      <xdr:row>35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9</xdr:row>
      <xdr:rowOff>38100</xdr:rowOff>
    </xdr:from>
    <xdr:to>
      <xdr:col>19</xdr:col>
      <xdr:colOff>333375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257175</xdr:colOff>
      <xdr:row>39</xdr:row>
      <xdr:rowOff>28575</xdr:rowOff>
    </xdr:from>
    <xdr:to>
      <xdr:col>24</xdr:col>
      <xdr:colOff>561975</xdr:colOff>
      <xdr:row>53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12</xdr:row>
      <xdr:rowOff>76200</xdr:rowOff>
    </xdr:from>
    <xdr:to>
      <xdr:col>28</xdr:col>
      <xdr:colOff>504825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409575</xdr:colOff>
      <xdr:row>61</xdr:row>
      <xdr:rowOff>19050</xdr:rowOff>
    </xdr:from>
    <xdr:to>
      <xdr:col>18</xdr:col>
      <xdr:colOff>104775</xdr:colOff>
      <xdr:row>75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161925</xdr:colOff>
      <xdr:row>83</xdr:row>
      <xdr:rowOff>28575</xdr:rowOff>
    </xdr:from>
    <xdr:to>
      <xdr:col>24</xdr:col>
      <xdr:colOff>466725</xdr:colOff>
      <xdr:row>97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83</xdr:row>
      <xdr:rowOff>28575</xdr:rowOff>
    </xdr:from>
    <xdr:to>
      <xdr:col>16</xdr:col>
      <xdr:colOff>552450</xdr:colOff>
      <xdr:row>97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219075</xdr:colOff>
      <xdr:row>39</xdr:row>
      <xdr:rowOff>114300</xdr:rowOff>
    </xdr:from>
    <xdr:to>
      <xdr:col>16</xdr:col>
      <xdr:colOff>523875</xdr:colOff>
      <xdr:row>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</xdr:colOff>
      <xdr:row>98</xdr:row>
      <xdr:rowOff>66675</xdr:rowOff>
    </xdr:from>
    <xdr:to>
      <xdr:col>17</xdr:col>
      <xdr:colOff>342900</xdr:colOff>
      <xdr:row>112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4" sqref="F4"/>
    </sheetView>
  </sheetViews>
  <sheetFormatPr defaultRowHeight="15" x14ac:dyDescent="0.25"/>
  <cols>
    <col min="2" max="2" width="8.7109375" bestFit="1" customWidth="1"/>
    <col min="3" max="3" width="9.28515625" style="1" bestFit="1" customWidth="1"/>
    <col min="4" max="5" width="9.28515625" style="1" customWidth="1"/>
    <col min="6" max="6" width="9.28515625" customWidth="1"/>
    <col min="7" max="7" width="12.570312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3</v>
      </c>
      <c r="C3" s="1" t="s">
        <v>4</v>
      </c>
      <c r="F3" t="s">
        <v>5</v>
      </c>
      <c r="G3" t="s">
        <v>2</v>
      </c>
    </row>
    <row r="4" spans="1:7" x14ac:dyDescent="0.25">
      <c r="A4">
        <v>0</v>
      </c>
      <c r="B4">
        <v>8.7999999999999995E-2</v>
      </c>
      <c r="C4" s="1" t="s">
        <v>6</v>
      </c>
      <c r="D4" s="1">
        <v>1687</v>
      </c>
      <c r="E4" s="1">
        <v>1683</v>
      </c>
      <c r="F4">
        <f>0.0094*(HEX2DEC(C4)+HEX2DEC(D4)+HEX2DEC(E4))/3</f>
        <v>54.206666666666671</v>
      </c>
      <c r="G4">
        <v>3.44</v>
      </c>
    </row>
    <row r="5" spans="1:7" x14ac:dyDescent="0.25">
      <c r="A5">
        <v>5</v>
      </c>
      <c r="B5">
        <v>0.1</v>
      </c>
      <c r="C5" s="1" t="s">
        <v>7</v>
      </c>
      <c r="D5" s="1" t="s">
        <v>8</v>
      </c>
      <c r="E5" s="1">
        <v>1735</v>
      </c>
      <c r="F5">
        <f t="shared" ref="F5:F29" si="0">0.0094*(HEX2DEC(C5)+HEX2DEC(D5)+HEX2DEC(E5))/3</f>
        <v>55.541466666666672</v>
      </c>
      <c r="G5">
        <v>3.44</v>
      </c>
    </row>
    <row r="6" spans="1:7" x14ac:dyDescent="0.25">
      <c r="A6">
        <v>10</v>
      </c>
      <c r="B6">
        <v>0.12</v>
      </c>
      <c r="C6" s="1" t="s">
        <v>9</v>
      </c>
      <c r="D6" s="1">
        <v>1778</v>
      </c>
      <c r="E6" s="1">
        <v>1860</v>
      </c>
      <c r="F6">
        <f t="shared" si="0"/>
        <v>57.368200000000002</v>
      </c>
      <c r="G6">
        <v>3.44</v>
      </c>
    </row>
    <row r="7" spans="1:7" x14ac:dyDescent="0.25">
      <c r="A7">
        <v>15</v>
      </c>
      <c r="B7">
        <v>0.14000000000000001</v>
      </c>
      <c r="C7" s="1" t="s">
        <v>10</v>
      </c>
      <c r="D7" s="1" t="s">
        <v>11</v>
      </c>
      <c r="E7" s="1" t="s">
        <v>12</v>
      </c>
      <c r="F7">
        <f t="shared" si="0"/>
        <v>59.480066666666666</v>
      </c>
      <c r="G7">
        <v>3.44</v>
      </c>
    </row>
    <row r="8" spans="1:7" x14ac:dyDescent="0.25">
      <c r="A8">
        <v>20</v>
      </c>
      <c r="B8">
        <v>0.16400000000000001</v>
      </c>
      <c r="C8" s="1" t="s">
        <v>13</v>
      </c>
      <c r="D8" s="1" t="s">
        <v>14</v>
      </c>
      <c r="E8" s="1" t="s">
        <v>15</v>
      </c>
      <c r="F8">
        <f t="shared" si="0"/>
        <v>63.431199999999997</v>
      </c>
      <c r="G8">
        <v>3.44</v>
      </c>
    </row>
    <row r="9" spans="1:7" x14ac:dyDescent="0.25">
      <c r="A9">
        <v>30</v>
      </c>
      <c r="B9">
        <v>0.20399999999999999</v>
      </c>
      <c r="C9" s="1" t="s">
        <v>16</v>
      </c>
      <c r="D9" s="1" t="s">
        <v>17</v>
      </c>
      <c r="E9" s="1" t="s">
        <v>18</v>
      </c>
      <c r="F9">
        <f t="shared" si="0"/>
        <v>68.124933333333345</v>
      </c>
      <c r="G9">
        <v>3.44</v>
      </c>
    </row>
    <row r="10" spans="1:7" x14ac:dyDescent="0.25">
      <c r="A10">
        <v>40</v>
      </c>
      <c r="B10">
        <v>0.28399999999999997</v>
      </c>
      <c r="C10" s="1" t="s">
        <v>19</v>
      </c>
      <c r="D10" s="1" t="s">
        <v>20</v>
      </c>
      <c r="E10" s="1" t="s">
        <v>21</v>
      </c>
      <c r="F10">
        <f t="shared" si="0"/>
        <v>71.787800000000004</v>
      </c>
      <c r="G10">
        <v>3.44</v>
      </c>
    </row>
    <row r="11" spans="1:7" x14ac:dyDescent="0.25">
      <c r="A11">
        <v>50</v>
      </c>
      <c r="B11">
        <v>0.34399999999999997</v>
      </c>
      <c r="C11" s="1" t="s">
        <v>22</v>
      </c>
      <c r="D11" s="1" t="s">
        <v>23</v>
      </c>
      <c r="E11" s="1" t="s">
        <v>24</v>
      </c>
      <c r="F11">
        <f t="shared" si="0"/>
        <v>74.733133333333328</v>
      </c>
      <c r="G11">
        <v>3.44</v>
      </c>
    </row>
    <row r="12" spans="1:7" x14ac:dyDescent="0.25">
      <c r="A12">
        <v>75</v>
      </c>
      <c r="B12">
        <v>0.6</v>
      </c>
      <c r="C12" s="1" t="s">
        <v>31</v>
      </c>
      <c r="D12" s="1" t="s">
        <v>32</v>
      </c>
      <c r="E12" s="1" t="s">
        <v>33</v>
      </c>
      <c r="F12">
        <f t="shared" si="0"/>
        <v>92.445866666666674</v>
      </c>
      <c r="G12">
        <v>3.44</v>
      </c>
    </row>
    <row r="13" spans="1:7" x14ac:dyDescent="0.25">
      <c r="A13">
        <v>100</v>
      </c>
      <c r="B13">
        <v>0.70399999999999996</v>
      </c>
      <c r="C13" s="1" t="s">
        <v>25</v>
      </c>
      <c r="D13" s="1">
        <v>2308</v>
      </c>
      <c r="E13" s="1">
        <v>2290</v>
      </c>
      <c r="F13">
        <f t="shared" si="0"/>
        <v>84.346199999999996</v>
      </c>
      <c r="G13">
        <v>3.44</v>
      </c>
    </row>
    <row r="14" spans="1:7" x14ac:dyDescent="0.25">
      <c r="A14">
        <v>125</v>
      </c>
      <c r="B14">
        <v>0.88</v>
      </c>
      <c r="C14" s="1">
        <v>2524</v>
      </c>
      <c r="D14" s="1" t="s">
        <v>26</v>
      </c>
      <c r="E14" s="1" t="s">
        <v>27</v>
      </c>
      <c r="F14">
        <f t="shared" si="0"/>
        <v>90.512600000000006</v>
      </c>
      <c r="G14">
        <v>3.44</v>
      </c>
    </row>
    <row r="15" spans="1:7" x14ac:dyDescent="0.25">
      <c r="A15">
        <v>150</v>
      </c>
      <c r="B15">
        <v>1.1200000000000001</v>
      </c>
      <c r="C15" s="1" t="s">
        <v>28</v>
      </c>
      <c r="D15" s="1" t="s">
        <v>29</v>
      </c>
      <c r="E15" s="1" t="s">
        <v>30</v>
      </c>
      <c r="F15">
        <f t="shared" si="0"/>
        <v>110.87613333333333</v>
      </c>
      <c r="G15">
        <v>3.44</v>
      </c>
    </row>
    <row r="16" spans="1:7" x14ac:dyDescent="0.25">
      <c r="A16">
        <v>175</v>
      </c>
      <c r="F16">
        <f t="shared" si="0"/>
        <v>0</v>
      </c>
    </row>
    <row r="17" spans="1:6" x14ac:dyDescent="0.25">
      <c r="A17">
        <v>200</v>
      </c>
      <c r="F17">
        <f t="shared" si="0"/>
        <v>0</v>
      </c>
    </row>
    <row r="18" spans="1:6" x14ac:dyDescent="0.25">
      <c r="A18">
        <v>225</v>
      </c>
      <c r="F18">
        <f t="shared" si="0"/>
        <v>0</v>
      </c>
    </row>
    <row r="19" spans="1:6" x14ac:dyDescent="0.25">
      <c r="A19">
        <v>250</v>
      </c>
      <c r="F19">
        <f t="shared" si="0"/>
        <v>0</v>
      </c>
    </row>
    <row r="20" spans="1:6" x14ac:dyDescent="0.25">
      <c r="A20">
        <v>275</v>
      </c>
      <c r="F20">
        <f t="shared" si="0"/>
        <v>0</v>
      </c>
    </row>
    <row r="21" spans="1:6" x14ac:dyDescent="0.25">
      <c r="A21">
        <v>300</v>
      </c>
      <c r="F21">
        <f t="shared" si="0"/>
        <v>0</v>
      </c>
    </row>
    <row r="22" spans="1:6" x14ac:dyDescent="0.25">
      <c r="A22">
        <v>325</v>
      </c>
      <c r="F22">
        <f t="shared" si="0"/>
        <v>0</v>
      </c>
    </row>
    <row r="23" spans="1:6" x14ac:dyDescent="0.25">
      <c r="A23">
        <v>350</v>
      </c>
      <c r="F23">
        <f t="shared" si="0"/>
        <v>0</v>
      </c>
    </row>
    <row r="24" spans="1:6" x14ac:dyDescent="0.25">
      <c r="A24">
        <v>375</v>
      </c>
      <c r="F24">
        <f t="shared" si="0"/>
        <v>0</v>
      </c>
    </row>
    <row r="25" spans="1:6" x14ac:dyDescent="0.25">
      <c r="A25">
        <v>400</v>
      </c>
      <c r="F25">
        <f t="shared" si="0"/>
        <v>0</v>
      </c>
    </row>
    <row r="26" spans="1:6" x14ac:dyDescent="0.25">
      <c r="A26">
        <v>425</v>
      </c>
      <c r="F26">
        <f t="shared" si="0"/>
        <v>0</v>
      </c>
    </row>
    <row r="27" spans="1:6" x14ac:dyDescent="0.25">
      <c r="A27">
        <v>450</v>
      </c>
      <c r="F27">
        <f t="shared" si="0"/>
        <v>0</v>
      </c>
    </row>
    <row r="28" spans="1:6" x14ac:dyDescent="0.25">
      <c r="A28">
        <v>475</v>
      </c>
      <c r="F28">
        <f t="shared" si="0"/>
        <v>0</v>
      </c>
    </row>
    <row r="29" spans="1:6" x14ac:dyDescent="0.25">
      <c r="A29">
        <v>500</v>
      </c>
      <c r="F29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topLeftCell="A37" workbookViewId="0">
      <selection activeCell="H89" sqref="H89"/>
    </sheetView>
  </sheetViews>
  <sheetFormatPr defaultRowHeight="15" x14ac:dyDescent="0.25"/>
  <cols>
    <col min="3" max="5" width="9.140625" style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3</v>
      </c>
      <c r="C3" s="1" t="s">
        <v>4</v>
      </c>
      <c r="F3" t="s">
        <v>5</v>
      </c>
      <c r="G3" t="s">
        <v>2</v>
      </c>
    </row>
    <row r="4" spans="1:7" x14ac:dyDescent="0.25">
      <c r="A4">
        <v>0</v>
      </c>
      <c r="C4" s="1" t="s">
        <v>34</v>
      </c>
      <c r="D4" s="1" t="s">
        <v>35</v>
      </c>
      <c r="E4" s="1" t="s">
        <v>36</v>
      </c>
      <c r="F4">
        <f>0.0094*(HEX2DEC(C4)+HEX2DEC(D4)+HEX2DEC(E4))/3</f>
        <v>2.8513333333333333</v>
      </c>
      <c r="G4">
        <v>3.44</v>
      </c>
    </row>
    <row r="5" spans="1:7" x14ac:dyDescent="0.25">
      <c r="A5">
        <v>1</v>
      </c>
      <c r="C5" s="1" t="s">
        <v>37</v>
      </c>
      <c r="D5" s="1" t="s">
        <v>38</v>
      </c>
      <c r="E5" s="1" t="s">
        <v>39</v>
      </c>
      <c r="F5">
        <f t="shared" ref="F5:F33" si="0">0.0094*(HEX2DEC(C5)+HEX2DEC(D5)+HEX2DEC(E5))/3</f>
        <v>2.8952000000000004</v>
      </c>
      <c r="G5">
        <v>3.44</v>
      </c>
    </row>
    <row r="6" spans="1:7" x14ac:dyDescent="0.25">
      <c r="A6">
        <v>2</v>
      </c>
      <c r="C6" s="1" t="s">
        <v>40</v>
      </c>
      <c r="D6" s="1" t="s">
        <v>41</v>
      </c>
      <c r="E6" s="1" t="s">
        <v>42</v>
      </c>
      <c r="F6">
        <f t="shared" si="0"/>
        <v>2.7604666666666664</v>
      </c>
      <c r="G6">
        <v>3.44</v>
      </c>
    </row>
    <row r="7" spans="1:7" x14ac:dyDescent="0.25">
      <c r="A7">
        <v>3</v>
      </c>
      <c r="C7" s="1" t="s">
        <v>43</v>
      </c>
      <c r="D7" s="1" t="s">
        <v>44</v>
      </c>
      <c r="E7" s="1" t="s">
        <v>45</v>
      </c>
      <c r="F7">
        <f t="shared" si="0"/>
        <v>2.8137333333333334</v>
      </c>
    </row>
    <row r="8" spans="1:7" x14ac:dyDescent="0.25">
      <c r="A8">
        <v>4</v>
      </c>
      <c r="C8" s="1" t="s">
        <v>46</v>
      </c>
      <c r="D8" s="1" t="s">
        <v>41</v>
      </c>
      <c r="E8" s="1" t="s">
        <v>47</v>
      </c>
      <c r="F8">
        <f t="shared" si="0"/>
        <v>2.7009333333333334</v>
      </c>
    </row>
    <row r="9" spans="1:7" x14ac:dyDescent="0.25">
      <c r="A9">
        <v>5</v>
      </c>
      <c r="C9" s="1" t="s">
        <v>63</v>
      </c>
      <c r="D9" s="1" t="s">
        <v>43</v>
      </c>
      <c r="E9" s="1" t="s">
        <v>64</v>
      </c>
      <c r="F9">
        <f t="shared" si="0"/>
        <v>2.7667333333333333</v>
      </c>
    </row>
    <row r="10" spans="1:7" x14ac:dyDescent="0.25">
      <c r="A10">
        <v>10</v>
      </c>
      <c r="C10" s="1" t="s">
        <v>41</v>
      </c>
      <c r="D10" s="1" t="s">
        <v>39</v>
      </c>
      <c r="E10" s="1" t="s">
        <v>65</v>
      </c>
      <c r="F10">
        <f t="shared" si="0"/>
        <v>2.7573333333333334</v>
      </c>
    </row>
    <row r="11" spans="1:7" x14ac:dyDescent="0.25">
      <c r="A11">
        <v>15</v>
      </c>
    </row>
    <row r="12" spans="1:7" x14ac:dyDescent="0.25">
      <c r="A12">
        <v>20</v>
      </c>
      <c r="C12" s="1" t="s">
        <v>66</v>
      </c>
      <c r="D12" s="1" t="s">
        <v>67</v>
      </c>
      <c r="E12" s="1" t="s">
        <v>35</v>
      </c>
      <c r="F12">
        <f t="shared" si="0"/>
        <v>2.8200000000000003</v>
      </c>
    </row>
    <row r="13" spans="1:7" x14ac:dyDescent="0.25">
      <c r="A13">
        <v>30</v>
      </c>
    </row>
    <row r="14" spans="1:7" x14ac:dyDescent="0.25">
      <c r="A14">
        <v>40</v>
      </c>
    </row>
    <row r="15" spans="1:7" x14ac:dyDescent="0.25">
      <c r="A15">
        <v>50</v>
      </c>
      <c r="C15" s="1" t="s">
        <v>48</v>
      </c>
      <c r="D15" s="1" t="s">
        <v>41</v>
      </c>
      <c r="E15" s="1" t="s">
        <v>49</v>
      </c>
      <c r="F15">
        <f t="shared" si="0"/>
        <v>2.8701333333333334</v>
      </c>
    </row>
    <row r="16" spans="1:7" x14ac:dyDescent="0.25">
      <c r="A16">
        <v>75</v>
      </c>
      <c r="C16" s="1" t="s">
        <v>68</v>
      </c>
      <c r="D16" s="1" t="s">
        <v>69</v>
      </c>
      <c r="E16" s="1" t="s">
        <v>70</v>
      </c>
      <c r="F16">
        <f t="shared" si="0"/>
        <v>2.8795333333333333</v>
      </c>
    </row>
    <row r="17" spans="1:24" x14ac:dyDescent="0.25">
      <c r="A17">
        <v>100</v>
      </c>
      <c r="C17" s="1" t="s">
        <v>50</v>
      </c>
      <c r="D17" s="1" t="s">
        <v>51</v>
      </c>
      <c r="E17" s="1" t="s">
        <v>38</v>
      </c>
      <c r="F17">
        <f t="shared" si="0"/>
        <v>3.0612666666666666</v>
      </c>
    </row>
    <row r="18" spans="1:24" x14ac:dyDescent="0.25">
      <c r="A18">
        <v>125</v>
      </c>
    </row>
    <row r="19" spans="1:24" x14ac:dyDescent="0.25">
      <c r="A19">
        <v>150</v>
      </c>
      <c r="C19" s="1" t="s">
        <v>71</v>
      </c>
      <c r="D19" s="1" t="s">
        <v>72</v>
      </c>
      <c r="E19" s="1" t="s">
        <v>73</v>
      </c>
      <c r="F19">
        <f t="shared" si="0"/>
        <v>3.3871333333333333</v>
      </c>
    </row>
    <row r="20" spans="1:24" x14ac:dyDescent="0.25">
      <c r="A20">
        <v>175</v>
      </c>
    </row>
    <row r="21" spans="1:24" x14ac:dyDescent="0.25">
      <c r="A21">
        <v>200</v>
      </c>
      <c r="C21" s="1" t="s">
        <v>52</v>
      </c>
      <c r="D21" s="1" t="s">
        <v>53</v>
      </c>
      <c r="E21" s="1" t="s">
        <v>54</v>
      </c>
      <c r="F21">
        <f t="shared" si="0"/>
        <v>3.8383333333333334</v>
      </c>
    </row>
    <row r="22" spans="1:24" x14ac:dyDescent="0.25">
      <c r="A22">
        <v>225</v>
      </c>
    </row>
    <row r="23" spans="1:24" x14ac:dyDescent="0.25">
      <c r="A23">
        <v>250</v>
      </c>
      <c r="C23" s="1" t="s">
        <v>74</v>
      </c>
      <c r="D23" s="1" t="s">
        <v>75</v>
      </c>
      <c r="E23" s="1" t="s">
        <v>76</v>
      </c>
      <c r="F23">
        <f t="shared" si="0"/>
        <v>4.3866666666666667</v>
      </c>
    </row>
    <row r="24" spans="1:24" x14ac:dyDescent="0.25">
      <c r="A24">
        <v>275</v>
      </c>
    </row>
    <row r="25" spans="1:24" x14ac:dyDescent="0.25">
      <c r="A25">
        <v>300</v>
      </c>
      <c r="C25" s="1" t="s">
        <v>55</v>
      </c>
      <c r="D25" s="1" t="s">
        <v>56</v>
      </c>
      <c r="E25" s="1" t="s">
        <v>57</v>
      </c>
      <c r="F25">
        <f t="shared" si="0"/>
        <v>4.8911333333333333</v>
      </c>
    </row>
    <row r="26" spans="1:24" x14ac:dyDescent="0.25">
      <c r="A26">
        <v>325</v>
      </c>
    </row>
    <row r="27" spans="1:24" x14ac:dyDescent="0.25">
      <c r="A27">
        <v>350</v>
      </c>
      <c r="C27" s="1" t="s">
        <v>77</v>
      </c>
      <c r="D27" s="1" t="s">
        <v>78</v>
      </c>
      <c r="E27" s="1" t="s">
        <v>79</v>
      </c>
      <c r="F27">
        <f t="shared" si="0"/>
        <v>5.6494</v>
      </c>
    </row>
    <row r="28" spans="1:24" x14ac:dyDescent="0.25">
      <c r="A28">
        <v>375</v>
      </c>
    </row>
    <row r="29" spans="1:24" x14ac:dyDescent="0.25">
      <c r="A29">
        <v>400</v>
      </c>
      <c r="C29" s="1" t="s">
        <v>60</v>
      </c>
      <c r="D29" s="1" t="s">
        <v>61</v>
      </c>
      <c r="E29" s="1" t="s">
        <v>62</v>
      </c>
      <c r="F29">
        <f t="shared" si="0"/>
        <v>6.3293333333333335</v>
      </c>
    </row>
    <row r="30" spans="1:24" x14ac:dyDescent="0.25">
      <c r="A30">
        <v>425</v>
      </c>
    </row>
    <row r="31" spans="1:24" x14ac:dyDescent="0.25">
      <c r="A31">
        <v>450</v>
      </c>
      <c r="C31" s="1" t="s">
        <v>80</v>
      </c>
      <c r="D31" s="1" t="s">
        <v>81</v>
      </c>
      <c r="E31" s="1" t="s">
        <v>82</v>
      </c>
      <c r="F31">
        <f t="shared" si="0"/>
        <v>6.9998666666666667</v>
      </c>
    </row>
    <row r="32" spans="1:24" x14ac:dyDescent="0.25">
      <c r="A32">
        <v>475</v>
      </c>
      <c r="W32">
        <v>60</v>
      </c>
      <c r="X32">
        <v>0.56000000000000005</v>
      </c>
    </row>
    <row r="33" spans="1:24" x14ac:dyDescent="0.25">
      <c r="A33">
        <v>500</v>
      </c>
      <c r="C33" s="1" t="s">
        <v>58</v>
      </c>
      <c r="D33" s="1" t="s">
        <v>59</v>
      </c>
      <c r="E33" s="1" t="s">
        <v>59</v>
      </c>
      <c r="F33">
        <f t="shared" si="0"/>
        <v>7.6328000000000005</v>
      </c>
      <c r="W33">
        <v>120</v>
      </c>
      <c r="X33">
        <v>0.96</v>
      </c>
    </row>
    <row r="34" spans="1:24" x14ac:dyDescent="0.25">
      <c r="W34">
        <v>240</v>
      </c>
      <c r="X34">
        <v>1.72</v>
      </c>
    </row>
    <row r="35" spans="1:24" x14ac:dyDescent="0.25">
      <c r="W35">
        <v>450</v>
      </c>
      <c r="X35">
        <v>3.2</v>
      </c>
    </row>
    <row r="36" spans="1:24" x14ac:dyDescent="0.25">
      <c r="A36" t="s">
        <v>83</v>
      </c>
    </row>
    <row r="38" spans="1:24" x14ac:dyDescent="0.25">
      <c r="A38" t="s">
        <v>1</v>
      </c>
      <c r="B38" t="s">
        <v>3</v>
      </c>
      <c r="C38" s="1" t="s">
        <v>4</v>
      </c>
      <c r="F38" t="s">
        <v>5</v>
      </c>
      <c r="G38" t="s">
        <v>2</v>
      </c>
    </row>
    <row r="39" spans="1:24" x14ac:dyDescent="0.25">
      <c r="A39">
        <v>0</v>
      </c>
      <c r="C39" s="1" t="s">
        <v>84</v>
      </c>
      <c r="D39" s="1" t="s">
        <v>85</v>
      </c>
      <c r="E39" s="1" t="s">
        <v>65</v>
      </c>
      <c r="F39">
        <f>0.0094*(HEX2DEC(C39)+HEX2DEC(D39)+HEX2DEC(E39))/3</f>
        <v>2.6225999999999998</v>
      </c>
    </row>
    <row r="40" spans="1:24" x14ac:dyDescent="0.25">
      <c r="A40">
        <v>1</v>
      </c>
      <c r="C40" s="1" t="s">
        <v>67</v>
      </c>
      <c r="D40" s="1" t="s">
        <v>86</v>
      </c>
      <c r="E40" s="1" t="s">
        <v>87</v>
      </c>
      <c r="F40">
        <f t="shared" ref="F40:F57" si="1">0.0094*(HEX2DEC(C40)+HEX2DEC(D40)+HEX2DEC(E40))/3</f>
        <v>2.6696000000000004</v>
      </c>
    </row>
    <row r="41" spans="1:24" x14ac:dyDescent="0.25">
      <c r="A41">
        <v>2</v>
      </c>
      <c r="C41" s="1" t="s">
        <v>88</v>
      </c>
      <c r="D41" s="1" t="s">
        <v>89</v>
      </c>
      <c r="E41" s="1" t="s">
        <v>90</v>
      </c>
      <c r="F41">
        <f t="shared" si="1"/>
        <v>2.6476666666666668</v>
      </c>
    </row>
    <row r="42" spans="1:24" x14ac:dyDescent="0.25">
      <c r="A42">
        <v>3</v>
      </c>
      <c r="C42" s="1" t="s">
        <v>91</v>
      </c>
      <c r="D42" s="1" t="s">
        <v>40</v>
      </c>
      <c r="E42" s="1" t="s">
        <v>40</v>
      </c>
      <c r="F42">
        <f t="shared" si="1"/>
        <v>2.6320000000000001</v>
      </c>
    </row>
    <row r="43" spans="1:24" x14ac:dyDescent="0.25">
      <c r="A43">
        <v>4</v>
      </c>
      <c r="C43" s="1" t="s">
        <v>85</v>
      </c>
      <c r="D43" s="1" t="s">
        <v>88</v>
      </c>
      <c r="E43" s="1" t="s">
        <v>84</v>
      </c>
      <c r="F43">
        <f t="shared" si="1"/>
        <v>2.6069333333333335</v>
      </c>
    </row>
    <row r="44" spans="1:24" x14ac:dyDescent="0.25">
      <c r="A44">
        <v>5</v>
      </c>
      <c r="C44" s="1" t="s">
        <v>92</v>
      </c>
      <c r="D44" s="1" t="s">
        <v>93</v>
      </c>
      <c r="E44" s="1" t="s">
        <v>94</v>
      </c>
      <c r="F44">
        <f t="shared" si="1"/>
        <v>2.5129333333333332</v>
      </c>
    </row>
    <row r="45" spans="1:24" x14ac:dyDescent="0.25">
      <c r="A45">
        <v>10</v>
      </c>
      <c r="C45" s="1" t="s">
        <v>95</v>
      </c>
      <c r="D45" s="1" t="s">
        <v>96</v>
      </c>
      <c r="E45" s="1" t="s">
        <v>95</v>
      </c>
      <c r="F45">
        <f t="shared" si="1"/>
        <v>2.5881333333333334</v>
      </c>
    </row>
    <row r="46" spans="1:24" x14ac:dyDescent="0.25">
      <c r="A46">
        <v>20</v>
      </c>
      <c r="C46" s="1" t="s">
        <v>109</v>
      </c>
      <c r="D46" s="1" t="s">
        <v>84</v>
      </c>
      <c r="E46" s="1" t="s">
        <v>110</v>
      </c>
      <c r="F46">
        <f t="shared" si="1"/>
        <v>2.4628000000000001</v>
      </c>
    </row>
    <row r="47" spans="1:24" x14ac:dyDescent="0.25">
      <c r="A47">
        <v>50</v>
      </c>
      <c r="C47" s="1" t="s">
        <v>92</v>
      </c>
      <c r="D47" s="1" t="s">
        <v>86</v>
      </c>
      <c r="E47" s="1" t="s">
        <v>111</v>
      </c>
      <c r="F47">
        <f t="shared" si="1"/>
        <v>2.5881333333333334</v>
      </c>
    </row>
    <row r="48" spans="1:24" x14ac:dyDescent="0.25">
      <c r="A48">
        <v>75</v>
      </c>
      <c r="C48" s="1" t="s">
        <v>89</v>
      </c>
      <c r="D48" s="1" t="s">
        <v>84</v>
      </c>
      <c r="E48" s="1" t="s">
        <v>67</v>
      </c>
      <c r="F48">
        <f t="shared" si="1"/>
        <v>2.6132</v>
      </c>
    </row>
    <row r="49" spans="1:7" x14ac:dyDescent="0.25">
      <c r="A49">
        <v>100</v>
      </c>
      <c r="C49" s="1" t="s">
        <v>88</v>
      </c>
      <c r="D49" s="1" t="s">
        <v>63</v>
      </c>
      <c r="E49" s="1" t="s">
        <v>88</v>
      </c>
      <c r="F49">
        <f t="shared" si="1"/>
        <v>2.6852666666666667</v>
      </c>
    </row>
    <row r="50" spans="1:7" x14ac:dyDescent="0.25">
      <c r="A50">
        <v>150</v>
      </c>
      <c r="C50" s="1" t="s">
        <v>97</v>
      </c>
      <c r="D50" s="1" t="s">
        <v>98</v>
      </c>
      <c r="E50" s="1" t="s">
        <v>99</v>
      </c>
      <c r="F50">
        <f t="shared" si="1"/>
        <v>3.1991333333333336</v>
      </c>
    </row>
    <row r="51" spans="1:7" x14ac:dyDescent="0.25">
      <c r="A51">
        <v>200</v>
      </c>
      <c r="C51" s="1" t="s">
        <v>112</v>
      </c>
      <c r="D51" s="1" t="s">
        <v>53</v>
      </c>
      <c r="E51" s="1" t="s">
        <v>113</v>
      </c>
      <c r="F51">
        <f t="shared" si="1"/>
        <v>3.6409333333333334</v>
      </c>
    </row>
    <row r="52" spans="1:7" x14ac:dyDescent="0.25">
      <c r="A52">
        <v>250</v>
      </c>
      <c r="C52" s="1" t="s">
        <v>114</v>
      </c>
      <c r="D52" s="1" t="s">
        <v>115</v>
      </c>
      <c r="E52" s="1" t="s">
        <v>116</v>
      </c>
      <c r="F52">
        <f t="shared" si="1"/>
        <v>4.1579333333333333</v>
      </c>
    </row>
    <row r="53" spans="1:7" x14ac:dyDescent="0.25">
      <c r="A53">
        <v>300</v>
      </c>
      <c r="C53" s="1" t="s">
        <v>100</v>
      </c>
      <c r="D53" s="1" t="s">
        <v>101</v>
      </c>
      <c r="E53" s="1" t="s">
        <v>102</v>
      </c>
      <c r="F53">
        <f t="shared" si="1"/>
        <v>4.8503999999999996</v>
      </c>
    </row>
    <row r="54" spans="1:7" x14ac:dyDescent="0.25">
      <c r="A54">
        <v>350</v>
      </c>
      <c r="C54" s="1" t="s">
        <v>117</v>
      </c>
      <c r="D54" s="1" t="s">
        <v>118</v>
      </c>
      <c r="E54" s="1" t="s">
        <v>119</v>
      </c>
      <c r="F54">
        <f t="shared" si="1"/>
        <v>5.3956000000000008</v>
      </c>
    </row>
    <row r="55" spans="1:7" x14ac:dyDescent="0.25">
      <c r="A55">
        <v>400</v>
      </c>
      <c r="C55" s="1" t="s">
        <v>106</v>
      </c>
      <c r="D55" s="1" t="s">
        <v>107</v>
      </c>
      <c r="E55" s="1" t="s">
        <v>108</v>
      </c>
      <c r="F55">
        <f t="shared" si="1"/>
        <v>6.3387333333333338</v>
      </c>
    </row>
    <row r="56" spans="1:7" x14ac:dyDescent="0.25">
      <c r="A56">
        <v>450</v>
      </c>
      <c r="C56" s="1" t="s">
        <v>120</v>
      </c>
      <c r="D56" s="1" t="s">
        <v>121</v>
      </c>
      <c r="E56" s="1" t="s">
        <v>122</v>
      </c>
      <c r="F56">
        <f t="shared" si="1"/>
        <v>6.9528666666666661</v>
      </c>
    </row>
    <row r="57" spans="1:7" x14ac:dyDescent="0.25">
      <c r="A57">
        <v>500</v>
      </c>
      <c r="C57" s="1" t="s">
        <v>103</v>
      </c>
      <c r="D57" s="1" t="s">
        <v>104</v>
      </c>
      <c r="E57" s="1" t="s">
        <v>105</v>
      </c>
      <c r="F57">
        <f t="shared" si="1"/>
        <v>7.7800666666666665</v>
      </c>
    </row>
    <row r="58" spans="1:7" hidden="1" x14ac:dyDescent="0.25"/>
    <row r="59" spans="1:7" hidden="1" x14ac:dyDescent="0.25"/>
    <row r="60" spans="1:7" hidden="1" x14ac:dyDescent="0.25">
      <c r="A60" t="s">
        <v>123</v>
      </c>
    </row>
    <row r="61" spans="1:7" hidden="1" x14ac:dyDescent="0.25"/>
    <row r="62" spans="1:7" hidden="1" x14ac:dyDescent="0.25">
      <c r="A62" t="s">
        <v>1</v>
      </c>
      <c r="B62" t="s">
        <v>3</v>
      </c>
      <c r="C62" s="1" t="s">
        <v>4</v>
      </c>
      <c r="F62" t="s">
        <v>5</v>
      </c>
      <c r="G62" t="s">
        <v>2</v>
      </c>
    </row>
    <row r="63" spans="1:7" hidden="1" x14ac:dyDescent="0.25">
      <c r="A63">
        <v>0</v>
      </c>
      <c r="C63" s="1" t="s">
        <v>124</v>
      </c>
      <c r="D63" s="1" t="s">
        <v>125</v>
      </c>
      <c r="E63" s="1" t="s">
        <v>126</v>
      </c>
      <c r="F63">
        <f>0.0094*(HEX2DEC(C63)+HEX2DEC(D63)+HEX2DEC(E63))/3</f>
        <v>47.128466666666668</v>
      </c>
    </row>
    <row r="64" spans="1:7" hidden="1" x14ac:dyDescent="0.25">
      <c r="A64">
        <v>1</v>
      </c>
      <c r="C64" s="1" t="s">
        <v>127</v>
      </c>
      <c r="D64" s="1" t="s">
        <v>128</v>
      </c>
      <c r="E64" s="1" t="s">
        <v>129</v>
      </c>
      <c r="F64">
        <f t="shared" ref="F64:F71" si="2">0.0094*(HEX2DEC(C64)+HEX2DEC(D64)+HEX2DEC(E64))/3</f>
        <v>45.73413333333334</v>
      </c>
    </row>
    <row r="65" spans="1:6" hidden="1" x14ac:dyDescent="0.25">
      <c r="A65">
        <v>2</v>
      </c>
    </row>
    <row r="66" spans="1:6" hidden="1" x14ac:dyDescent="0.25">
      <c r="A66">
        <v>3</v>
      </c>
    </row>
    <row r="67" spans="1:6" hidden="1" x14ac:dyDescent="0.25">
      <c r="A67">
        <v>4</v>
      </c>
    </row>
    <row r="68" spans="1:6" hidden="1" x14ac:dyDescent="0.25">
      <c r="A68">
        <v>5</v>
      </c>
      <c r="C68" s="1" t="s">
        <v>130</v>
      </c>
      <c r="D68" s="1" t="s">
        <v>131</v>
      </c>
      <c r="E68" s="1" t="s">
        <v>132</v>
      </c>
      <c r="F68">
        <f t="shared" si="2"/>
        <v>47.4512</v>
      </c>
    </row>
    <row r="69" spans="1:6" hidden="1" x14ac:dyDescent="0.25">
      <c r="A69">
        <v>10</v>
      </c>
      <c r="C69" s="1" t="s">
        <v>133</v>
      </c>
      <c r="D69" s="1" t="s">
        <v>134</v>
      </c>
      <c r="E69" s="1" t="s">
        <v>135</v>
      </c>
      <c r="F69">
        <f t="shared" si="2"/>
        <v>46.608333333333341</v>
      </c>
    </row>
    <row r="70" spans="1:6" hidden="1" x14ac:dyDescent="0.25">
      <c r="A70">
        <v>20</v>
      </c>
      <c r="C70" s="1" t="s">
        <v>136</v>
      </c>
      <c r="D70" s="1" t="s">
        <v>137</v>
      </c>
      <c r="E70" s="1" t="s">
        <v>138</v>
      </c>
      <c r="F70">
        <f t="shared" si="2"/>
        <v>42.284333333333336</v>
      </c>
    </row>
    <row r="71" spans="1:6" hidden="1" x14ac:dyDescent="0.25">
      <c r="A71">
        <v>50</v>
      </c>
      <c r="C71" s="1" t="s">
        <v>139</v>
      </c>
      <c r="D71" s="1" t="s">
        <v>140</v>
      </c>
      <c r="E71" s="1" t="s">
        <v>141</v>
      </c>
      <c r="F71">
        <f t="shared" si="2"/>
        <v>11.853400000000001</v>
      </c>
    </row>
    <row r="72" spans="1:6" hidden="1" x14ac:dyDescent="0.25">
      <c r="A72">
        <v>75</v>
      </c>
    </row>
    <row r="73" spans="1:6" hidden="1" x14ac:dyDescent="0.25">
      <c r="A73">
        <v>100</v>
      </c>
    </row>
    <row r="74" spans="1:6" hidden="1" x14ac:dyDescent="0.25"/>
    <row r="75" spans="1:6" hidden="1" x14ac:dyDescent="0.25">
      <c r="B75">
        <f>(H82-0.1394)/0.0068</f>
        <v>-20.5</v>
      </c>
    </row>
    <row r="76" spans="1:6" hidden="1" x14ac:dyDescent="0.25"/>
    <row r="77" spans="1:6" x14ac:dyDescent="0.25">
      <c r="A77" t="s">
        <v>142</v>
      </c>
    </row>
    <row r="79" spans="1:6" x14ac:dyDescent="0.25">
      <c r="A79" t="s">
        <v>143</v>
      </c>
      <c r="B79" t="s">
        <v>144</v>
      </c>
      <c r="C79" s="1" t="s">
        <v>4</v>
      </c>
      <c r="F79" t="s">
        <v>5</v>
      </c>
    </row>
    <row r="80" spans="1:6" x14ac:dyDescent="0.25">
      <c r="A80">
        <v>0.03</v>
      </c>
      <c r="B80">
        <f>(A80)/0.0072</f>
        <v>4.166666666666667</v>
      </c>
      <c r="C80" s="1" t="s">
        <v>208</v>
      </c>
      <c r="D80" s="1" t="s">
        <v>196</v>
      </c>
      <c r="E80" s="1" t="s">
        <v>207</v>
      </c>
      <c r="F80">
        <f t="shared" ref="F80:F86" si="3">0.0094*(HEX2DEC(C80)+HEX2DEC(D80)+HEX2DEC(E80))/3</f>
        <v>0.69873333333333332</v>
      </c>
    </row>
    <row r="81" spans="1:6" x14ac:dyDescent="0.25">
      <c r="A81">
        <v>0.04</v>
      </c>
      <c r="B81">
        <f t="shared" ref="B81:B104" si="4">(A81)/0.0072</f>
        <v>5.5555555555555562</v>
      </c>
      <c r="C81" s="1" t="s">
        <v>205</v>
      </c>
      <c r="D81" s="1" t="s">
        <v>206</v>
      </c>
      <c r="E81" s="1" t="s">
        <v>207</v>
      </c>
      <c r="F81">
        <f t="shared" si="3"/>
        <v>0.72380000000000011</v>
      </c>
    </row>
    <row r="82" spans="1:6" x14ac:dyDescent="0.25">
      <c r="A82">
        <v>0.05</v>
      </c>
      <c r="B82">
        <f t="shared" si="4"/>
        <v>6.9444444444444446</v>
      </c>
      <c r="C82" s="1" t="s">
        <v>202</v>
      </c>
      <c r="D82" s="1" t="s">
        <v>204</v>
      </c>
      <c r="E82" s="1" t="s">
        <v>205</v>
      </c>
      <c r="F82">
        <f t="shared" si="3"/>
        <v>0.69873333333333332</v>
      </c>
    </row>
    <row r="83" spans="1:6" x14ac:dyDescent="0.25">
      <c r="A83">
        <v>7.4999999999999997E-2</v>
      </c>
      <c r="B83">
        <f t="shared" si="4"/>
        <v>10.416666666666666</v>
      </c>
      <c r="C83" s="1" t="s">
        <v>202</v>
      </c>
      <c r="D83" s="1" t="s">
        <v>198</v>
      </c>
      <c r="E83" s="1" t="s">
        <v>203</v>
      </c>
      <c r="F83">
        <f t="shared" si="3"/>
        <v>0.69873333333333332</v>
      </c>
    </row>
    <row r="84" spans="1:6" x14ac:dyDescent="0.25">
      <c r="A84">
        <v>0.1</v>
      </c>
      <c r="B84">
        <f t="shared" si="4"/>
        <v>13.888888888888889</v>
      </c>
      <c r="C84" s="1" t="s">
        <v>199</v>
      </c>
      <c r="D84" s="1" t="s">
        <v>201</v>
      </c>
      <c r="E84" s="1" t="s">
        <v>200</v>
      </c>
      <c r="F84">
        <f t="shared" si="3"/>
        <v>0.71440000000000003</v>
      </c>
    </row>
    <row r="85" spans="1:6" x14ac:dyDescent="0.25">
      <c r="A85">
        <v>0.15</v>
      </c>
      <c r="B85">
        <f t="shared" si="4"/>
        <v>20.833333333333332</v>
      </c>
      <c r="C85" s="1" t="s">
        <v>196</v>
      </c>
      <c r="D85" s="1" t="s">
        <v>197</v>
      </c>
      <c r="E85" s="1" t="s">
        <v>198</v>
      </c>
      <c r="F85">
        <f t="shared" si="3"/>
        <v>0.77706666666666668</v>
      </c>
    </row>
    <row r="86" spans="1:6" x14ac:dyDescent="0.25">
      <c r="A86">
        <v>0.2</v>
      </c>
      <c r="B86">
        <f t="shared" si="4"/>
        <v>27.777777777777779</v>
      </c>
      <c r="C86" s="1" t="s">
        <v>193</v>
      </c>
      <c r="D86" s="1" t="s">
        <v>194</v>
      </c>
      <c r="E86" s="1" t="s">
        <v>195</v>
      </c>
      <c r="F86">
        <f t="shared" si="3"/>
        <v>0.83346666666666669</v>
      </c>
    </row>
    <row r="87" spans="1:6" x14ac:dyDescent="0.25">
      <c r="A87">
        <v>0.25</v>
      </c>
      <c r="B87">
        <f t="shared" si="4"/>
        <v>34.722222222222221</v>
      </c>
      <c r="C87" s="1" t="s">
        <v>191</v>
      </c>
      <c r="D87" s="1" t="s">
        <v>192</v>
      </c>
      <c r="E87" s="1" t="s">
        <v>193</v>
      </c>
      <c r="F87">
        <f>0.0094*(HEX2DEC(C87)+HEX2DEC(D87)+HEX2DEC(E87))/3</f>
        <v>0.90866666666666662</v>
      </c>
    </row>
    <row r="88" spans="1:6" x14ac:dyDescent="0.25">
      <c r="A88">
        <v>0.3</v>
      </c>
      <c r="B88">
        <f t="shared" si="4"/>
        <v>41.666666666666664</v>
      </c>
      <c r="C88" s="1" t="s">
        <v>188</v>
      </c>
      <c r="D88" s="1" t="s">
        <v>189</v>
      </c>
      <c r="E88" s="1" t="s">
        <v>190</v>
      </c>
      <c r="F88">
        <f t="shared" ref="F88:F104" si="5">0.0094*(HEX2DEC(C88)+HEX2DEC(D88)+HEX2DEC(E88))/3</f>
        <v>1.0089333333333335</v>
      </c>
    </row>
    <row r="89" spans="1:6" x14ac:dyDescent="0.25">
      <c r="A89">
        <v>0.35</v>
      </c>
      <c r="B89">
        <f t="shared" si="4"/>
        <v>48.611111111111107</v>
      </c>
      <c r="C89" s="1" t="s">
        <v>185</v>
      </c>
      <c r="D89" s="1" t="s">
        <v>186</v>
      </c>
      <c r="E89" s="1" t="s">
        <v>187</v>
      </c>
      <c r="F89">
        <f t="shared" si="5"/>
        <v>1.1029333333333333</v>
      </c>
    </row>
    <row r="90" spans="1:6" x14ac:dyDescent="0.25">
      <c r="A90">
        <v>0.4</v>
      </c>
      <c r="B90">
        <f t="shared" si="4"/>
        <v>55.555555555555557</v>
      </c>
      <c r="C90" s="1" t="s">
        <v>183</v>
      </c>
      <c r="D90" s="1" t="s">
        <v>184</v>
      </c>
      <c r="E90" s="1" t="s">
        <v>181</v>
      </c>
      <c r="F90">
        <f t="shared" si="5"/>
        <v>1.1969333333333334</v>
      </c>
    </row>
    <row r="91" spans="1:6" x14ac:dyDescent="0.25">
      <c r="A91">
        <v>0.45</v>
      </c>
      <c r="B91">
        <f t="shared" si="4"/>
        <v>62.5</v>
      </c>
      <c r="C91" s="1" t="s">
        <v>180</v>
      </c>
      <c r="D91" s="1" t="s">
        <v>181</v>
      </c>
      <c r="E91" s="1" t="s">
        <v>182</v>
      </c>
      <c r="F91">
        <f t="shared" si="5"/>
        <v>1.3191333333333335</v>
      </c>
    </row>
    <row r="92" spans="1:6" x14ac:dyDescent="0.25">
      <c r="A92">
        <v>0.5</v>
      </c>
      <c r="B92">
        <f t="shared" si="4"/>
        <v>69.444444444444443</v>
      </c>
      <c r="C92" s="1" t="s">
        <v>177</v>
      </c>
      <c r="D92" s="1" t="s">
        <v>178</v>
      </c>
      <c r="E92" s="1" t="s">
        <v>179</v>
      </c>
      <c r="F92">
        <f t="shared" si="5"/>
        <v>1.4100000000000001</v>
      </c>
    </row>
    <row r="93" spans="1:6" x14ac:dyDescent="0.25">
      <c r="A93">
        <v>0.55000000000000004</v>
      </c>
      <c r="B93">
        <f t="shared" si="4"/>
        <v>76.3888888888889</v>
      </c>
      <c r="C93" s="1" t="s">
        <v>174</v>
      </c>
      <c r="D93" s="1" t="s">
        <v>175</v>
      </c>
      <c r="E93" s="1" t="s">
        <v>176</v>
      </c>
      <c r="F93">
        <f t="shared" si="5"/>
        <v>1.5008666666666668</v>
      </c>
    </row>
    <row r="94" spans="1:6" x14ac:dyDescent="0.25">
      <c r="A94">
        <v>0.6</v>
      </c>
      <c r="B94">
        <f t="shared" si="4"/>
        <v>83.333333333333329</v>
      </c>
      <c r="C94" s="1" t="s">
        <v>171</v>
      </c>
      <c r="D94" s="1" t="s">
        <v>172</v>
      </c>
      <c r="E94" s="1" t="s">
        <v>173</v>
      </c>
      <c r="F94">
        <f t="shared" si="5"/>
        <v>1.6168000000000002</v>
      </c>
    </row>
    <row r="95" spans="1:6" x14ac:dyDescent="0.25">
      <c r="A95">
        <v>0.65</v>
      </c>
      <c r="B95">
        <f t="shared" si="4"/>
        <v>90.277777777777786</v>
      </c>
      <c r="C95" s="1" t="s">
        <v>168</v>
      </c>
      <c r="D95" s="1" t="s">
        <v>169</v>
      </c>
      <c r="E95" s="1" t="s">
        <v>170</v>
      </c>
      <c r="F95">
        <f t="shared" si="5"/>
        <v>1.7390000000000001</v>
      </c>
    </row>
    <row r="96" spans="1:6" x14ac:dyDescent="0.25">
      <c r="A96">
        <v>0.7</v>
      </c>
      <c r="B96">
        <f t="shared" si="4"/>
        <v>97.222222222222214</v>
      </c>
      <c r="C96" s="1" t="s">
        <v>165</v>
      </c>
      <c r="D96" s="1" t="s">
        <v>166</v>
      </c>
      <c r="E96" s="1" t="s">
        <v>167</v>
      </c>
      <c r="F96">
        <f t="shared" si="5"/>
        <v>1.8862666666666668</v>
      </c>
    </row>
    <row r="97" spans="1:6" x14ac:dyDescent="0.25">
      <c r="A97">
        <v>0.8</v>
      </c>
      <c r="B97">
        <f t="shared" si="4"/>
        <v>111.11111111111111</v>
      </c>
      <c r="C97" s="1" t="s">
        <v>162</v>
      </c>
      <c r="D97" s="1" t="s">
        <v>163</v>
      </c>
      <c r="E97" s="1" t="s">
        <v>164</v>
      </c>
      <c r="F97">
        <f t="shared" si="5"/>
        <v>2.0899333333333332</v>
      </c>
    </row>
    <row r="98" spans="1:6" x14ac:dyDescent="0.25">
      <c r="A98">
        <v>0.9</v>
      </c>
      <c r="B98">
        <f t="shared" si="4"/>
        <v>125</v>
      </c>
      <c r="C98" s="1" t="s">
        <v>159</v>
      </c>
      <c r="D98" s="1" t="s">
        <v>160</v>
      </c>
      <c r="E98" s="1" t="s">
        <v>161</v>
      </c>
      <c r="F98">
        <f t="shared" si="5"/>
        <v>2.3374666666666668</v>
      </c>
    </row>
    <row r="99" spans="1:6" x14ac:dyDescent="0.25">
      <c r="A99">
        <v>1</v>
      </c>
      <c r="B99">
        <f t="shared" si="4"/>
        <v>138.88888888888889</v>
      </c>
      <c r="C99" s="1" t="s">
        <v>65</v>
      </c>
      <c r="D99" s="1" t="s">
        <v>158</v>
      </c>
      <c r="E99" s="1" t="s">
        <v>111</v>
      </c>
      <c r="F99">
        <f t="shared" si="5"/>
        <v>2.6163333333333334</v>
      </c>
    </row>
    <row r="100" spans="1:6" x14ac:dyDescent="0.25">
      <c r="A100">
        <v>1.5</v>
      </c>
      <c r="B100">
        <f t="shared" si="4"/>
        <v>208.33333333333334</v>
      </c>
      <c r="C100" s="1" t="s">
        <v>155</v>
      </c>
      <c r="D100" s="1" t="s">
        <v>156</v>
      </c>
      <c r="E100" s="1" t="s">
        <v>157</v>
      </c>
      <c r="F100">
        <f t="shared" si="5"/>
        <v>3.7788000000000004</v>
      </c>
    </row>
    <row r="101" spans="1:6" x14ac:dyDescent="0.25">
      <c r="A101">
        <v>2</v>
      </c>
      <c r="B101">
        <f t="shared" si="4"/>
        <v>277.77777777777777</v>
      </c>
      <c r="C101" s="1" t="s">
        <v>154</v>
      </c>
      <c r="D101" s="1" t="s">
        <v>56</v>
      </c>
      <c r="E101" s="1" t="s">
        <v>79</v>
      </c>
      <c r="F101">
        <f t="shared" si="5"/>
        <v>5.3517333333333328</v>
      </c>
    </row>
    <row r="102" spans="1:6" x14ac:dyDescent="0.25">
      <c r="A102">
        <v>2.5</v>
      </c>
      <c r="B102">
        <f t="shared" si="4"/>
        <v>347.22222222222223</v>
      </c>
      <c r="C102" s="1" t="s">
        <v>151</v>
      </c>
      <c r="D102" s="1" t="s">
        <v>152</v>
      </c>
      <c r="E102" s="1" t="s">
        <v>153</v>
      </c>
      <c r="F102">
        <f t="shared" si="5"/>
        <v>6.1820666666666675</v>
      </c>
    </row>
    <row r="103" spans="1:6" x14ac:dyDescent="0.25">
      <c r="A103">
        <v>3</v>
      </c>
      <c r="B103">
        <f t="shared" si="4"/>
        <v>416.66666666666669</v>
      </c>
      <c r="C103" s="1" t="s">
        <v>148</v>
      </c>
      <c r="D103" s="1" t="s">
        <v>149</v>
      </c>
      <c r="E103" s="1" t="s">
        <v>150</v>
      </c>
      <c r="F103">
        <f t="shared" si="5"/>
        <v>7.432266666666667</v>
      </c>
    </row>
    <row r="104" spans="1:6" x14ac:dyDescent="0.25">
      <c r="A104">
        <v>3.3</v>
      </c>
      <c r="B104">
        <f t="shared" si="4"/>
        <v>458.33333333333331</v>
      </c>
      <c r="C104" s="1" t="s">
        <v>145</v>
      </c>
      <c r="D104" s="1" t="s">
        <v>146</v>
      </c>
      <c r="E104" s="1" t="s">
        <v>147</v>
      </c>
      <c r="F104">
        <f t="shared" si="5"/>
        <v>8.4349333333333334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2015-07-09T19:04:16Z</dcterms:created>
  <dcterms:modified xsi:type="dcterms:W3CDTF">2015-07-13T20:58:16Z</dcterms:modified>
</cp:coreProperties>
</file>