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1"/>
  </bookViews>
  <sheets>
    <sheet name="Constants" sheetId="1" r:id="rId1"/>
    <sheet name="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3" i="2" l="1"/>
  <c r="T53" i="2" s="1"/>
  <c r="P53" i="2"/>
  <c r="S53" i="2" s="1"/>
  <c r="Q52" i="2"/>
  <c r="T52" i="2" s="1"/>
  <c r="P52" i="2"/>
  <c r="S52" i="2" s="1"/>
  <c r="Q51" i="2"/>
  <c r="T51" i="2" s="1"/>
  <c r="P51" i="2"/>
  <c r="S51" i="2" s="1"/>
  <c r="Q50" i="2"/>
  <c r="T50" i="2" s="1"/>
  <c r="P50" i="2"/>
  <c r="S50" i="2" s="1"/>
  <c r="Q49" i="2"/>
  <c r="T49" i="2" s="1"/>
  <c r="P49" i="2"/>
  <c r="S49" i="2" s="1"/>
  <c r="Q48" i="2"/>
  <c r="T48" i="2" s="1"/>
  <c r="P48" i="2"/>
  <c r="S48" i="2" s="1"/>
  <c r="Q47" i="2"/>
  <c r="T47" i="2" s="1"/>
  <c r="P47" i="2"/>
  <c r="S47" i="2" s="1"/>
  <c r="Q46" i="2"/>
  <c r="T46" i="2" s="1"/>
  <c r="P46" i="2"/>
  <c r="S46" i="2" s="1"/>
  <c r="Q45" i="2"/>
  <c r="T45" i="2" s="1"/>
  <c r="P45" i="2"/>
  <c r="S45" i="2" s="1"/>
  <c r="Q44" i="2"/>
  <c r="T44" i="2" s="1"/>
  <c r="P44" i="2"/>
  <c r="S44" i="2" s="1"/>
  <c r="Q43" i="2"/>
  <c r="T43" i="2" s="1"/>
  <c r="P43" i="2"/>
  <c r="S43" i="2" s="1"/>
  <c r="Q42" i="2"/>
  <c r="T42" i="2" s="1"/>
  <c r="P42" i="2"/>
  <c r="S42" i="2" s="1"/>
  <c r="Q41" i="2"/>
  <c r="T41" i="2" s="1"/>
  <c r="P41" i="2"/>
  <c r="S41" i="2" s="1"/>
  <c r="Q40" i="2"/>
  <c r="T40" i="2" s="1"/>
  <c r="P40" i="2"/>
  <c r="S40" i="2" s="1"/>
  <c r="Q39" i="2"/>
  <c r="T39" i="2" s="1"/>
  <c r="P39" i="2"/>
  <c r="S39" i="2" s="1"/>
  <c r="Q38" i="2"/>
  <c r="T38" i="2" s="1"/>
  <c r="P38" i="2"/>
  <c r="S38" i="2" s="1"/>
  <c r="Q37" i="2"/>
  <c r="T37" i="2" s="1"/>
  <c r="P37" i="2"/>
  <c r="S37" i="2" s="1"/>
  <c r="Q36" i="2"/>
  <c r="T36" i="2" s="1"/>
  <c r="P36" i="2"/>
  <c r="S36" i="2" s="1"/>
  <c r="Q35" i="2"/>
  <c r="T35" i="2" s="1"/>
  <c r="P35" i="2"/>
  <c r="S35" i="2" s="1"/>
  <c r="Q34" i="2"/>
  <c r="T34" i="2" s="1"/>
  <c r="P34" i="2"/>
  <c r="S34" i="2" s="1"/>
  <c r="Q33" i="2"/>
  <c r="T33" i="2" s="1"/>
  <c r="P33" i="2"/>
  <c r="S33" i="2" s="1"/>
  <c r="Q32" i="2"/>
  <c r="T32" i="2" s="1"/>
  <c r="P32" i="2"/>
  <c r="S32" i="2" s="1"/>
  <c r="Q31" i="2"/>
  <c r="T31" i="2" s="1"/>
  <c r="P31" i="2"/>
  <c r="S31" i="2" s="1"/>
  <c r="Q30" i="2"/>
  <c r="T30" i="2" s="1"/>
  <c r="P30" i="2"/>
  <c r="S30" i="2" s="1"/>
  <c r="Q29" i="2"/>
  <c r="T29" i="2" s="1"/>
  <c r="P29" i="2"/>
  <c r="S29" i="2" s="1"/>
  <c r="Q28" i="2"/>
  <c r="T28" i="2" s="1"/>
  <c r="P28" i="2"/>
  <c r="S28" i="2" s="1"/>
  <c r="Q27" i="2"/>
  <c r="T27" i="2" s="1"/>
  <c r="P27" i="2"/>
  <c r="S27" i="2" s="1"/>
  <c r="Q26" i="2"/>
  <c r="T26" i="2" s="1"/>
  <c r="P26" i="2"/>
  <c r="S26" i="2" s="1"/>
  <c r="Q25" i="2"/>
  <c r="T25" i="2" s="1"/>
  <c r="P25" i="2"/>
  <c r="S25" i="2" s="1"/>
  <c r="Q24" i="2"/>
  <c r="T24" i="2" s="1"/>
  <c r="P24" i="2"/>
  <c r="S24" i="2" s="1"/>
  <c r="Q23" i="2"/>
  <c r="T23" i="2" s="1"/>
  <c r="P23" i="2"/>
  <c r="S23" i="2" s="1"/>
  <c r="Q22" i="2"/>
  <c r="T22" i="2" s="1"/>
  <c r="P22" i="2"/>
  <c r="S22" i="2" s="1"/>
  <c r="Q21" i="2"/>
  <c r="T21" i="2" s="1"/>
  <c r="P21" i="2"/>
  <c r="S21" i="2" s="1"/>
  <c r="Q20" i="2"/>
  <c r="T20" i="2" s="1"/>
  <c r="P20" i="2"/>
  <c r="S20" i="2" s="1"/>
  <c r="Q19" i="2"/>
  <c r="T19" i="2" s="1"/>
  <c r="P19" i="2"/>
  <c r="S19" i="2" s="1"/>
  <c r="K4" i="1" l="1"/>
  <c r="J4" i="1"/>
  <c r="D4" i="1"/>
  <c r="D5" i="1"/>
  <c r="D3" i="1"/>
</calcChain>
</file>

<file path=xl/sharedStrings.xml><?xml version="1.0" encoding="utf-8"?>
<sst xmlns="http://schemas.openxmlformats.org/spreadsheetml/2006/main" count="419" uniqueCount="150">
  <si>
    <t>Plug</t>
  </si>
  <si>
    <t>Max</t>
  </si>
  <si>
    <t>Min</t>
  </si>
  <si>
    <t>Base</t>
  </si>
  <si>
    <t>Wombo</t>
  </si>
  <si>
    <t>Triplite</t>
  </si>
  <si>
    <t>Non-wombo</t>
  </si>
  <si>
    <t>Huawei</t>
  </si>
  <si>
    <t>PB rig white</t>
  </si>
  <si>
    <t>DoIt extension</t>
  </si>
  <si>
    <t>Cui Inc</t>
  </si>
  <si>
    <t>Orange extension</t>
  </si>
  <si>
    <t>White amazon</t>
  </si>
  <si>
    <t>White apple</t>
  </si>
  <si>
    <t>Belkin</t>
  </si>
  <si>
    <t>Head fan</t>
  </si>
  <si>
    <t>Apple rounded big</t>
  </si>
  <si>
    <t>White extension</t>
  </si>
  <si>
    <t>Router (tool)</t>
  </si>
  <si>
    <t>Macbook</t>
  </si>
  <si>
    <t>Wemo3</t>
  </si>
  <si>
    <t>Long from Pat</t>
  </si>
  <si>
    <t>Lamp on my desk</t>
  </si>
  <si>
    <t>Hot glue gun</t>
  </si>
  <si>
    <t>Will's humidifier</t>
  </si>
  <si>
    <t>UM Microwave</t>
  </si>
  <si>
    <t>UM Toaster</t>
  </si>
  <si>
    <t>UM box fan</t>
  </si>
  <si>
    <t>4644 fridge</t>
  </si>
  <si>
    <t>4644 thing</t>
  </si>
  <si>
    <t>Alairs Health</t>
  </si>
  <si>
    <t>SPQR hot glue</t>
  </si>
  <si>
    <t>AdaptorTec</t>
  </si>
  <si>
    <t>Hospina</t>
  </si>
  <si>
    <t>SPQR random cord</t>
  </si>
  <si>
    <t>SPQR lamp</t>
  </si>
  <si>
    <t>SPQR cable</t>
  </si>
  <si>
    <t>SPQR brown folded</t>
  </si>
  <si>
    <t>SPQR strip folded</t>
  </si>
  <si>
    <t>Max depth</t>
  </si>
  <si>
    <t>Narrowest</t>
  </si>
  <si>
    <t>Widest</t>
  </si>
  <si>
    <t>Min depth</t>
  </si>
  <si>
    <t>Pin Base</t>
  </si>
  <si>
    <t>Cutout depth</t>
  </si>
  <si>
    <t>Pin Length (in)</t>
  </si>
  <si>
    <t>Min compression</t>
  </si>
  <si>
    <t>Max compression</t>
  </si>
  <si>
    <t>Variant</t>
  </si>
  <si>
    <t>Pin base</t>
  </si>
  <si>
    <t>Cutout depth (mil)</t>
  </si>
  <si>
    <t>Cutout Range (mil)</t>
  </si>
  <si>
    <t>Source</t>
  </si>
  <si>
    <t>Room (opt)</t>
  </si>
  <si>
    <t>UM Kitchen</t>
  </si>
  <si>
    <t>UM 4464</t>
  </si>
  <si>
    <t>UM Lab 11</t>
  </si>
  <si>
    <t>UM 4644</t>
  </si>
  <si>
    <t>SPQR</t>
  </si>
  <si>
    <t>Sam's Apt.</t>
  </si>
  <si>
    <t>Living room</t>
  </si>
  <si>
    <t>Old surge strip</t>
  </si>
  <si>
    <t>Outside Measurements</t>
  </si>
  <si>
    <t>Prongs</t>
  </si>
  <si>
    <t>Wall wart</t>
  </si>
  <si>
    <t>Inside Measurements</t>
  </si>
  <si>
    <t>N</t>
  </si>
  <si>
    <t>Lamp cord</t>
  </si>
  <si>
    <t>Holly's comp charger</t>
  </si>
  <si>
    <t>Happy light</t>
  </si>
  <si>
    <t>Old brown extension</t>
  </si>
  <si>
    <t>Bin range</t>
  </si>
  <si>
    <t>Bin</t>
  </si>
  <si>
    <t>More</t>
  </si>
  <si>
    <t>Frequency</t>
  </si>
  <si>
    <t>Lamp1 (no reading)</t>
  </si>
  <si>
    <t>Lamp2</t>
  </si>
  <si>
    <t>Brown ext. on lamps</t>
  </si>
  <si>
    <t>Kitchen</t>
  </si>
  <si>
    <t>Small fryer</t>
  </si>
  <si>
    <t>Toaster</t>
  </si>
  <si>
    <t>Keurig</t>
  </si>
  <si>
    <t>Mini cuisinart</t>
  </si>
  <si>
    <t>Microwave</t>
  </si>
  <si>
    <t>Fridge</t>
  </si>
  <si>
    <t>Master</t>
  </si>
  <si>
    <t>Roomba</t>
  </si>
  <si>
    <t>Box fan</t>
  </si>
  <si>
    <t>Humidifier</t>
  </si>
  <si>
    <t>Sam's charger</t>
  </si>
  <si>
    <t>Holly's charger</t>
  </si>
  <si>
    <t>Lamp</t>
  </si>
  <si>
    <t>Bedside lamp</t>
  </si>
  <si>
    <t>Holly's other charger</t>
  </si>
  <si>
    <t>Guest</t>
  </si>
  <si>
    <t>LG USB</t>
  </si>
  <si>
    <t>Y</t>
  </si>
  <si>
    <t>Shredder</t>
  </si>
  <si>
    <t>Mini speakers</t>
  </si>
  <si>
    <t>Aero Ulta</t>
  </si>
  <si>
    <t>Desk lamp</t>
  </si>
  <si>
    <t>3 prong power</t>
  </si>
  <si>
    <t>Powered USB hub</t>
  </si>
  <si>
    <t>Outside base</t>
  </si>
  <si>
    <t>Inside base</t>
  </si>
  <si>
    <t>Orange 3-splitter</t>
  </si>
  <si>
    <t>Energy bridge</t>
  </si>
  <si>
    <t>Cable box</t>
  </si>
  <si>
    <t>Logitech amp</t>
  </si>
  <si>
    <t>Apple TV</t>
  </si>
  <si>
    <t>Toshiba TV</t>
  </si>
  <si>
    <t>Xbox One</t>
  </si>
  <si>
    <t>Logitech harmony One</t>
  </si>
  <si>
    <t>Porch</t>
  </si>
  <si>
    <t>Electric smoker</t>
  </si>
  <si>
    <t>Smoker extension</t>
  </si>
  <si>
    <t>New printer</t>
  </si>
  <si>
    <t>Old printer</t>
  </si>
  <si>
    <t>Bathrooms</t>
  </si>
  <si>
    <t>Curling iron</t>
  </si>
  <si>
    <t>Hair dryer</t>
  </si>
  <si>
    <t>Clock</t>
  </si>
  <si>
    <t>Aero 7</t>
  </si>
  <si>
    <t>Sewing machine</t>
  </si>
  <si>
    <t>Holly's old computer</t>
  </si>
  <si>
    <t>HTC USB charger</t>
  </si>
  <si>
    <t>Small apple charger</t>
  </si>
  <si>
    <t>Floor lamp</t>
  </si>
  <si>
    <t>Knife sharpener</t>
  </si>
  <si>
    <t>Big cuisinart</t>
  </si>
  <si>
    <t>Hand blender</t>
  </si>
  <si>
    <t>Ice cream maker</t>
  </si>
  <si>
    <t>Stand blender</t>
  </si>
  <si>
    <t>Big croc pot</t>
  </si>
  <si>
    <t>Small croc pot</t>
  </si>
  <si>
    <t>Hand mixer</t>
  </si>
  <si>
    <t>Big Fryer</t>
  </si>
  <si>
    <t>Other</t>
  </si>
  <si>
    <t>Stand up fan</t>
  </si>
  <si>
    <t>Vacuum</t>
  </si>
  <si>
    <t>Waffle maker</t>
  </si>
  <si>
    <t>Stand mixer</t>
  </si>
  <si>
    <t>Juicer</t>
  </si>
  <si>
    <t>Craftsman drill charger</t>
  </si>
  <si>
    <t>Hot air gun</t>
  </si>
  <si>
    <t>Cell phone charger</t>
  </si>
  <si>
    <t>Surge protector</t>
  </si>
  <si>
    <t>Modem</t>
  </si>
  <si>
    <t>Surge strip #1</t>
  </si>
  <si>
    <t>Surge strip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</si>
</sst>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NumberFormat="1" applyFill="1" applyBorder="1" applyAlignment="1"/>
    <xf numFmtId="0" fontId="0" fillId="0" borderId="9" xfId="0" applyFill="1" applyBorder="1" applyAlignment="1"/>
    <xf numFmtId="0" fontId="1" fillId="0" borderId="1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right"/>
    </xf>
    <xf numFmtId="0" fontId="0" fillId="0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Inside and Outside Base Span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Data!$Y$17</c:f>
              <c:strCache>
                <c:ptCount val="1"/>
                <c:pt idx="0">
                  <c:v>Outside base</c:v>
                </c:pt>
              </c:strCache>
            </c:strRef>
          </c:tx>
          <c:invertIfNegative val="0"/>
          <c:cat>
            <c:numRef>
              <c:f>Data!$V$19:$V$34</c:f>
              <c:numCache>
                <c:formatCode>General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0.57999999999999996</c:v>
                </c:pt>
              </c:numCache>
            </c:numRef>
          </c:cat>
          <c:val>
            <c:numRef>
              <c:f>Data!$Z$19:$Z$34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64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Data!$V$17</c:f>
              <c:strCache>
                <c:ptCount val="1"/>
                <c:pt idx="0">
                  <c:v>Inside base</c:v>
                </c:pt>
              </c:strCache>
            </c:strRef>
          </c:tx>
          <c:invertIfNegative val="0"/>
          <c:val>
            <c:numRef>
              <c:f>Data!$W$19:$W$34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40</c:v>
                </c:pt>
                <c:pt idx="4">
                  <c:v>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9664"/>
        <c:axId val="56906496"/>
      </c:barChart>
      <c:catAx>
        <c:axId val="534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06496"/>
        <c:crosses val="autoZero"/>
        <c:auto val="1"/>
        <c:lblAlgn val="ctr"/>
        <c:lblOffset val="100"/>
        <c:noMultiLvlLbl val="0"/>
      </c:catAx>
      <c:valAx>
        <c:axId val="5690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8</xdr:col>
      <xdr:colOff>219075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H11" sqref="H11"/>
    </sheetView>
  </sheetViews>
  <sheetFormatPr defaultRowHeight="15" x14ac:dyDescent="0.25"/>
  <cols>
    <col min="1" max="3" width="9.140625" customWidth="1"/>
    <col min="4" max="4" width="12.7109375" bestFit="1" customWidth="1"/>
    <col min="6" max="12" width="9.140625" customWidth="1"/>
  </cols>
  <sheetData>
    <row r="1" spans="2:15" x14ac:dyDescent="0.25">
      <c r="D1" s="10"/>
    </row>
    <row r="2" spans="2:15" x14ac:dyDescent="0.25">
      <c r="B2" s="1" t="s">
        <v>48</v>
      </c>
      <c r="C2" s="2" t="s">
        <v>49</v>
      </c>
      <c r="D2" s="19" t="s">
        <v>44</v>
      </c>
      <c r="J2" s="15" t="s">
        <v>51</v>
      </c>
      <c r="K2" s="14"/>
    </row>
    <row r="3" spans="2:15" x14ac:dyDescent="0.25">
      <c r="B3" s="4">
        <v>2</v>
      </c>
      <c r="C3" s="5">
        <v>0.378</v>
      </c>
      <c r="D3" s="20">
        <f>C3-0.29</f>
        <v>8.8000000000000023E-2</v>
      </c>
      <c r="J3" s="4" t="s">
        <v>2</v>
      </c>
      <c r="K3" s="6" t="s">
        <v>1</v>
      </c>
    </row>
    <row r="4" spans="2:15" x14ac:dyDescent="0.25">
      <c r="B4" s="4">
        <v>3</v>
      </c>
      <c r="C4" s="5">
        <v>0.378</v>
      </c>
      <c r="D4" s="20">
        <f>C4-0.29</f>
        <v>8.8000000000000023E-2</v>
      </c>
      <c r="J4" s="7">
        <f>MAX(Data!T19:T1053)</f>
        <v>73.499999999999957</v>
      </c>
      <c r="K4" s="9">
        <f>MIN(Data!S19:S1053)</f>
        <v>67.500000000000057</v>
      </c>
    </row>
    <row r="5" spans="2:15" x14ac:dyDescent="0.25">
      <c r="B5" s="7">
        <v>4</v>
      </c>
      <c r="C5" s="8">
        <v>0.373</v>
      </c>
      <c r="D5" s="21">
        <f>C5-0.29</f>
        <v>8.3000000000000018E-2</v>
      </c>
    </row>
    <row r="6" spans="2:15" x14ac:dyDescent="0.25">
      <c r="B6" s="5"/>
      <c r="C6" s="5"/>
      <c r="D6" s="18"/>
    </row>
    <row r="7" spans="2:15" x14ac:dyDescent="0.25">
      <c r="E7" s="5"/>
    </row>
    <row r="8" spans="2:15" x14ac:dyDescent="0.25">
      <c r="B8" s="1" t="s">
        <v>45</v>
      </c>
      <c r="C8" s="2"/>
      <c r="D8" s="3">
        <v>0.1</v>
      </c>
      <c r="E8" s="5"/>
    </row>
    <row r="9" spans="2:15" x14ac:dyDescent="0.25">
      <c r="B9" s="4" t="s">
        <v>46</v>
      </c>
      <c r="C9" s="5"/>
      <c r="D9" s="6">
        <v>2E-3</v>
      </c>
      <c r="E9" s="5"/>
    </row>
    <row r="10" spans="2:15" x14ac:dyDescent="0.25">
      <c r="B10" s="7" t="s">
        <v>47</v>
      </c>
      <c r="C10" s="8"/>
      <c r="D10" s="9">
        <v>2.4E-2</v>
      </c>
      <c r="N10" s="5"/>
      <c r="O10" s="5"/>
    </row>
    <row r="11" spans="2:15" x14ac:dyDescent="0.25">
      <c r="N11" s="5"/>
      <c r="O11" s="5"/>
    </row>
    <row r="12" spans="2:15" x14ac:dyDescent="0.25">
      <c r="B12" s="1" t="s">
        <v>71</v>
      </c>
      <c r="C12" s="2"/>
      <c r="D12" s="23">
        <v>0.41</v>
      </c>
      <c r="N12" s="12"/>
      <c r="O12" s="12"/>
    </row>
    <row r="13" spans="2:15" x14ac:dyDescent="0.25">
      <c r="B13" s="4"/>
      <c r="C13" s="5"/>
      <c r="D13" s="20">
        <v>0.42</v>
      </c>
      <c r="N13" s="11"/>
      <c r="O13" s="11"/>
    </row>
    <row r="14" spans="2:15" x14ac:dyDescent="0.25">
      <c r="B14" s="4"/>
      <c r="C14" s="5"/>
      <c r="D14" s="20">
        <v>0.43</v>
      </c>
      <c r="N14" s="11"/>
      <c r="O14" s="11"/>
    </row>
    <row r="15" spans="2:15" x14ac:dyDescent="0.25">
      <c r="B15" s="4"/>
      <c r="C15" s="28"/>
      <c r="D15" s="20">
        <v>0.44</v>
      </c>
      <c r="N15" s="11"/>
      <c r="O15" s="11"/>
    </row>
    <row r="16" spans="2:15" x14ac:dyDescent="0.25">
      <c r="B16" s="4"/>
      <c r="C16" s="28"/>
      <c r="D16" s="20">
        <v>0.45</v>
      </c>
      <c r="N16" s="11"/>
      <c r="O16" s="11"/>
    </row>
    <row r="17" spans="2:15" x14ac:dyDescent="0.25">
      <c r="B17" s="4"/>
      <c r="C17" s="28"/>
      <c r="D17" s="20">
        <v>0.46</v>
      </c>
      <c r="N17" s="11"/>
      <c r="O17" s="11"/>
    </row>
    <row r="18" spans="2:15" x14ac:dyDescent="0.25">
      <c r="B18" s="4"/>
      <c r="C18" s="28"/>
      <c r="D18" s="20">
        <v>0.47</v>
      </c>
      <c r="N18" s="11"/>
      <c r="O18" s="11"/>
    </row>
    <row r="19" spans="2:15" x14ac:dyDescent="0.25">
      <c r="B19" s="4"/>
      <c r="C19" s="5"/>
      <c r="D19" s="20">
        <v>0.48</v>
      </c>
      <c r="N19" s="5"/>
      <c r="O19" s="5"/>
    </row>
    <row r="20" spans="2:15" x14ac:dyDescent="0.25">
      <c r="B20" s="4"/>
      <c r="C20" s="5"/>
      <c r="D20" s="29">
        <v>0.51</v>
      </c>
      <c r="N20" s="5"/>
      <c r="O20" s="5"/>
    </row>
    <row r="21" spans="2:15" x14ac:dyDescent="0.25">
      <c r="B21" s="4"/>
      <c r="C21" s="5"/>
      <c r="D21" s="29">
        <v>0.52</v>
      </c>
      <c r="N21" s="5"/>
      <c r="O21" s="5"/>
    </row>
    <row r="22" spans="2:15" x14ac:dyDescent="0.25">
      <c r="B22" s="4"/>
      <c r="C22" s="5"/>
      <c r="D22" s="29">
        <v>0.53</v>
      </c>
      <c r="N22" s="5"/>
      <c r="O22" s="5"/>
    </row>
    <row r="23" spans="2:15" x14ac:dyDescent="0.25">
      <c r="B23" s="4"/>
      <c r="C23" s="5"/>
      <c r="D23" s="29">
        <v>0.54</v>
      </c>
      <c r="N23" s="12"/>
      <c r="O23" s="12"/>
    </row>
    <row r="24" spans="2:15" x14ac:dyDescent="0.25">
      <c r="B24" s="4"/>
      <c r="C24" s="5"/>
      <c r="D24" s="29">
        <v>0.55000000000000004</v>
      </c>
      <c r="N24" s="11"/>
      <c r="O24" s="11"/>
    </row>
    <row r="25" spans="2:15" x14ac:dyDescent="0.25">
      <c r="B25" s="4"/>
      <c r="C25" s="5"/>
      <c r="D25" s="29">
        <v>0.56000000000000005</v>
      </c>
      <c r="N25" s="11"/>
      <c r="O25" s="11"/>
    </row>
    <row r="26" spans="2:15" x14ac:dyDescent="0.25">
      <c r="B26" s="4"/>
      <c r="C26" s="5"/>
      <c r="D26" s="29">
        <v>0.56999999999999995</v>
      </c>
      <c r="N26" s="11"/>
      <c r="O26" s="11"/>
    </row>
    <row r="27" spans="2:15" x14ac:dyDescent="0.25">
      <c r="B27" s="7"/>
      <c r="C27" s="8"/>
      <c r="D27" s="30">
        <v>0.57999999999999996</v>
      </c>
      <c r="N27" s="11"/>
      <c r="O27" s="11"/>
    </row>
    <row r="28" spans="2:15" x14ac:dyDescent="0.25">
      <c r="N28" s="11"/>
      <c r="O28" s="11"/>
    </row>
    <row r="29" spans="2:15" x14ac:dyDescent="0.25">
      <c r="N29" s="11"/>
      <c r="O29" s="11"/>
    </row>
    <row r="30" spans="2:15" x14ac:dyDescent="0.25">
      <c r="N30" s="5"/>
      <c r="O30" s="5"/>
    </row>
    <row r="31" spans="2:15" x14ac:dyDescent="0.25">
      <c r="N31" s="5"/>
      <c r="O31" s="5"/>
    </row>
    <row r="32" spans="2:15" x14ac:dyDescent="0.25">
      <c r="N32" s="5"/>
      <c r="O32" s="5"/>
    </row>
  </sheetData>
  <mergeCells count="1"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Z131"/>
  <sheetViews>
    <sheetView tabSelected="1" workbookViewId="0">
      <pane ySplit="16" topLeftCell="A17" activePane="bottomLeft" state="frozen"/>
      <selection activeCell="C1" sqref="C1"/>
      <selection pane="bottomLeft" activeCell="X40" sqref="X40"/>
    </sheetView>
  </sheetViews>
  <sheetFormatPr defaultRowHeight="15" x14ac:dyDescent="0.25"/>
  <cols>
    <col min="1" max="2" width="15.7109375" customWidth="1"/>
    <col min="3" max="3" width="20.7109375" customWidth="1"/>
    <col min="4" max="4" width="1.7109375" customWidth="1"/>
    <col min="5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  <col min="15" max="15" width="1.7109375" customWidth="1"/>
    <col min="16" max="17" width="10.7109375" customWidth="1"/>
    <col min="18" max="18" width="1.7109375" customWidth="1"/>
    <col min="19" max="20" width="10.7109375" customWidth="1"/>
  </cols>
  <sheetData>
    <row r="17" spans="1:26" ht="15.75" thickBot="1" x14ac:dyDescent="0.3">
      <c r="C17" s="16"/>
      <c r="D17" s="16"/>
      <c r="E17" s="16"/>
      <c r="F17" s="16"/>
      <c r="G17" s="16"/>
      <c r="H17" s="17" t="s">
        <v>62</v>
      </c>
      <c r="I17" s="17"/>
      <c r="J17" s="17"/>
      <c r="K17" s="22"/>
      <c r="L17" s="17" t="s">
        <v>65</v>
      </c>
      <c r="M17" s="17"/>
      <c r="N17" s="17"/>
      <c r="O17" s="16"/>
      <c r="P17" s="17" t="s">
        <v>43</v>
      </c>
      <c r="Q17" s="17"/>
      <c r="R17" s="16"/>
      <c r="S17" s="17" t="s">
        <v>50</v>
      </c>
      <c r="T17" s="17"/>
      <c r="V17" s="27" t="s">
        <v>104</v>
      </c>
      <c r="W17" s="27"/>
      <c r="Y17" s="13" t="s">
        <v>103</v>
      </c>
      <c r="Z17" s="13"/>
    </row>
    <row r="18" spans="1:26" x14ac:dyDescent="0.25">
      <c r="A18" s="16" t="s">
        <v>52</v>
      </c>
      <c r="B18" s="16" t="s">
        <v>53</v>
      </c>
      <c r="C18" s="16" t="s">
        <v>0</v>
      </c>
      <c r="D18" s="16"/>
      <c r="E18" s="16" t="s">
        <v>63</v>
      </c>
      <c r="F18" s="16" t="s">
        <v>64</v>
      </c>
      <c r="G18" s="16"/>
      <c r="H18" s="16" t="s">
        <v>1</v>
      </c>
      <c r="I18" s="16" t="s">
        <v>2</v>
      </c>
      <c r="J18" s="16" t="s">
        <v>3</v>
      </c>
      <c r="K18" s="16"/>
      <c r="L18" s="16" t="s">
        <v>1</v>
      </c>
      <c r="M18" s="16" t="s">
        <v>2</v>
      </c>
      <c r="N18" s="16" t="s">
        <v>3</v>
      </c>
      <c r="O18" s="16"/>
      <c r="P18" s="16" t="s">
        <v>41</v>
      </c>
      <c r="Q18" s="16" t="s">
        <v>40</v>
      </c>
      <c r="R18" s="16"/>
      <c r="S18" s="16" t="s">
        <v>39</v>
      </c>
      <c r="T18" s="16" t="s">
        <v>42</v>
      </c>
      <c r="V18" s="26" t="s">
        <v>72</v>
      </c>
      <c r="W18" s="26" t="s">
        <v>74</v>
      </c>
      <c r="Y18" s="26" t="s">
        <v>72</v>
      </c>
      <c r="Z18" s="26" t="s">
        <v>74</v>
      </c>
    </row>
    <row r="19" spans="1:26" x14ac:dyDescent="0.25">
      <c r="A19" t="s">
        <v>56</v>
      </c>
      <c r="C19" t="s">
        <v>4</v>
      </c>
      <c r="H19">
        <v>0.55600000000000005</v>
      </c>
      <c r="I19">
        <v>0.55000000000000004</v>
      </c>
      <c r="J19">
        <v>0.55000000000000004</v>
      </c>
      <c r="P19">
        <f>J19/2+Constants!D$8-Constants!D$9</f>
        <v>0.373</v>
      </c>
      <c r="Q19">
        <f>H19/2+Constants!D$8-Constants!D$10</f>
        <v>0.35399999999999998</v>
      </c>
      <c r="S19">
        <f>1000*(P19-0.29)</f>
        <v>83.000000000000014</v>
      </c>
      <c r="T19">
        <f>1000*(Q19-0.29)</f>
        <v>64</v>
      </c>
      <c r="V19" s="24">
        <v>0.41</v>
      </c>
      <c r="W19" s="11">
        <v>0</v>
      </c>
      <c r="Y19" s="24">
        <v>0.41</v>
      </c>
      <c r="Z19" s="11">
        <v>0</v>
      </c>
    </row>
    <row r="20" spans="1:26" x14ac:dyDescent="0.25">
      <c r="A20" t="s">
        <v>56</v>
      </c>
      <c r="C20" t="s">
        <v>5</v>
      </c>
      <c r="H20">
        <v>0.55500000000000005</v>
      </c>
      <c r="I20">
        <v>0.51900000000000002</v>
      </c>
      <c r="J20">
        <v>0.51900000000000002</v>
      </c>
      <c r="P20">
        <f>J20/2+Constants!D$8-Constants!D$9</f>
        <v>0.35750000000000004</v>
      </c>
      <c r="Q20">
        <f>H20/2+Constants!D$8-Constants!D$10</f>
        <v>0.35350000000000004</v>
      </c>
      <c r="S20">
        <f>1000*(P20-0.29)</f>
        <v>67.500000000000057</v>
      </c>
      <c r="T20">
        <f>1000*(Q20-0.29)</f>
        <v>63.500000000000057</v>
      </c>
      <c r="V20" s="24">
        <v>0.42</v>
      </c>
      <c r="W20" s="11">
        <v>1</v>
      </c>
      <c r="Y20" s="24">
        <v>0.42</v>
      </c>
      <c r="Z20" s="11">
        <v>0</v>
      </c>
    </row>
    <row r="21" spans="1:26" x14ac:dyDescent="0.25">
      <c r="A21" t="s">
        <v>56</v>
      </c>
      <c r="C21" t="s">
        <v>6</v>
      </c>
      <c r="H21">
        <v>0.55500000000000005</v>
      </c>
      <c r="I21">
        <v>0.55100000000000005</v>
      </c>
      <c r="J21">
        <v>0.55100000000000005</v>
      </c>
      <c r="P21">
        <f>J21/2+Constants!D$8-Constants!D$9</f>
        <v>0.37350000000000005</v>
      </c>
      <c r="Q21">
        <f>H21/2+Constants!D$8-Constants!D$10</f>
        <v>0.35350000000000004</v>
      </c>
      <c r="S21">
        <f>1000*(P21-0.29)</f>
        <v>83.500000000000071</v>
      </c>
      <c r="T21">
        <f>1000*(Q21-0.29)</f>
        <v>63.500000000000057</v>
      </c>
      <c r="V21" s="24">
        <v>0.43</v>
      </c>
      <c r="W21" s="11">
        <v>10</v>
      </c>
      <c r="Y21" s="24">
        <v>0.43</v>
      </c>
      <c r="Z21" s="11">
        <v>0</v>
      </c>
    </row>
    <row r="22" spans="1:26" x14ac:dyDescent="0.25">
      <c r="A22" t="s">
        <v>56</v>
      </c>
      <c r="C22" t="s">
        <v>7</v>
      </c>
      <c r="H22">
        <v>0.56499999999999995</v>
      </c>
      <c r="I22">
        <v>0.55500000000000005</v>
      </c>
      <c r="J22">
        <v>0.55500000000000005</v>
      </c>
      <c r="P22">
        <f>J22/2+Constants!D$8-Constants!D$9</f>
        <v>0.37550000000000006</v>
      </c>
      <c r="Q22">
        <f>H22/2+Constants!D$8-Constants!D$10</f>
        <v>0.35849999999999993</v>
      </c>
      <c r="S22">
        <f>1000*(P22-0.29)</f>
        <v>85.500000000000071</v>
      </c>
      <c r="T22">
        <f>1000*(Q22-0.29)</f>
        <v>68.499999999999943</v>
      </c>
      <c r="V22" s="24">
        <v>0.44</v>
      </c>
      <c r="W22" s="11">
        <v>40</v>
      </c>
      <c r="Y22" s="24">
        <v>0.44</v>
      </c>
      <c r="Z22" s="11">
        <v>0</v>
      </c>
    </row>
    <row r="23" spans="1:26" x14ac:dyDescent="0.25">
      <c r="A23" t="s">
        <v>56</v>
      </c>
      <c r="C23" t="s">
        <v>8</v>
      </c>
      <c r="H23">
        <v>0.56699999999999995</v>
      </c>
      <c r="I23">
        <v>0.53</v>
      </c>
      <c r="J23">
        <v>0.56699999999999995</v>
      </c>
      <c r="P23">
        <f>J23/2+Constants!D$8-Constants!D$9</f>
        <v>0.38149999999999995</v>
      </c>
      <c r="Q23">
        <f>H23/2+Constants!D$8-Constants!D$10</f>
        <v>0.35949999999999993</v>
      </c>
      <c r="S23">
        <f>1000*(P23-0.29)</f>
        <v>91.499999999999972</v>
      </c>
      <c r="T23">
        <f>1000*(Q23-0.29)</f>
        <v>69.499999999999957</v>
      </c>
      <c r="V23" s="24">
        <v>0.45</v>
      </c>
      <c r="W23" s="11">
        <v>25</v>
      </c>
      <c r="Y23" s="24">
        <v>0.45</v>
      </c>
      <c r="Z23" s="11">
        <v>0</v>
      </c>
    </row>
    <row r="24" spans="1:26" x14ac:dyDescent="0.25">
      <c r="A24" t="s">
        <v>56</v>
      </c>
      <c r="C24" t="s">
        <v>9</v>
      </c>
      <c r="H24">
        <v>0.55600000000000005</v>
      </c>
      <c r="I24">
        <v>0.55500000000000005</v>
      </c>
      <c r="J24">
        <v>0.55500000000000005</v>
      </c>
      <c r="P24">
        <f>J24/2+Constants!D$8-Constants!D$9</f>
        <v>0.37550000000000006</v>
      </c>
      <c r="Q24">
        <f>H24/2+Constants!D$8-Constants!D$10</f>
        <v>0.35399999999999998</v>
      </c>
      <c r="S24">
        <f>1000*(P24-0.29)</f>
        <v>85.500000000000071</v>
      </c>
      <c r="T24">
        <f>1000*(Q24-0.29)</f>
        <v>64</v>
      </c>
      <c r="V24" s="24">
        <v>0.46</v>
      </c>
      <c r="W24" s="11">
        <v>1</v>
      </c>
      <c r="Y24" s="24">
        <v>0.46</v>
      </c>
      <c r="Z24" s="11">
        <v>0</v>
      </c>
    </row>
    <row r="25" spans="1:26" x14ac:dyDescent="0.25">
      <c r="A25" t="s">
        <v>56</v>
      </c>
      <c r="C25" t="s">
        <v>10</v>
      </c>
      <c r="H25">
        <v>0.56000000000000005</v>
      </c>
      <c r="I25">
        <v>0.55700000000000005</v>
      </c>
      <c r="J25">
        <v>0.56000000000000005</v>
      </c>
      <c r="P25">
        <f>J25/2+Constants!D$8-Constants!D$9</f>
        <v>0.378</v>
      </c>
      <c r="Q25">
        <f>H25/2+Constants!D$8-Constants!D$10</f>
        <v>0.35599999999999998</v>
      </c>
      <c r="S25">
        <f>1000*(P25-0.29)</f>
        <v>88.000000000000028</v>
      </c>
      <c r="T25">
        <f>1000*(Q25-0.29)</f>
        <v>66</v>
      </c>
      <c r="V25" s="24">
        <v>0.47</v>
      </c>
      <c r="W25" s="11">
        <v>0</v>
      </c>
      <c r="Y25" s="24">
        <v>0.47</v>
      </c>
      <c r="Z25" s="11">
        <v>0</v>
      </c>
    </row>
    <row r="26" spans="1:26" x14ac:dyDescent="0.25">
      <c r="A26" t="s">
        <v>56</v>
      </c>
      <c r="C26" t="s">
        <v>11</v>
      </c>
      <c r="H26">
        <v>0.55000000000000004</v>
      </c>
      <c r="I26">
        <v>0.54600000000000004</v>
      </c>
      <c r="J26">
        <v>0.55000000000000004</v>
      </c>
      <c r="P26">
        <f>J26/2+Constants!D$8-Constants!D$9</f>
        <v>0.373</v>
      </c>
      <c r="Q26">
        <f>H26/2+Constants!D$8-Constants!D$10</f>
        <v>0.35099999999999998</v>
      </c>
      <c r="S26">
        <f>1000*(P26-0.29)</f>
        <v>83.000000000000014</v>
      </c>
      <c r="T26">
        <f>1000*(Q26-0.29)</f>
        <v>61</v>
      </c>
      <c r="V26" s="24">
        <v>0.48</v>
      </c>
      <c r="W26" s="11">
        <v>0</v>
      </c>
      <c r="Y26" s="24">
        <v>0.48</v>
      </c>
      <c r="Z26" s="11">
        <v>0</v>
      </c>
    </row>
    <row r="27" spans="1:26" x14ac:dyDescent="0.25">
      <c r="A27" t="s">
        <v>56</v>
      </c>
      <c r="C27" t="s">
        <v>12</v>
      </c>
      <c r="H27">
        <v>0.55700000000000005</v>
      </c>
      <c r="I27">
        <v>0.55600000000000005</v>
      </c>
      <c r="J27">
        <v>0.55600000000000005</v>
      </c>
      <c r="P27">
        <f>J27/2+Constants!D$8-Constants!D$9</f>
        <v>0.376</v>
      </c>
      <c r="Q27">
        <f>H27/2+Constants!D$8-Constants!D$10</f>
        <v>0.35450000000000004</v>
      </c>
      <c r="S27">
        <f>1000*(P27-0.29)</f>
        <v>86.000000000000014</v>
      </c>
      <c r="T27">
        <f>1000*(Q27-0.29)</f>
        <v>64.500000000000057</v>
      </c>
      <c r="V27" s="24">
        <v>0.51</v>
      </c>
      <c r="W27" s="11">
        <v>0</v>
      </c>
      <c r="Y27" s="24">
        <v>0.51</v>
      </c>
      <c r="Z27" s="11">
        <v>0</v>
      </c>
    </row>
    <row r="28" spans="1:26" x14ac:dyDescent="0.25">
      <c r="A28" t="s">
        <v>56</v>
      </c>
      <c r="C28" t="s">
        <v>13</v>
      </c>
      <c r="H28">
        <v>0.56499999999999995</v>
      </c>
      <c r="I28">
        <v>0.54900000000000004</v>
      </c>
      <c r="J28">
        <v>0.56499999999999995</v>
      </c>
      <c r="P28">
        <f>J28/2+Constants!D$8-Constants!D$9</f>
        <v>0.38049999999999995</v>
      </c>
      <c r="Q28">
        <f>H28/2+Constants!D$8-Constants!D$10</f>
        <v>0.35849999999999993</v>
      </c>
      <c r="S28">
        <f>1000*(P28-0.29)</f>
        <v>90.499999999999972</v>
      </c>
      <c r="T28">
        <f>1000*(Q28-0.29)</f>
        <v>68.499999999999943</v>
      </c>
      <c r="V28" s="24">
        <v>0.52</v>
      </c>
      <c r="W28" s="11">
        <v>0</v>
      </c>
      <c r="Y28" s="24">
        <v>0.52</v>
      </c>
      <c r="Z28" s="11">
        <v>1</v>
      </c>
    </row>
    <row r="29" spans="1:26" x14ac:dyDescent="0.25">
      <c r="A29" t="s">
        <v>56</v>
      </c>
      <c r="C29" t="s">
        <v>14</v>
      </c>
      <c r="H29">
        <v>0.57499999999999996</v>
      </c>
      <c r="I29">
        <v>0.55600000000000005</v>
      </c>
      <c r="J29">
        <v>0.55600000000000005</v>
      </c>
      <c r="P29">
        <f>J29/2+Constants!D$8-Constants!D$9</f>
        <v>0.376</v>
      </c>
      <c r="Q29">
        <f>H29/2+Constants!D$8-Constants!D$10</f>
        <v>0.36349999999999993</v>
      </c>
      <c r="S29">
        <f>1000*(P29-0.29)</f>
        <v>86.000000000000014</v>
      </c>
      <c r="T29">
        <f>1000*(Q29-0.29)</f>
        <v>73.499999999999957</v>
      </c>
      <c r="V29" s="24">
        <v>0.53</v>
      </c>
      <c r="W29" s="11">
        <v>0</v>
      </c>
      <c r="Y29" s="24">
        <v>0.53</v>
      </c>
      <c r="Z29" s="11">
        <v>0</v>
      </c>
    </row>
    <row r="30" spans="1:26" x14ac:dyDescent="0.25">
      <c r="A30" t="s">
        <v>56</v>
      </c>
      <c r="C30" t="s">
        <v>15</v>
      </c>
      <c r="H30">
        <v>0.56000000000000005</v>
      </c>
      <c r="I30">
        <v>0.53900000000000003</v>
      </c>
      <c r="J30">
        <v>0.56000000000000005</v>
      </c>
      <c r="P30">
        <f>J30/2+Constants!D$8-Constants!D$9</f>
        <v>0.378</v>
      </c>
      <c r="Q30">
        <f>H30/2+Constants!D$8-Constants!D$10</f>
        <v>0.35599999999999998</v>
      </c>
      <c r="S30">
        <f>1000*(P30-0.29)</f>
        <v>88.000000000000028</v>
      </c>
      <c r="T30">
        <f>1000*(Q30-0.29)</f>
        <v>66</v>
      </c>
      <c r="V30" s="24">
        <v>0.54</v>
      </c>
      <c r="W30" s="11">
        <v>0</v>
      </c>
      <c r="Y30" s="24">
        <v>0.54</v>
      </c>
      <c r="Z30" s="11">
        <v>0</v>
      </c>
    </row>
    <row r="31" spans="1:26" x14ac:dyDescent="0.25">
      <c r="A31" t="s">
        <v>56</v>
      </c>
      <c r="C31" t="s">
        <v>16</v>
      </c>
      <c r="H31">
        <v>0.55900000000000005</v>
      </c>
      <c r="I31">
        <v>0.55700000000000005</v>
      </c>
      <c r="J31">
        <v>0.55900000000000005</v>
      </c>
      <c r="P31">
        <f>J31/2+Constants!D$8-Constants!D$9</f>
        <v>0.37750000000000006</v>
      </c>
      <c r="Q31">
        <f>H31/2+Constants!D$8-Constants!D$10</f>
        <v>0.35550000000000004</v>
      </c>
      <c r="S31">
        <f>1000*(P31-0.29)</f>
        <v>87.500000000000071</v>
      </c>
      <c r="T31">
        <f>1000*(Q31-0.29)</f>
        <v>65.500000000000057</v>
      </c>
      <c r="V31" s="24">
        <v>0.55000000000000004</v>
      </c>
      <c r="W31" s="11">
        <v>0</v>
      </c>
      <c r="Y31" s="24">
        <v>0.55000000000000004</v>
      </c>
      <c r="Z31" s="11">
        <v>18</v>
      </c>
    </row>
    <row r="32" spans="1:26" x14ac:dyDescent="0.25">
      <c r="A32" t="s">
        <v>56</v>
      </c>
      <c r="C32" t="s">
        <v>17</v>
      </c>
      <c r="H32">
        <v>0.56999999999999995</v>
      </c>
      <c r="I32">
        <v>0.55000000000000004</v>
      </c>
      <c r="J32">
        <v>0.55000000000000004</v>
      </c>
      <c r="P32">
        <f>J32/2+Constants!D$8-Constants!D$9</f>
        <v>0.373</v>
      </c>
      <c r="Q32">
        <f>H32/2+Constants!D$8-Constants!D$10</f>
        <v>0.36099999999999999</v>
      </c>
      <c r="S32">
        <f>1000*(P32-0.29)</f>
        <v>83.000000000000014</v>
      </c>
      <c r="T32">
        <f>1000*(Q32-0.29)</f>
        <v>71.000000000000014</v>
      </c>
      <c r="V32" s="24">
        <v>0.56000000000000005</v>
      </c>
      <c r="W32" s="11">
        <v>0</v>
      </c>
      <c r="Y32" s="24">
        <v>0.56000000000000005</v>
      </c>
      <c r="Z32" s="11">
        <v>64</v>
      </c>
    </row>
    <row r="33" spans="1:26" x14ac:dyDescent="0.25">
      <c r="A33" t="s">
        <v>56</v>
      </c>
      <c r="C33" t="s">
        <v>18</v>
      </c>
      <c r="H33">
        <v>0.55000000000000004</v>
      </c>
      <c r="I33">
        <v>0.52500000000000002</v>
      </c>
      <c r="J33">
        <v>0.55000000000000004</v>
      </c>
      <c r="P33">
        <f>J33/2+Constants!D$8-Constants!D$9</f>
        <v>0.373</v>
      </c>
      <c r="Q33">
        <f>H33/2+Constants!D$8-Constants!D$10</f>
        <v>0.35099999999999998</v>
      </c>
      <c r="S33">
        <f>1000*(P33-0.29)</f>
        <v>83.000000000000014</v>
      </c>
      <c r="T33">
        <f>1000*(Q33-0.29)</f>
        <v>61</v>
      </c>
      <c r="V33" s="24">
        <v>0.56999999999999995</v>
      </c>
      <c r="W33" s="11">
        <v>0</v>
      </c>
      <c r="Y33" s="24">
        <v>0.56999999999999995</v>
      </c>
      <c r="Z33" s="11">
        <v>30</v>
      </c>
    </row>
    <row r="34" spans="1:26" x14ac:dyDescent="0.25">
      <c r="A34" t="s">
        <v>56</v>
      </c>
      <c r="C34" t="s">
        <v>19</v>
      </c>
      <c r="H34">
        <v>0.55500000000000005</v>
      </c>
      <c r="I34">
        <v>0.54300000000000004</v>
      </c>
      <c r="J34">
        <v>0.55500000000000005</v>
      </c>
      <c r="P34">
        <f>J34/2+Constants!D$8-Constants!D$9</f>
        <v>0.37550000000000006</v>
      </c>
      <c r="Q34">
        <f>H34/2+Constants!D$8-Constants!D$10</f>
        <v>0.35350000000000004</v>
      </c>
      <c r="S34">
        <f>1000*(P34-0.29)</f>
        <v>85.500000000000071</v>
      </c>
      <c r="T34">
        <f>1000*(Q34-0.29)</f>
        <v>63.500000000000057</v>
      </c>
      <c r="V34" s="24">
        <v>0.57999999999999996</v>
      </c>
      <c r="W34" s="11">
        <v>0</v>
      </c>
      <c r="Y34" s="24">
        <v>0.57999999999999996</v>
      </c>
      <c r="Z34" s="11">
        <v>0</v>
      </c>
    </row>
    <row r="35" spans="1:26" ht="15.75" thickBot="1" x14ac:dyDescent="0.3">
      <c r="A35" t="s">
        <v>56</v>
      </c>
      <c r="C35" t="s">
        <v>20</v>
      </c>
      <c r="H35">
        <v>0.56299999999999994</v>
      </c>
      <c r="I35">
        <v>0.56100000000000005</v>
      </c>
      <c r="J35">
        <v>0.56100000000000005</v>
      </c>
      <c r="P35">
        <f>J35/2+Constants!D$8-Constants!D$9</f>
        <v>0.37850000000000006</v>
      </c>
      <c r="Q35">
        <f>H35/2+Constants!D$8-Constants!D$10</f>
        <v>0.35749999999999993</v>
      </c>
      <c r="S35">
        <f>1000*(P35-0.29)</f>
        <v>88.500000000000085</v>
      </c>
      <c r="T35">
        <f>1000*(Q35-0.29)</f>
        <v>67.499999999999943</v>
      </c>
      <c r="V35" s="25" t="s">
        <v>73</v>
      </c>
      <c r="W35" s="25">
        <v>0</v>
      </c>
      <c r="Y35" s="25" t="s">
        <v>73</v>
      </c>
      <c r="Z35" s="25">
        <v>0</v>
      </c>
    </row>
    <row r="36" spans="1:26" x14ac:dyDescent="0.25">
      <c r="A36" t="s">
        <v>56</v>
      </c>
      <c r="C36" t="s">
        <v>21</v>
      </c>
      <c r="H36">
        <v>0.56200000000000006</v>
      </c>
      <c r="I36">
        <v>0.56100000000000005</v>
      </c>
      <c r="J36">
        <v>0.56200000000000006</v>
      </c>
      <c r="P36">
        <f>J36/2+Constants!D$8-Constants!D$9</f>
        <v>0.379</v>
      </c>
      <c r="Q36">
        <f>H36/2+Constants!D$8-Constants!D$10</f>
        <v>0.35699999999999998</v>
      </c>
      <c r="S36">
        <f>1000*(P36-0.29)</f>
        <v>89.000000000000028</v>
      </c>
      <c r="T36">
        <f>1000*(Q36-0.29)</f>
        <v>67</v>
      </c>
      <c r="V36" s="24"/>
      <c r="W36" s="11"/>
    </row>
    <row r="37" spans="1:26" x14ac:dyDescent="0.25">
      <c r="A37" t="s">
        <v>56</v>
      </c>
      <c r="C37" t="s">
        <v>22</v>
      </c>
      <c r="H37">
        <v>0.55400000000000005</v>
      </c>
      <c r="I37">
        <v>0.51900000000000002</v>
      </c>
      <c r="J37">
        <v>0.55400000000000005</v>
      </c>
      <c r="P37">
        <f>J37/2+Constants!D$8-Constants!D$9</f>
        <v>0.375</v>
      </c>
      <c r="Q37">
        <f>H37/2+Constants!D$8-Constants!D$10</f>
        <v>0.35299999999999998</v>
      </c>
      <c r="S37">
        <f>1000*(P37-0.29)</f>
        <v>85.000000000000014</v>
      </c>
      <c r="T37">
        <f>1000*(Q37-0.29)</f>
        <v>63</v>
      </c>
      <c r="V37" s="24"/>
      <c r="W37" s="11"/>
    </row>
    <row r="38" spans="1:26" x14ac:dyDescent="0.25">
      <c r="A38" t="s">
        <v>56</v>
      </c>
      <c r="C38" t="s">
        <v>23</v>
      </c>
      <c r="H38">
        <v>0.56999999999999995</v>
      </c>
      <c r="I38">
        <v>0.55600000000000005</v>
      </c>
      <c r="J38">
        <v>0.55600000000000005</v>
      </c>
      <c r="P38">
        <f>J38/2+Constants!D$8-Constants!D$9</f>
        <v>0.376</v>
      </c>
      <c r="Q38">
        <f>H38/2+Constants!D$8-Constants!D$10</f>
        <v>0.36099999999999999</v>
      </c>
      <c r="S38">
        <f>1000*(P38-0.29)</f>
        <v>86.000000000000014</v>
      </c>
      <c r="T38">
        <f>1000*(Q38-0.29)</f>
        <v>71.000000000000014</v>
      </c>
      <c r="V38" s="24"/>
      <c r="W38" s="11"/>
    </row>
    <row r="39" spans="1:26" x14ac:dyDescent="0.25">
      <c r="A39" t="s">
        <v>56</v>
      </c>
      <c r="C39" t="s">
        <v>24</v>
      </c>
      <c r="H39">
        <v>0.56499999999999995</v>
      </c>
      <c r="I39">
        <v>0.53900000000000003</v>
      </c>
      <c r="J39">
        <v>0.56499999999999995</v>
      </c>
      <c r="P39">
        <f>J39/2+Constants!D$8-Constants!D$9</f>
        <v>0.38049999999999995</v>
      </c>
      <c r="Q39">
        <f>H39/2+Constants!D$8-Constants!D$10</f>
        <v>0.35849999999999993</v>
      </c>
      <c r="S39">
        <f>1000*(P39-0.29)</f>
        <v>90.499999999999972</v>
      </c>
      <c r="T39">
        <f>1000*(Q39-0.29)</f>
        <v>68.499999999999943</v>
      </c>
      <c r="V39" s="11"/>
      <c r="W39" s="11"/>
    </row>
    <row r="40" spans="1:26" x14ac:dyDescent="0.25">
      <c r="A40" t="s">
        <v>54</v>
      </c>
      <c r="C40" t="s">
        <v>25</v>
      </c>
      <c r="H40">
        <v>0.55500000000000005</v>
      </c>
      <c r="I40">
        <v>0.54500000000000004</v>
      </c>
      <c r="J40">
        <v>0.55500000000000005</v>
      </c>
      <c r="P40">
        <f>J40/2+Constants!D$8-Constants!D$9</f>
        <v>0.37550000000000006</v>
      </c>
      <c r="Q40">
        <f>H40/2+Constants!D$8-Constants!D$10</f>
        <v>0.35350000000000004</v>
      </c>
      <c r="S40">
        <f>1000*(P40-0.29)</f>
        <v>85.500000000000071</v>
      </c>
      <c r="T40">
        <f>1000*(Q40-0.29)</f>
        <v>63.500000000000057</v>
      </c>
    </row>
    <row r="41" spans="1:26" x14ac:dyDescent="0.25">
      <c r="A41" t="s">
        <v>54</v>
      </c>
      <c r="C41" t="s">
        <v>26</v>
      </c>
      <c r="H41">
        <v>0.56299999999999994</v>
      </c>
      <c r="I41">
        <v>0.54800000000000004</v>
      </c>
      <c r="J41">
        <v>0.56299999999999994</v>
      </c>
      <c r="P41">
        <f>J41/2+Constants!D$8-Constants!D$9</f>
        <v>0.37949999999999995</v>
      </c>
      <c r="Q41">
        <f>H41/2+Constants!D$8-Constants!D$10</f>
        <v>0.35749999999999993</v>
      </c>
      <c r="S41">
        <f>1000*(P41-0.29)</f>
        <v>89.499999999999972</v>
      </c>
      <c r="T41">
        <f>1000*(Q41-0.29)</f>
        <v>67.499999999999943</v>
      </c>
    </row>
    <row r="42" spans="1:26" x14ac:dyDescent="0.25">
      <c r="A42" t="s">
        <v>54</v>
      </c>
      <c r="C42" t="s">
        <v>27</v>
      </c>
      <c r="H42">
        <v>0.56699999999999995</v>
      </c>
      <c r="I42">
        <v>0.54800000000000004</v>
      </c>
      <c r="J42">
        <v>0.56699999999999995</v>
      </c>
      <c r="P42">
        <f>J42/2+Constants!D$8-Constants!D$9</f>
        <v>0.38149999999999995</v>
      </c>
      <c r="Q42">
        <f>H42/2+Constants!D$8-Constants!D$10</f>
        <v>0.35949999999999993</v>
      </c>
      <c r="S42">
        <f>1000*(P42-0.29)</f>
        <v>91.499999999999972</v>
      </c>
      <c r="T42">
        <f>1000*(Q42-0.29)</f>
        <v>69.499999999999957</v>
      </c>
    </row>
    <row r="43" spans="1:26" x14ac:dyDescent="0.25">
      <c r="A43" t="s">
        <v>55</v>
      </c>
      <c r="C43" t="s">
        <v>28</v>
      </c>
      <c r="H43">
        <v>0.55900000000000005</v>
      </c>
      <c r="I43">
        <v>0.52600000000000002</v>
      </c>
      <c r="J43">
        <v>0.55900000000000005</v>
      </c>
      <c r="P43">
        <f>J43/2+Constants!D$8-Constants!D$9</f>
        <v>0.37750000000000006</v>
      </c>
      <c r="Q43">
        <f>H43/2+Constants!D$8-Constants!D$10</f>
        <v>0.35550000000000004</v>
      </c>
      <c r="S43">
        <f>1000*(P43-0.29)</f>
        <v>87.500000000000071</v>
      </c>
      <c r="T43">
        <f>1000*(Q43-0.29)</f>
        <v>65.500000000000057</v>
      </c>
    </row>
    <row r="44" spans="1:26" x14ac:dyDescent="0.25">
      <c r="A44" t="s">
        <v>57</v>
      </c>
      <c r="C44" t="s">
        <v>29</v>
      </c>
      <c r="H44">
        <v>0.55100000000000005</v>
      </c>
      <c r="I44">
        <v>0.55100000000000005</v>
      </c>
      <c r="J44">
        <v>0.55100000000000005</v>
      </c>
      <c r="P44">
        <f>J44/2+Constants!D$8-Constants!D$9</f>
        <v>0.37350000000000005</v>
      </c>
      <c r="Q44">
        <f>H44/2+Constants!D$8-Constants!D$10</f>
        <v>0.35150000000000003</v>
      </c>
      <c r="S44">
        <f>1000*(P44-0.29)</f>
        <v>83.500000000000071</v>
      </c>
      <c r="T44">
        <f>1000*(Q44-0.29)</f>
        <v>61.500000000000057</v>
      </c>
    </row>
    <row r="45" spans="1:26" x14ac:dyDescent="0.25">
      <c r="A45" t="s">
        <v>58</v>
      </c>
      <c r="C45" t="s">
        <v>30</v>
      </c>
      <c r="H45">
        <v>0.56699999999999995</v>
      </c>
      <c r="I45">
        <v>0.52700000000000002</v>
      </c>
      <c r="J45">
        <v>0.56699999999999995</v>
      </c>
      <c r="P45">
        <f>J45/2+Constants!D$8-Constants!D$9</f>
        <v>0.38149999999999995</v>
      </c>
      <c r="Q45">
        <f>H45/2+Constants!D$8-Constants!D$10</f>
        <v>0.35949999999999993</v>
      </c>
      <c r="S45">
        <f>1000*(P45-0.29)</f>
        <v>91.499999999999972</v>
      </c>
      <c r="T45">
        <f>1000*(Q45-0.29)</f>
        <v>69.499999999999957</v>
      </c>
    </row>
    <row r="46" spans="1:26" x14ac:dyDescent="0.25">
      <c r="A46" t="s">
        <v>58</v>
      </c>
      <c r="C46" t="s">
        <v>31</v>
      </c>
      <c r="H46">
        <v>0.56799999999999995</v>
      </c>
      <c r="I46">
        <v>0.56799999999999995</v>
      </c>
      <c r="J46">
        <v>0.56799999999999995</v>
      </c>
      <c r="P46">
        <f>J46/2+Constants!D$8-Constants!D$9</f>
        <v>0.38200000000000001</v>
      </c>
      <c r="Q46">
        <f>H46/2+Constants!D$8-Constants!D$10</f>
        <v>0.36</v>
      </c>
      <c r="S46">
        <f>1000*(P46-0.29)</f>
        <v>92.000000000000028</v>
      </c>
      <c r="T46">
        <f>1000*(Q46-0.29)</f>
        <v>70</v>
      </c>
    </row>
    <row r="47" spans="1:26" x14ac:dyDescent="0.25">
      <c r="A47" t="s">
        <v>58</v>
      </c>
      <c r="C47" t="s">
        <v>32</v>
      </c>
      <c r="H47">
        <v>0.57499999999999996</v>
      </c>
      <c r="I47">
        <v>0.56100000000000005</v>
      </c>
      <c r="J47">
        <v>0.56100000000000005</v>
      </c>
      <c r="P47">
        <f>J47/2+Constants!D$8-Constants!D$9</f>
        <v>0.37850000000000006</v>
      </c>
      <c r="Q47">
        <f>H47/2+Constants!D$8-Constants!D$10</f>
        <v>0.36349999999999993</v>
      </c>
      <c r="S47">
        <f>1000*(P47-0.29)</f>
        <v>88.500000000000085</v>
      </c>
      <c r="T47">
        <f>1000*(Q47-0.29)</f>
        <v>73.499999999999957</v>
      </c>
    </row>
    <row r="48" spans="1:26" x14ac:dyDescent="0.25">
      <c r="A48" t="s">
        <v>58</v>
      </c>
      <c r="C48" t="s">
        <v>33</v>
      </c>
      <c r="H48">
        <v>0.56200000000000006</v>
      </c>
      <c r="I48">
        <v>0.53500000000000003</v>
      </c>
      <c r="J48">
        <v>0.56200000000000006</v>
      </c>
      <c r="P48">
        <f>J48/2+Constants!D$8-Constants!D$9</f>
        <v>0.379</v>
      </c>
      <c r="Q48">
        <f>H48/2+Constants!D$8-Constants!D$10</f>
        <v>0.35699999999999998</v>
      </c>
      <c r="S48">
        <f>1000*(P48-0.29)</f>
        <v>89.000000000000028</v>
      </c>
      <c r="T48">
        <f>1000*(Q48-0.29)</f>
        <v>67</v>
      </c>
    </row>
    <row r="49" spans="1:20" x14ac:dyDescent="0.25">
      <c r="A49" t="s">
        <v>58</v>
      </c>
      <c r="C49" t="s">
        <v>34</v>
      </c>
      <c r="H49">
        <v>0.54400000000000004</v>
      </c>
      <c r="I49">
        <v>0.54100000000000004</v>
      </c>
      <c r="J49">
        <v>0.54100000000000004</v>
      </c>
      <c r="P49">
        <f>J49/2+Constants!D$8-Constants!D$9</f>
        <v>0.36850000000000005</v>
      </c>
      <c r="Q49">
        <f>H49/2+Constants!D$8-Constants!D$10</f>
        <v>0.34799999999999998</v>
      </c>
      <c r="S49">
        <f>1000*(P49-0.29)</f>
        <v>78.500000000000071</v>
      </c>
      <c r="T49">
        <f>1000*(Q49-0.29)</f>
        <v>57.999999999999993</v>
      </c>
    </row>
    <row r="50" spans="1:20" x14ac:dyDescent="0.25">
      <c r="A50" t="s">
        <v>58</v>
      </c>
      <c r="C50" t="s">
        <v>35</v>
      </c>
      <c r="H50">
        <v>0.54600000000000004</v>
      </c>
      <c r="I50">
        <v>0.51200000000000001</v>
      </c>
      <c r="J50">
        <v>0.54600000000000004</v>
      </c>
      <c r="P50">
        <f>J50/2+Constants!D$8-Constants!D$9</f>
        <v>0.371</v>
      </c>
      <c r="Q50">
        <f>H50/2+Constants!D$8-Constants!D$10</f>
        <v>0.34899999999999998</v>
      </c>
      <c r="S50">
        <f>1000*(P50-0.29)</f>
        <v>81.000000000000014</v>
      </c>
      <c r="T50">
        <f>1000*(Q50-0.29)</f>
        <v>59</v>
      </c>
    </row>
    <row r="51" spans="1:20" x14ac:dyDescent="0.25">
      <c r="A51" t="s">
        <v>58</v>
      </c>
      <c r="C51" t="s">
        <v>36</v>
      </c>
      <c r="H51">
        <v>0.56000000000000005</v>
      </c>
      <c r="I51">
        <v>0.53</v>
      </c>
      <c r="J51">
        <v>0.56000000000000005</v>
      </c>
      <c r="P51">
        <f>J51/2+Constants!D$8-Constants!D$9</f>
        <v>0.378</v>
      </c>
      <c r="Q51">
        <f>H51/2+Constants!D$8-Constants!D$10</f>
        <v>0.35599999999999998</v>
      </c>
      <c r="S51">
        <f>1000*(P51-0.29)</f>
        <v>88.000000000000028</v>
      </c>
      <c r="T51">
        <f>1000*(Q51-0.29)</f>
        <v>66</v>
      </c>
    </row>
    <row r="52" spans="1:20" x14ac:dyDescent="0.25">
      <c r="A52" t="s">
        <v>58</v>
      </c>
      <c r="C52" t="s">
        <v>37</v>
      </c>
      <c r="H52">
        <v>0.54200000000000004</v>
      </c>
      <c r="I52">
        <v>0.53500000000000003</v>
      </c>
      <c r="J52">
        <v>0.54200000000000004</v>
      </c>
      <c r="P52">
        <f>J52/2+Constants!D$8-Constants!D$9</f>
        <v>0.36899999999999999</v>
      </c>
      <c r="Q52">
        <f>H52/2+Constants!D$8-Constants!D$10</f>
        <v>0.34699999999999998</v>
      </c>
      <c r="S52">
        <f>1000*(P52-0.29)</f>
        <v>79.000000000000014</v>
      </c>
      <c r="T52">
        <f>1000*(Q52-0.29)</f>
        <v>56.999999999999993</v>
      </c>
    </row>
    <row r="53" spans="1:20" x14ac:dyDescent="0.25">
      <c r="A53" t="s">
        <v>58</v>
      </c>
      <c r="C53" t="s">
        <v>38</v>
      </c>
      <c r="H53">
        <v>0.55200000000000005</v>
      </c>
      <c r="I53">
        <v>0.54500000000000004</v>
      </c>
      <c r="J53">
        <v>0.54500000000000004</v>
      </c>
      <c r="P53">
        <f>J53/2+Constants!D$8-Constants!D$9</f>
        <v>0.37050000000000005</v>
      </c>
      <c r="Q53">
        <f>H53/2+Constants!D$8-Constants!D$10</f>
        <v>0.35199999999999998</v>
      </c>
      <c r="S53">
        <f>1000*(P53-0.29)</f>
        <v>80.500000000000071</v>
      </c>
      <c r="T53">
        <f>1000*(Q53-0.29)</f>
        <v>62</v>
      </c>
    </row>
    <row r="54" spans="1:20" x14ac:dyDescent="0.25">
      <c r="A54" t="s">
        <v>59</v>
      </c>
      <c r="B54" t="s">
        <v>60</v>
      </c>
      <c r="C54" t="s">
        <v>61</v>
      </c>
      <c r="E54">
        <v>3</v>
      </c>
      <c r="F54" t="s">
        <v>66</v>
      </c>
      <c r="H54">
        <v>0.56299999999999994</v>
      </c>
      <c r="I54">
        <v>0.55300000000000005</v>
      </c>
      <c r="J54">
        <v>0.55300000000000005</v>
      </c>
      <c r="L54">
        <v>0.45800000000000002</v>
      </c>
      <c r="M54">
        <v>0.436</v>
      </c>
      <c r="N54">
        <v>0.436</v>
      </c>
    </row>
    <row r="55" spans="1:20" x14ac:dyDescent="0.25">
      <c r="A55" t="s">
        <v>59</v>
      </c>
      <c r="B55" t="s">
        <v>60</v>
      </c>
      <c r="C55" t="s">
        <v>67</v>
      </c>
      <c r="E55">
        <v>2</v>
      </c>
      <c r="F55" t="s">
        <v>66</v>
      </c>
      <c r="H55">
        <v>0.55600000000000005</v>
      </c>
      <c r="I55">
        <v>0.55200000000000005</v>
      </c>
      <c r="J55">
        <v>0.55200000000000005</v>
      </c>
      <c r="L55">
        <v>0.44800000000000001</v>
      </c>
      <c r="M55">
        <v>0.438</v>
      </c>
      <c r="N55">
        <v>0.438</v>
      </c>
    </row>
    <row r="56" spans="1:20" x14ac:dyDescent="0.25">
      <c r="A56" t="s">
        <v>59</v>
      </c>
      <c r="B56" t="s">
        <v>60</v>
      </c>
      <c r="C56" t="s">
        <v>19</v>
      </c>
      <c r="E56">
        <v>3</v>
      </c>
      <c r="F56" t="s">
        <v>66</v>
      </c>
      <c r="H56">
        <v>0.55000000000000004</v>
      </c>
      <c r="I56">
        <v>0.53</v>
      </c>
      <c r="J56">
        <v>0.55000000000000004</v>
      </c>
      <c r="L56">
        <v>0.433</v>
      </c>
      <c r="M56">
        <v>0.42499999999999999</v>
      </c>
      <c r="N56">
        <v>0.433</v>
      </c>
    </row>
    <row r="57" spans="1:20" x14ac:dyDescent="0.25">
      <c r="A57" t="s">
        <v>59</v>
      </c>
      <c r="B57" t="s">
        <v>60</v>
      </c>
      <c r="C57" t="s">
        <v>68</v>
      </c>
      <c r="E57">
        <v>3</v>
      </c>
      <c r="F57" t="s">
        <v>66</v>
      </c>
      <c r="H57">
        <v>0.55300000000000005</v>
      </c>
      <c r="I57">
        <v>0.53600000000000003</v>
      </c>
      <c r="J57">
        <v>0.55300000000000005</v>
      </c>
      <c r="L57">
        <v>0.439</v>
      </c>
      <c r="M57">
        <v>0.435</v>
      </c>
      <c r="N57">
        <v>0.439</v>
      </c>
    </row>
    <row r="58" spans="1:20" x14ac:dyDescent="0.25">
      <c r="A58" t="s">
        <v>59</v>
      </c>
      <c r="B58" t="s">
        <v>60</v>
      </c>
      <c r="C58" t="s">
        <v>69</v>
      </c>
      <c r="E58">
        <v>3</v>
      </c>
      <c r="F58" t="s">
        <v>66</v>
      </c>
      <c r="H58">
        <v>0.54500000000000004</v>
      </c>
      <c r="I58">
        <v>0.51700000000000002</v>
      </c>
      <c r="J58">
        <v>0.54500000000000004</v>
      </c>
      <c r="L58">
        <v>0.41199999999999998</v>
      </c>
      <c r="M58">
        <v>0.41099999999999998</v>
      </c>
      <c r="N58">
        <v>0.41099999999999998</v>
      </c>
    </row>
    <row r="59" spans="1:20" x14ac:dyDescent="0.25">
      <c r="A59" t="s">
        <v>59</v>
      </c>
      <c r="B59" t="s">
        <v>60</v>
      </c>
      <c r="C59" t="s">
        <v>70</v>
      </c>
      <c r="E59">
        <v>2</v>
      </c>
      <c r="F59" t="s">
        <v>66</v>
      </c>
      <c r="H59">
        <v>0.54500000000000004</v>
      </c>
      <c r="I59">
        <v>0.54200000000000004</v>
      </c>
      <c r="J59">
        <v>0.54500000000000004</v>
      </c>
      <c r="L59">
        <v>0.44600000000000001</v>
      </c>
      <c r="M59">
        <v>0.42799999999999999</v>
      </c>
      <c r="N59">
        <v>0.42799999999999999</v>
      </c>
    </row>
    <row r="60" spans="1:20" x14ac:dyDescent="0.25">
      <c r="A60" t="s">
        <v>59</v>
      </c>
      <c r="B60" t="s">
        <v>60</v>
      </c>
      <c r="C60" t="s">
        <v>75</v>
      </c>
      <c r="E60">
        <v>2</v>
      </c>
      <c r="F60" t="s">
        <v>66</v>
      </c>
      <c r="H60">
        <v>0.55500000000000005</v>
      </c>
      <c r="I60">
        <v>0.55200000000000005</v>
      </c>
      <c r="J60">
        <v>0.55200000000000005</v>
      </c>
      <c r="L60">
        <v>0.45400000000000001</v>
      </c>
      <c r="M60">
        <v>0.443</v>
      </c>
      <c r="N60">
        <v>0.45400000000000001</v>
      </c>
    </row>
    <row r="61" spans="1:20" x14ac:dyDescent="0.25">
      <c r="A61" t="s">
        <v>59</v>
      </c>
      <c r="B61" t="s">
        <v>60</v>
      </c>
      <c r="C61" t="s">
        <v>76</v>
      </c>
      <c r="E61">
        <v>2</v>
      </c>
      <c r="F61" t="s">
        <v>66</v>
      </c>
      <c r="H61">
        <v>0.56399999999999995</v>
      </c>
      <c r="I61">
        <v>0.55300000000000005</v>
      </c>
      <c r="J61">
        <v>0.55300000000000005</v>
      </c>
      <c r="L61">
        <v>0.45300000000000001</v>
      </c>
      <c r="M61">
        <v>0.433</v>
      </c>
      <c r="N61">
        <v>0.433</v>
      </c>
    </row>
    <row r="62" spans="1:20" x14ac:dyDescent="0.25">
      <c r="A62" t="s">
        <v>59</v>
      </c>
      <c r="B62" t="s">
        <v>60</v>
      </c>
      <c r="C62" t="s">
        <v>77</v>
      </c>
      <c r="E62">
        <v>2</v>
      </c>
      <c r="F62" t="s">
        <v>66</v>
      </c>
      <c r="H62">
        <v>0.55500000000000005</v>
      </c>
      <c r="I62">
        <v>0.54400000000000004</v>
      </c>
      <c r="J62">
        <v>0.54400000000000004</v>
      </c>
      <c r="L62">
        <v>0.48399999999999999</v>
      </c>
      <c r="M62">
        <v>0.43099999999999999</v>
      </c>
      <c r="N62">
        <v>0.43099999999999999</v>
      </c>
    </row>
    <row r="63" spans="1:20" x14ac:dyDescent="0.25">
      <c r="A63" t="s">
        <v>59</v>
      </c>
      <c r="B63" t="s">
        <v>60</v>
      </c>
      <c r="C63" t="s">
        <v>106</v>
      </c>
      <c r="E63">
        <v>2</v>
      </c>
      <c r="F63" t="s">
        <v>96</v>
      </c>
      <c r="H63">
        <v>0.56200000000000006</v>
      </c>
      <c r="I63">
        <v>0.55800000000000005</v>
      </c>
      <c r="J63">
        <v>0.56200000000000006</v>
      </c>
      <c r="L63">
        <v>0.442</v>
      </c>
      <c r="M63">
        <v>0.442</v>
      </c>
      <c r="N63">
        <v>0.442</v>
      </c>
    </row>
    <row r="64" spans="1:20" x14ac:dyDescent="0.25">
      <c r="A64" t="s">
        <v>59</v>
      </c>
      <c r="B64" t="s">
        <v>60</v>
      </c>
      <c r="C64" t="s">
        <v>107</v>
      </c>
      <c r="E64">
        <v>2</v>
      </c>
      <c r="F64" t="s">
        <v>66</v>
      </c>
      <c r="H64">
        <v>0.56299999999999994</v>
      </c>
      <c r="I64">
        <v>0.55700000000000005</v>
      </c>
      <c r="J64">
        <v>0.56299999999999994</v>
      </c>
      <c r="L64">
        <v>0.45</v>
      </c>
      <c r="M64">
        <v>0.436</v>
      </c>
      <c r="N64">
        <v>0.436</v>
      </c>
    </row>
    <row r="65" spans="1:14" x14ac:dyDescent="0.25">
      <c r="A65" t="s">
        <v>59</v>
      </c>
      <c r="B65" t="s">
        <v>60</v>
      </c>
      <c r="C65" t="s">
        <v>108</v>
      </c>
      <c r="E65">
        <v>2</v>
      </c>
      <c r="F65" t="s">
        <v>66</v>
      </c>
      <c r="H65">
        <v>0.55800000000000005</v>
      </c>
      <c r="I65">
        <v>0.55300000000000005</v>
      </c>
      <c r="J65">
        <v>0.55800000000000005</v>
      </c>
      <c r="L65">
        <v>0.44500000000000001</v>
      </c>
      <c r="M65">
        <v>0.443</v>
      </c>
      <c r="N65">
        <v>0.443</v>
      </c>
    </row>
    <row r="66" spans="1:14" x14ac:dyDescent="0.25">
      <c r="A66" t="s">
        <v>59</v>
      </c>
      <c r="B66" t="s">
        <v>60</v>
      </c>
      <c r="C66" t="s">
        <v>109</v>
      </c>
      <c r="E66">
        <v>2</v>
      </c>
      <c r="F66" t="s">
        <v>66</v>
      </c>
      <c r="H66">
        <v>0.56499999999999995</v>
      </c>
      <c r="I66">
        <v>0.55900000000000005</v>
      </c>
      <c r="J66">
        <v>0.55900000000000005</v>
      </c>
      <c r="L66">
        <v>0.45200000000000001</v>
      </c>
      <c r="M66">
        <v>0.438</v>
      </c>
      <c r="N66">
        <v>0.438</v>
      </c>
    </row>
    <row r="67" spans="1:14" x14ac:dyDescent="0.25">
      <c r="A67" t="s">
        <v>59</v>
      </c>
      <c r="B67" t="s">
        <v>60</v>
      </c>
      <c r="C67" t="s">
        <v>110</v>
      </c>
      <c r="E67">
        <v>2</v>
      </c>
      <c r="F67" t="s">
        <v>66</v>
      </c>
      <c r="H67">
        <v>0.55200000000000005</v>
      </c>
      <c r="I67">
        <v>0.54600000000000004</v>
      </c>
      <c r="J67">
        <v>0.55200000000000005</v>
      </c>
      <c r="L67">
        <v>0.44600000000000001</v>
      </c>
      <c r="M67">
        <v>0.442</v>
      </c>
      <c r="N67">
        <v>0.442</v>
      </c>
    </row>
    <row r="68" spans="1:14" x14ac:dyDescent="0.25">
      <c r="A68" t="s">
        <v>59</v>
      </c>
      <c r="B68" t="s">
        <v>60</v>
      </c>
      <c r="C68" t="s">
        <v>111</v>
      </c>
      <c r="E68">
        <v>2</v>
      </c>
      <c r="F68" t="s">
        <v>66</v>
      </c>
      <c r="H68">
        <v>0.55700000000000005</v>
      </c>
      <c r="I68">
        <v>0.55100000000000005</v>
      </c>
      <c r="J68">
        <v>0.55700000000000005</v>
      </c>
      <c r="L68">
        <v>0.45500000000000002</v>
      </c>
      <c r="M68">
        <v>0.443</v>
      </c>
      <c r="N68">
        <v>0.443</v>
      </c>
    </row>
    <row r="69" spans="1:14" x14ac:dyDescent="0.25">
      <c r="A69" t="s">
        <v>59</v>
      </c>
      <c r="B69" t="s">
        <v>60</v>
      </c>
      <c r="C69" t="s">
        <v>112</v>
      </c>
      <c r="E69">
        <v>2</v>
      </c>
      <c r="F69" t="s">
        <v>96</v>
      </c>
      <c r="H69">
        <v>0.55700000000000005</v>
      </c>
      <c r="I69">
        <v>0.54500000000000004</v>
      </c>
      <c r="J69">
        <v>0.55700000000000005</v>
      </c>
      <c r="L69">
        <v>0.433</v>
      </c>
      <c r="M69">
        <v>0.433</v>
      </c>
      <c r="N69">
        <v>0.433</v>
      </c>
    </row>
    <row r="70" spans="1:14" x14ac:dyDescent="0.25">
      <c r="A70" t="s">
        <v>59</v>
      </c>
      <c r="B70" t="s">
        <v>60</v>
      </c>
      <c r="C70" t="s">
        <v>147</v>
      </c>
      <c r="E70">
        <v>2</v>
      </c>
      <c r="F70" t="s">
        <v>96</v>
      </c>
      <c r="H70">
        <v>0.56399999999999995</v>
      </c>
      <c r="I70">
        <v>0.55600000000000005</v>
      </c>
      <c r="J70">
        <v>0.56399999999999995</v>
      </c>
      <c r="L70">
        <v>0.44</v>
      </c>
      <c r="M70">
        <v>0.438</v>
      </c>
      <c r="N70">
        <v>0.44</v>
      </c>
    </row>
    <row r="71" spans="1:14" x14ac:dyDescent="0.25">
      <c r="A71" t="s">
        <v>59</v>
      </c>
      <c r="B71" t="s">
        <v>60</v>
      </c>
      <c r="C71" t="s">
        <v>148</v>
      </c>
      <c r="E71">
        <v>3</v>
      </c>
      <c r="F71" t="s">
        <v>66</v>
      </c>
      <c r="H71">
        <v>0.56299999999999994</v>
      </c>
      <c r="I71">
        <v>0.55400000000000005</v>
      </c>
      <c r="J71">
        <v>0.56299999999999994</v>
      </c>
      <c r="L71">
        <v>0.45400000000000001</v>
      </c>
      <c r="M71">
        <v>0.45</v>
      </c>
      <c r="N71">
        <v>0.45</v>
      </c>
    </row>
    <row r="72" spans="1:14" x14ac:dyDescent="0.25">
      <c r="A72" t="s">
        <v>59</v>
      </c>
      <c r="B72" t="s">
        <v>60</v>
      </c>
      <c r="C72" t="s">
        <v>149</v>
      </c>
      <c r="E72">
        <v>3</v>
      </c>
      <c r="F72" t="s">
        <v>66</v>
      </c>
      <c r="H72">
        <v>0.55500000000000005</v>
      </c>
      <c r="I72">
        <v>0.55200000000000005</v>
      </c>
      <c r="J72">
        <v>0.55500000000000005</v>
      </c>
      <c r="L72">
        <v>0.45200000000000001</v>
      </c>
      <c r="M72">
        <v>0.441</v>
      </c>
      <c r="N72">
        <v>0.441</v>
      </c>
    </row>
    <row r="73" spans="1:14" x14ac:dyDescent="0.25">
      <c r="A73" t="s">
        <v>59</v>
      </c>
      <c r="B73" t="s">
        <v>78</v>
      </c>
      <c r="C73" t="s">
        <v>79</v>
      </c>
      <c r="E73">
        <v>2</v>
      </c>
      <c r="F73" t="s">
        <v>66</v>
      </c>
      <c r="H73">
        <v>0.57699999999999996</v>
      </c>
      <c r="I73">
        <v>0.56599999999999995</v>
      </c>
      <c r="J73">
        <v>0.56599999999999995</v>
      </c>
      <c r="L73">
        <v>0.46200000000000002</v>
      </c>
      <c r="M73">
        <v>0.44900000000000001</v>
      </c>
      <c r="N73">
        <v>0.44900000000000001</v>
      </c>
    </row>
    <row r="74" spans="1:14" x14ac:dyDescent="0.25">
      <c r="A74" t="s">
        <v>59</v>
      </c>
      <c r="B74" t="s">
        <v>78</v>
      </c>
      <c r="C74" t="s">
        <v>80</v>
      </c>
      <c r="E74">
        <v>2</v>
      </c>
      <c r="F74" t="s">
        <v>66</v>
      </c>
      <c r="H74">
        <v>0.57299999999999995</v>
      </c>
      <c r="I74">
        <v>0.55700000000000005</v>
      </c>
      <c r="J74">
        <v>0.55700000000000005</v>
      </c>
      <c r="L74">
        <v>0.45300000000000001</v>
      </c>
      <c r="M74">
        <v>0.442</v>
      </c>
      <c r="N74">
        <v>0.442</v>
      </c>
    </row>
    <row r="75" spans="1:14" x14ac:dyDescent="0.25">
      <c r="A75" t="s">
        <v>59</v>
      </c>
      <c r="B75" t="s">
        <v>78</v>
      </c>
      <c r="C75" t="s">
        <v>81</v>
      </c>
      <c r="E75">
        <v>3</v>
      </c>
      <c r="F75" t="s">
        <v>66</v>
      </c>
      <c r="H75">
        <v>0.56699999999999995</v>
      </c>
      <c r="I75">
        <v>0.55200000000000005</v>
      </c>
      <c r="J75">
        <v>0.56699999999999995</v>
      </c>
      <c r="L75">
        <v>0.45300000000000001</v>
      </c>
      <c r="M75">
        <v>0.44400000000000001</v>
      </c>
      <c r="N75">
        <v>0.44400000000000001</v>
      </c>
    </row>
    <row r="76" spans="1:14" x14ac:dyDescent="0.25">
      <c r="A76" t="s">
        <v>59</v>
      </c>
      <c r="B76" t="s">
        <v>78</v>
      </c>
      <c r="C76" t="s">
        <v>82</v>
      </c>
      <c r="E76">
        <v>2</v>
      </c>
      <c r="F76" t="s">
        <v>66</v>
      </c>
      <c r="H76">
        <v>0.57299999999999995</v>
      </c>
      <c r="I76">
        <v>0.56100000000000005</v>
      </c>
      <c r="J76">
        <v>0.56100000000000005</v>
      </c>
      <c r="L76">
        <v>0.45400000000000001</v>
      </c>
      <c r="M76">
        <v>0.443</v>
      </c>
      <c r="N76">
        <v>0.443</v>
      </c>
    </row>
    <row r="77" spans="1:14" x14ac:dyDescent="0.25">
      <c r="A77" t="s">
        <v>59</v>
      </c>
      <c r="B77" t="s">
        <v>78</v>
      </c>
      <c r="C77" t="s">
        <v>83</v>
      </c>
      <c r="E77">
        <v>3</v>
      </c>
      <c r="F77" t="s">
        <v>66</v>
      </c>
      <c r="H77">
        <v>0.55900000000000005</v>
      </c>
      <c r="I77">
        <v>0.55500000000000005</v>
      </c>
      <c r="J77">
        <v>0.55500000000000005</v>
      </c>
      <c r="L77">
        <v>0.45500000000000002</v>
      </c>
      <c r="M77">
        <v>0.44</v>
      </c>
      <c r="N77">
        <v>0.44</v>
      </c>
    </row>
    <row r="78" spans="1:14" x14ac:dyDescent="0.25">
      <c r="A78" t="s">
        <v>59</v>
      </c>
      <c r="B78" t="s">
        <v>78</v>
      </c>
      <c r="C78" t="s">
        <v>84</v>
      </c>
      <c r="E78">
        <v>3</v>
      </c>
      <c r="F78" t="s">
        <v>66</v>
      </c>
      <c r="H78">
        <v>0.55500000000000005</v>
      </c>
      <c r="I78">
        <v>0.52700000000000002</v>
      </c>
      <c r="J78">
        <v>0.55500000000000005</v>
      </c>
      <c r="L78">
        <v>0.44400000000000001</v>
      </c>
      <c r="M78">
        <v>0.43</v>
      </c>
      <c r="N78">
        <v>0.44400000000000001</v>
      </c>
    </row>
    <row r="79" spans="1:14" x14ac:dyDescent="0.25">
      <c r="A79" t="s">
        <v>59</v>
      </c>
      <c r="B79" t="s">
        <v>78</v>
      </c>
      <c r="C79" t="s">
        <v>128</v>
      </c>
      <c r="E79">
        <v>2</v>
      </c>
      <c r="F79" t="s">
        <v>66</v>
      </c>
      <c r="H79">
        <v>0.56200000000000006</v>
      </c>
      <c r="I79">
        <v>0.55500000000000005</v>
      </c>
      <c r="J79">
        <v>0.55500000000000005</v>
      </c>
      <c r="L79">
        <v>0.45300000000000001</v>
      </c>
      <c r="M79">
        <v>0.433</v>
      </c>
      <c r="N79">
        <v>0.433</v>
      </c>
    </row>
    <row r="80" spans="1:14" x14ac:dyDescent="0.25">
      <c r="A80" t="s">
        <v>59</v>
      </c>
      <c r="B80" t="s">
        <v>78</v>
      </c>
      <c r="C80" t="s">
        <v>129</v>
      </c>
      <c r="E80">
        <v>2</v>
      </c>
      <c r="F80" t="s">
        <v>66</v>
      </c>
      <c r="H80">
        <v>0.56399999999999995</v>
      </c>
      <c r="I80">
        <v>0.55500000000000005</v>
      </c>
      <c r="J80">
        <v>0.55500000000000005</v>
      </c>
      <c r="L80">
        <v>0.45700000000000002</v>
      </c>
      <c r="M80">
        <v>0.44500000000000001</v>
      </c>
      <c r="N80">
        <v>0.44500000000000001</v>
      </c>
    </row>
    <row r="81" spans="1:14" x14ac:dyDescent="0.25">
      <c r="A81" t="s">
        <v>59</v>
      </c>
      <c r="B81" t="s">
        <v>78</v>
      </c>
      <c r="C81" t="s">
        <v>130</v>
      </c>
      <c r="E81">
        <v>2</v>
      </c>
      <c r="F81" t="s">
        <v>66</v>
      </c>
      <c r="H81">
        <v>0.56899999999999995</v>
      </c>
      <c r="I81">
        <v>0.55700000000000005</v>
      </c>
      <c r="J81">
        <v>0.55700000000000005</v>
      </c>
      <c r="L81">
        <v>0.46200000000000002</v>
      </c>
      <c r="M81">
        <v>0.443</v>
      </c>
      <c r="N81">
        <v>0.443</v>
      </c>
    </row>
    <row r="82" spans="1:14" x14ac:dyDescent="0.25">
      <c r="A82" t="s">
        <v>59</v>
      </c>
      <c r="B82" t="s">
        <v>78</v>
      </c>
      <c r="C82" t="s">
        <v>131</v>
      </c>
      <c r="E82">
        <v>2</v>
      </c>
      <c r="F82" t="s">
        <v>66</v>
      </c>
      <c r="H82">
        <v>0.56699999999999995</v>
      </c>
      <c r="I82">
        <v>0.55500000000000005</v>
      </c>
      <c r="J82">
        <v>0.55500000000000005</v>
      </c>
      <c r="L82">
        <v>0.44700000000000001</v>
      </c>
      <c r="M82">
        <v>0.437</v>
      </c>
      <c r="N82">
        <v>0.437</v>
      </c>
    </row>
    <row r="83" spans="1:14" x14ac:dyDescent="0.25">
      <c r="A83" t="s">
        <v>59</v>
      </c>
      <c r="B83" t="s">
        <v>78</v>
      </c>
      <c r="C83" t="s">
        <v>132</v>
      </c>
      <c r="E83">
        <v>2</v>
      </c>
      <c r="F83" t="s">
        <v>66</v>
      </c>
      <c r="H83">
        <v>0.56599999999999995</v>
      </c>
      <c r="I83">
        <v>0.55400000000000005</v>
      </c>
      <c r="J83">
        <v>0.55400000000000005</v>
      </c>
      <c r="L83">
        <v>0.45900000000000002</v>
      </c>
      <c r="M83">
        <v>0.432</v>
      </c>
      <c r="N83">
        <v>0.432</v>
      </c>
    </row>
    <row r="84" spans="1:14" x14ac:dyDescent="0.25">
      <c r="A84" t="s">
        <v>59</v>
      </c>
      <c r="B84" t="s">
        <v>78</v>
      </c>
      <c r="C84" t="s">
        <v>133</v>
      </c>
      <c r="E84">
        <v>2</v>
      </c>
      <c r="F84" t="s">
        <v>66</v>
      </c>
      <c r="H84">
        <v>0.57999999999999996</v>
      </c>
      <c r="I84">
        <v>0.56299999999999994</v>
      </c>
      <c r="J84">
        <v>0.56299999999999994</v>
      </c>
      <c r="L84">
        <v>0.46700000000000003</v>
      </c>
      <c r="M84">
        <v>0.44800000000000001</v>
      </c>
      <c r="N84">
        <v>0.44800000000000001</v>
      </c>
    </row>
    <row r="85" spans="1:14" x14ac:dyDescent="0.25">
      <c r="A85" t="s">
        <v>59</v>
      </c>
      <c r="B85" t="s">
        <v>78</v>
      </c>
      <c r="C85" t="s">
        <v>134</v>
      </c>
      <c r="E85">
        <v>2</v>
      </c>
      <c r="F85" t="s">
        <v>66</v>
      </c>
      <c r="H85">
        <v>0.55300000000000005</v>
      </c>
      <c r="I85">
        <v>0.52300000000000002</v>
      </c>
      <c r="J85">
        <v>0.55300000000000005</v>
      </c>
      <c r="L85">
        <v>0.435</v>
      </c>
      <c r="M85">
        <v>0.41199999999999998</v>
      </c>
      <c r="N85">
        <v>0.435</v>
      </c>
    </row>
    <row r="86" spans="1:14" x14ac:dyDescent="0.25">
      <c r="A86" t="s">
        <v>59</v>
      </c>
      <c r="B86" t="s">
        <v>78</v>
      </c>
      <c r="C86" t="s">
        <v>135</v>
      </c>
      <c r="E86">
        <v>2</v>
      </c>
      <c r="F86" t="s">
        <v>66</v>
      </c>
      <c r="H86">
        <v>0.55600000000000005</v>
      </c>
      <c r="I86">
        <v>0.55000000000000004</v>
      </c>
      <c r="J86">
        <v>0.55600000000000005</v>
      </c>
      <c r="L86">
        <v>0.438</v>
      </c>
      <c r="M86">
        <v>0.437</v>
      </c>
      <c r="N86">
        <v>0.437</v>
      </c>
    </row>
    <row r="87" spans="1:14" x14ac:dyDescent="0.25">
      <c r="A87" t="s">
        <v>59</v>
      </c>
      <c r="B87" t="s">
        <v>78</v>
      </c>
      <c r="C87" t="s">
        <v>136</v>
      </c>
      <c r="E87">
        <v>2</v>
      </c>
      <c r="F87" t="s">
        <v>66</v>
      </c>
      <c r="H87">
        <v>0.55500000000000005</v>
      </c>
      <c r="I87">
        <v>0.54700000000000004</v>
      </c>
      <c r="J87">
        <v>0.55500000000000005</v>
      </c>
      <c r="L87">
        <v>0.44400000000000001</v>
      </c>
      <c r="M87">
        <v>0.436</v>
      </c>
      <c r="N87">
        <v>0.436</v>
      </c>
    </row>
    <row r="88" spans="1:14" x14ac:dyDescent="0.25">
      <c r="A88" t="s">
        <v>59</v>
      </c>
      <c r="B88" t="s">
        <v>78</v>
      </c>
      <c r="C88" t="s">
        <v>140</v>
      </c>
      <c r="E88">
        <v>2</v>
      </c>
      <c r="F88" t="s">
        <v>66</v>
      </c>
      <c r="H88">
        <v>0.57899999999999996</v>
      </c>
      <c r="I88">
        <v>0.56100000000000005</v>
      </c>
      <c r="J88">
        <v>0.56100000000000005</v>
      </c>
      <c r="L88">
        <v>0.45900000000000002</v>
      </c>
      <c r="M88">
        <v>0.436</v>
      </c>
      <c r="N88">
        <v>0.436</v>
      </c>
    </row>
    <row r="89" spans="1:14" x14ac:dyDescent="0.25">
      <c r="A89" t="s">
        <v>59</v>
      </c>
      <c r="B89" t="s">
        <v>78</v>
      </c>
      <c r="C89" t="s">
        <v>141</v>
      </c>
      <c r="E89">
        <v>3</v>
      </c>
      <c r="F89" t="s">
        <v>66</v>
      </c>
      <c r="H89">
        <v>0.57199999999999995</v>
      </c>
      <c r="I89">
        <v>0.55900000000000005</v>
      </c>
      <c r="J89">
        <v>0.55900000000000005</v>
      </c>
      <c r="L89">
        <v>0.46200000000000002</v>
      </c>
      <c r="M89">
        <v>0.442</v>
      </c>
      <c r="N89">
        <v>0.442</v>
      </c>
    </row>
    <row r="90" spans="1:14" x14ac:dyDescent="0.25">
      <c r="A90" t="s">
        <v>59</v>
      </c>
      <c r="B90" t="s">
        <v>78</v>
      </c>
      <c r="C90" t="s">
        <v>142</v>
      </c>
      <c r="E90">
        <v>2</v>
      </c>
      <c r="F90" t="s">
        <v>66</v>
      </c>
      <c r="H90">
        <v>0.56100000000000005</v>
      </c>
      <c r="I90">
        <v>0.55400000000000005</v>
      </c>
      <c r="J90">
        <v>0.56100000000000005</v>
      </c>
      <c r="L90">
        <v>0.44400000000000001</v>
      </c>
      <c r="M90">
        <v>0.436</v>
      </c>
      <c r="N90">
        <v>0.436</v>
      </c>
    </row>
    <row r="91" spans="1:14" x14ac:dyDescent="0.25">
      <c r="A91" t="s">
        <v>59</v>
      </c>
      <c r="B91" t="s">
        <v>85</v>
      </c>
      <c r="C91" t="s">
        <v>86</v>
      </c>
      <c r="E91">
        <v>2</v>
      </c>
      <c r="F91" t="s">
        <v>66</v>
      </c>
      <c r="H91">
        <v>0.57599999999999996</v>
      </c>
      <c r="I91">
        <v>0.56000000000000005</v>
      </c>
      <c r="J91">
        <v>0.56000000000000005</v>
      </c>
      <c r="L91">
        <v>0.46100000000000002</v>
      </c>
      <c r="M91">
        <v>0.44</v>
      </c>
      <c r="N91">
        <v>0.44</v>
      </c>
    </row>
    <row r="92" spans="1:14" x14ac:dyDescent="0.25">
      <c r="A92" t="s">
        <v>59</v>
      </c>
      <c r="B92" t="s">
        <v>85</v>
      </c>
      <c r="C92" t="s">
        <v>87</v>
      </c>
      <c r="E92">
        <v>2</v>
      </c>
      <c r="F92" t="s">
        <v>66</v>
      </c>
      <c r="H92">
        <v>0.54800000000000004</v>
      </c>
      <c r="I92">
        <v>0.51500000000000001</v>
      </c>
      <c r="J92">
        <v>0.54800000000000004</v>
      </c>
      <c r="L92">
        <v>0.44</v>
      </c>
      <c r="M92">
        <v>0.42899999999999999</v>
      </c>
      <c r="N92">
        <v>0.44</v>
      </c>
    </row>
    <row r="93" spans="1:14" x14ac:dyDescent="0.25">
      <c r="A93" t="s">
        <v>59</v>
      </c>
      <c r="B93" t="s">
        <v>85</v>
      </c>
      <c r="C93" t="s">
        <v>88</v>
      </c>
      <c r="E93">
        <v>2</v>
      </c>
      <c r="F93" t="s">
        <v>66</v>
      </c>
      <c r="H93">
        <v>0.55000000000000004</v>
      </c>
      <c r="I93">
        <v>0.54700000000000004</v>
      </c>
      <c r="J93">
        <v>0.55000000000000004</v>
      </c>
      <c r="L93">
        <v>0.44</v>
      </c>
      <c r="M93">
        <v>0.436</v>
      </c>
      <c r="N93">
        <v>0.436</v>
      </c>
    </row>
    <row r="94" spans="1:14" x14ac:dyDescent="0.25">
      <c r="A94" t="s">
        <v>59</v>
      </c>
      <c r="B94" t="s">
        <v>85</v>
      </c>
      <c r="C94" t="s">
        <v>89</v>
      </c>
      <c r="E94">
        <v>2</v>
      </c>
      <c r="F94" t="s">
        <v>66</v>
      </c>
      <c r="H94">
        <v>0.55500000000000005</v>
      </c>
      <c r="I94">
        <v>0.55500000000000005</v>
      </c>
      <c r="J94">
        <v>0.55500000000000005</v>
      </c>
      <c r="L94">
        <v>0.44500000000000001</v>
      </c>
      <c r="M94">
        <v>0.441</v>
      </c>
      <c r="N94">
        <v>0.44500000000000001</v>
      </c>
    </row>
    <row r="95" spans="1:14" x14ac:dyDescent="0.25">
      <c r="A95" t="s">
        <v>59</v>
      </c>
      <c r="B95" t="s">
        <v>85</v>
      </c>
      <c r="C95" t="s">
        <v>90</v>
      </c>
      <c r="E95">
        <v>2</v>
      </c>
      <c r="F95" t="s">
        <v>66</v>
      </c>
      <c r="H95">
        <v>0.56000000000000005</v>
      </c>
      <c r="I95">
        <v>0.55500000000000005</v>
      </c>
      <c r="J95">
        <v>0.55500000000000005</v>
      </c>
      <c r="L95">
        <v>0.45400000000000001</v>
      </c>
      <c r="M95">
        <v>0.42699999999999999</v>
      </c>
      <c r="N95">
        <v>0.42699999999999999</v>
      </c>
    </row>
    <row r="96" spans="1:14" x14ac:dyDescent="0.25">
      <c r="A96" t="s">
        <v>59</v>
      </c>
      <c r="B96" t="s">
        <v>85</v>
      </c>
      <c r="C96" t="s">
        <v>91</v>
      </c>
      <c r="E96">
        <v>2</v>
      </c>
      <c r="F96" t="s">
        <v>66</v>
      </c>
      <c r="H96">
        <v>0.55900000000000005</v>
      </c>
      <c r="I96">
        <v>0.55200000000000005</v>
      </c>
      <c r="J96">
        <v>0.55200000000000005</v>
      </c>
      <c r="L96">
        <v>0.44900000000000001</v>
      </c>
      <c r="M96">
        <v>0.42599999999999999</v>
      </c>
      <c r="N96">
        <v>0.42599999999999999</v>
      </c>
    </row>
    <row r="97" spans="1:14" x14ac:dyDescent="0.25">
      <c r="A97" t="s">
        <v>59</v>
      </c>
      <c r="B97" t="s">
        <v>85</v>
      </c>
      <c r="C97" t="s">
        <v>92</v>
      </c>
      <c r="E97">
        <v>2</v>
      </c>
      <c r="F97" t="s">
        <v>66</v>
      </c>
      <c r="H97">
        <v>0.55300000000000005</v>
      </c>
      <c r="I97">
        <v>0.54</v>
      </c>
      <c r="J97">
        <v>0.55300000000000005</v>
      </c>
      <c r="L97">
        <v>0.43</v>
      </c>
      <c r="M97">
        <v>0.42799999999999999</v>
      </c>
      <c r="N97">
        <v>0.43</v>
      </c>
    </row>
    <row r="98" spans="1:14" x14ac:dyDescent="0.25">
      <c r="A98" t="s">
        <v>59</v>
      </c>
      <c r="B98" t="s">
        <v>85</v>
      </c>
      <c r="C98" t="s">
        <v>93</v>
      </c>
      <c r="E98">
        <v>2</v>
      </c>
      <c r="F98" t="s">
        <v>66</v>
      </c>
      <c r="H98">
        <v>0.56200000000000006</v>
      </c>
      <c r="I98">
        <v>0.56000000000000005</v>
      </c>
      <c r="J98">
        <v>0.56200000000000006</v>
      </c>
    </row>
    <row r="99" spans="1:14" x14ac:dyDescent="0.25">
      <c r="A99" t="s">
        <v>59</v>
      </c>
      <c r="B99" t="s">
        <v>94</v>
      </c>
      <c r="C99" t="s">
        <v>95</v>
      </c>
      <c r="E99">
        <v>2</v>
      </c>
      <c r="F99" t="s">
        <v>96</v>
      </c>
      <c r="H99">
        <v>0.55700000000000005</v>
      </c>
      <c r="I99">
        <v>0.55500000000000005</v>
      </c>
      <c r="J99">
        <v>0.55700000000000005</v>
      </c>
      <c r="L99">
        <v>0.443</v>
      </c>
      <c r="M99">
        <v>0.44</v>
      </c>
      <c r="N99">
        <v>0.44</v>
      </c>
    </row>
    <row r="100" spans="1:14" x14ac:dyDescent="0.25">
      <c r="A100" t="s">
        <v>59</v>
      </c>
      <c r="B100" t="s">
        <v>94</v>
      </c>
      <c r="C100" t="s">
        <v>97</v>
      </c>
      <c r="E100">
        <v>2</v>
      </c>
      <c r="F100" t="s">
        <v>66</v>
      </c>
      <c r="H100">
        <v>0.56100000000000005</v>
      </c>
      <c r="I100">
        <v>0.55200000000000005</v>
      </c>
      <c r="J100">
        <v>0.55200000000000005</v>
      </c>
      <c r="L100">
        <v>0.45300000000000001</v>
      </c>
      <c r="M100">
        <v>0.434</v>
      </c>
      <c r="N100">
        <v>0.434</v>
      </c>
    </row>
    <row r="101" spans="1:14" x14ac:dyDescent="0.25">
      <c r="A101" t="s">
        <v>59</v>
      </c>
      <c r="B101" t="s">
        <v>94</v>
      </c>
      <c r="C101" t="s">
        <v>98</v>
      </c>
      <c r="E101">
        <v>2</v>
      </c>
      <c r="F101" t="s">
        <v>96</v>
      </c>
      <c r="H101">
        <v>0.56100000000000005</v>
      </c>
      <c r="I101">
        <v>0.55500000000000005</v>
      </c>
      <c r="J101">
        <v>0.56100000000000005</v>
      </c>
      <c r="L101">
        <v>0.43</v>
      </c>
      <c r="M101">
        <v>0.42899999999999999</v>
      </c>
      <c r="N101">
        <v>0.42899999999999999</v>
      </c>
    </row>
    <row r="102" spans="1:14" x14ac:dyDescent="0.25">
      <c r="A102" t="s">
        <v>59</v>
      </c>
      <c r="B102" t="s">
        <v>94</v>
      </c>
      <c r="C102" t="s">
        <v>99</v>
      </c>
      <c r="E102">
        <v>2</v>
      </c>
      <c r="F102" t="s">
        <v>66</v>
      </c>
      <c r="H102">
        <v>0.55100000000000005</v>
      </c>
      <c r="I102">
        <v>0.53700000000000003</v>
      </c>
      <c r="J102">
        <v>0.55100000000000005</v>
      </c>
      <c r="L102">
        <v>0.443</v>
      </c>
      <c r="M102">
        <v>0.44</v>
      </c>
      <c r="N102">
        <v>0.44</v>
      </c>
    </row>
    <row r="103" spans="1:14" x14ac:dyDescent="0.25">
      <c r="A103" t="s">
        <v>59</v>
      </c>
      <c r="B103" t="s">
        <v>94</v>
      </c>
      <c r="C103" t="s">
        <v>100</v>
      </c>
      <c r="E103">
        <v>2</v>
      </c>
      <c r="F103" t="s">
        <v>66</v>
      </c>
      <c r="H103">
        <v>0.54400000000000004</v>
      </c>
      <c r="I103">
        <v>0.51900000000000002</v>
      </c>
      <c r="J103">
        <v>0.54400000000000004</v>
      </c>
      <c r="L103">
        <v>0.42499999999999999</v>
      </c>
      <c r="M103">
        <v>0.41399999999999998</v>
      </c>
      <c r="N103">
        <v>0.42499999999999999</v>
      </c>
    </row>
    <row r="104" spans="1:14" x14ac:dyDescent="0.25">
      <c r="A104" t="s">
        <v>59</v>
      </c>
      <c r="B104" t="s">
        <v>94</v>
      </c>
      <c r="C104" t="s">
        <v>101</v>
      </c>
      <c r="E104">
        <v>3</v>
      </c>
      <c r="F104" t="s">
        <v>66</v>
      </c>
      <c r="H104">
        <v>0.56000000000000005</v>
      </c>
      <c r="I104">
        <v>0.55300000000000005</v>
      </c>
      <c r="J104">
        <v>0.56000000000000005</v>
      </c>
      <c r="L104">
        <v>0.441</v>
      </c>
      <c r="M104">
        <v>0.436</v>
      </c>
      <c r="N104">
        <v>0.436</v>
      </c>
    </row>
    <row r="105" spans="1:14" x14ac:dyDescent="0.25">
      <c r="A105" t="s">
        <v>59</v>
      </c>
      <c r="B105" t="s">
        <v>94</v>
      </c>
      <c r="C105" t="s">
        <v>101</v>
      </c>
      <c r="E105">
        <v>3</v>
      </c>
      <c r="F105" t="s">
        <v>66</v>
      </c>
      <c r="H105">
        <v>0.55300000000000005</v>
      </c>
      <c r="I105">
        <v>0.54200000000000004</v>
      </c>
      <c r="J105">
        <v>0.55300000000000005</v>
      </c>
      <c r="L105">
        <v>0.439</v>
      </c>
      <c r="M105">
        <v>0.436</v>
      </c>
      <c r="N105">
        <v>0.439</v>
      </c>
    </row>
    <row r="106" spans="1:14" x14ac:dyDescent="0.25">
      <c r="A106" t="s">
        <v>59</v>
      </c>
      <c r="B106" t="s">
        <v>94</v>
      </c>
      <c r="C106" t="s">
        <v>102</v>
      </c>
      <c r="E106">
        <v>2</v>
      </c>
      <c r="F106" t="s">
        <v>96</v>
      </c>
      <c r="H106">
        <v>0.56299999999999994</v>
      </c>
      <c r="I106">
        <v>0.56100000000000005</v>
      </c>
      <c r="J106">
        <v>0.56100000000000005</v>
      </c>
      <c r="L106">
        <v>0.44900000000000001</v>
      </c>
      <c r="M106">
        <v>0.44</v>
      </c>
      <c r="N106">
        <v>0.44</v>
      </c>
    </row>
    <row r="107" spans="1:14" x14ac:dyDescent="0.25">
      <c r="A107" t="s">
        <v>59</v>
      </c>
      <c r="B107" t="s">
        <v>94</v>
      </c>
      <c r="C107" t="s">
        <v>105</v>
      </c>
      <c r="E107">
        <v>3</v>
      </c>
      <c r="F107" t="s">
        <v>66</v>
      </c>
      <c r="H107">
        <v>0.57799999999999996</v>
      </c>
      <c r="I107">
        <v>0.56499999999999995</v>
      </c>
      <c r="J107">
        <v>0.56499999999999995</v>
      </c>
      <c r="L107">
        <v>0.46600000000000003</v>
      </c>
      <c r="M107">
        <v>0.44900000000000001</v>
      </c>
      <c r="N107">
        <v>0.44900000000000001</v>
      </c>
    </row>
    <row r="108" spans="1:14" x14ac:dyDescent="0.25">
      <c r="A108" t="s">
        <v>59</v>
      </c>
      <c r="B108" t="s">
        <v>94</v>
      </c>
      <c r="C108" t="s">
        <v>116</v>
      </c>
      <c r="E108">
        <v>2</v>
      </c>
      <c r="F108" t="s">
        <v>66</v>
      </c>
      <c r="H108">
        <v>0.56200000000000006</v>
      </c>
      <c r="I108">
        <v>0.55500000000000005</v>
      </c>
      <c r="J108">
        <v>0.55500000000000005</v>
      </c>
      <c r="L108">
        <v>0.44800000000000001</v>
      </c>
      <c r="M108">
        <v>0.438</v>
      </c>
      <c r="N108">
        <v>0.438</v>
      </c>
    </row>
    <row r="109" spans="1:14" x14ac:dyDescent="0.25">
      <c r="A109" t="s">
        <v>59</v>
      </c>
      <c r="B109" t="s">
        <v>94</v>
      </c>
      <c r="C109" t="s">
        <v>117</v>
      </c>
      <c r="E109">
        <v>3</v>
      </c>
      <c r="F109" t="s">
        <v>66</v>
      </c>
      <c r="H109">
        <v>0.55900000000000005</v>
      </c>
      <c r="I109">
        <v>0.55400000000000005</v>
      </c>
      <c r="J109">
        <v>0.55400000000000005</v>
      </c>
      <c r="L109">
        <v>0.45</v>
      </c>
      <c r="M109">
        <v>0.439</v>
      </c>
      <c r="N109">
        <v>0.439</v>
      </c>
    </row>
    <row r="110" spans="1:14" x14ac:dyDescent="0.25">
      <c r="A110" t="s">
        <v>59</v>
      </c>
      <c r="B110" t="s">
        <v>94</v>
      </c>
      <c r="C110" t="s">
        <v>121</v>
      </c>
      <c r="E110">
        <v>2</v>
      </c>
      <c r="F110" t="s">
        <v>66</v>
      </c>
      <c r="H110">
        <v>0.56299999999999994</v>
      </c>
      <c r="I110">
        <v>0.54100000000000004</v>
      </c>
      <c r="J110">
        <v>0.56299999999999994</v>
      </c>
      <c r="L110">
        <v>0.44400000000000001</v>
      </c>
      <c r="M110">
        <v>0.433</v>
      </c>
      <c r="N110">
        <v>0.44400000000000001</v>
      </c>
    </row>
    <row r="111" spans="1:14" x14ac:dyDescent="0.25">
      <c r="A111" t="s">
        <v>59</v>
      </c>
      <c r="B111" t="s">
        <v>94</v>
      </c>
      <c r="C111" t="s">
        <v>92</v>
      </c>
      <c r="E111">
        <v>2</v>
      </c>
      <c r="F111" t="s">
        <v>66</v>
      </c>
      <c r="H111">
        <v>0.55500000000000005</v>
      </c>
      <c r="I111">
        <v>0.55500000000000005</v>
      </c>
      <c r="J111">
        <v>0.55500000000000005</v>
      </c>
      <c r="L111">
        <v>0.44900000000000001</v>
      </c>
      <c r="M111">
        <v>0.438</v>
      </c>
      <c r="N111">
        <v>0.438</v>
      </c>
    </row>
    <row r="112" spans="1:14" x14ac:dyDescent="0.25">
      <c r="A112" t="s">
        <v>59</v>
      </c>
      <c r="B112" t="s">
        <v>94</v>
      </c>
      <c r="C112" t="s">
        <v>87</v>
      </c>
      <c r="E112">
        <v>2</v>
      </c>
      <c r="F112" t="s">
        <v>66</v>
      </c>
      <c r="H112">
        <v>0.56299999999999994</v>
      </c>
      <c r="I112">
        <v>0.54800000000000004</v>
      </c>
      <c r="J112">
        <v>0.56299999999999994</v>
      </c>
      <c r="L112">
        <v>0.44700000000000001</v>
      </c>
      <c r="M112">
        <v>0.437</v>
      </c>
      <c r="N112">
        <v>0.44700000000000001</v>
      </c>
    </row>
    <row r="113" spans="1:14" x14ac:dyDescent="0.25">
      <c r="A113" t="s">
        <v>59</v>
      </c>
      <c r="B113" t="s">
        <v>94</v>
      </c>
      <c r="C113" t="s">
        <v>122</v>
      </c>
      <c r="E113">
        <v>2</v>
      </c>
      <c r="F113" t="s">
        <v>66</v>
      </c>
      <c r="H113">
        <v>0.56299999999999994</v>
      </c>
      <c r="I113">
        <v>0.56000000000000005</v>
      </c>
      <c r="J113">
        <v>0.56000000000000005</v>
      </c>
      <c r="L113">
        <v>0.45</v>
      </c>
      <c r="M113">
        <v>0.44</v>
      </c>
      <c r="N113">
        <v>0.44</v>
      </c>
    </row>
    <row r="114" spans="1:14" x14ac:dyDescent="0.25">
      <c r="A114" t="s">
        <v>59</v>
      </c>
      <c r="B114" t="s">
        <v>94</v>
      </c>
      <c r="C114" t="s">
        <v>123</v>
      </c>
      <c r="E114">
        <v>2</v>
      </c>
      <c r="F114" t="s">
        <v>66</v>
      </c>
      <c r="H114">
        <v>0.55500000000000005</v>
      </c>
      <c r="I114">
        <v>0.54500000000000004</v>
      </c>
      <c r="J114">
        <v>0.55500000000000005</v>
      </c>
      <c r="L114">
        <v>0.443</v>
      </c>
      <c r="M114">
        <v>0.438</v>
      </c>
      <c r="N114">
        <v>0.443</v>
      </c>
    </row>
    <row r="115" spans="1:14" x14ac:dyDescent="0.25">
      <c r="A115" t="s">
        <v>59</v>
      </c>
      <c r="B115" t="s">
        <v>94</v>
      </c>
      <c r="C115" t="s">
        <v>124</v>
      </c>
      <c r="E115">
        <v>2</v>
      </c>
      <c r="F115" t="s">
        <v>66</v>
      </c>
      <c r="H115">
        <v>0.57199999999999995</v>
      </c>
      <c r="I115">
        <v>0.55700000000000005</v>
      </c>
      <c r="J115">
        <v>0.55700000000000005</v>
      </c>
      <c r="L115">
        <v>0.44900000000000001</v>
      </c>
      <c r="M115">
        <v>0.434</v>
      </c>
      <c r="N115">
        <v>0.434</v>
      </c>
    </row>
    <row r="116" spans="1:14" x14ac:dyDescent="0.25">
      <c r="A116" t="s">
        <v>59</v>
      </c>
      <c r="B116" t="s">
        <v>94</v>
      </c>
      <c r="C116" t="s">
        <v>125</v>
      </c>
      <c r="E116">
        <v>2</v>
      </c>
      <c r="F116" t="s">
        <v>96</v>
      </c>
      <c r="H116">
        <v>0.56000000000000005</v>
      </c>
      <c r="I116">
        <v>0.56000000000000005</v>
      </c>
      <c r="J116">
        <v>0.56000000000000005</v>
      </c>
      <c r="L116">
        <v>0.44400000000000001</v>
      </c>
      <c r="M116">
        <v>0.44</v>
      </c>
      <c r="N116">
        <v>0.44400000000000001</v>
      </c>
    </row>
    <row r="117" spans="1:14" x14ac:dyDescent="0.25">
      <c r="A117" t="s">
        <v>59</v>
      </c>
      <c r="B117" t="s">
        <v>94</v>
      </c>
      <c r="C117" t="s">
        <v>23</v>
      </c>
      <c r="E117">
        <v>2</v>
      </c>
      <c r="F117" t="s">
        <v>66</v>
      </c>
      <c r="H117">
        <v>0.57899999999999996</v>
      </c>
      <c r="I117">
        <v>0.55400000000000005</v>
      </c>
      <c r="J117">
        <v>0.55400000000000005</v>
      </c>
      <c r="L117">
        <v>0.47299999999999998</v>
      </c>
      <c r="M117">
        <v>0.436</v>
      </c>
      <c r="N117">
        <v>0.436</v>
      </c>
    </row>
    <row r="118" spans="1:14" x14ac:dyDescent="0.25">
      <c r="A118" t="s">
        <v>59</v>
      </c>
      <c r="B118" t="s">
        <v>94</v>
      </c>
      <c r="C118" t="s">
        <v>101</v>
      </c>
      <c r="E118">
        <v>3</v>
      </c>
      <c r="F118" t="s">
        <v>66</v>
      </c>
      <c r="H118">
        <v>0.56000000000000005</v>
      </c>
      <c r="I118">
        <v>0.55800000000000005</v>
      </c>
      <c r="J118">
        <v>0.56000000000000005</v>
      </c>
      <c r="L118">
        <v>0.44800000000000001</v>
      </c>
      <c r="M118">
        <v>0.44400000000000001</v>
      </c>
      <c r="N118">
        <v>0.44400000000000001</v>
      </c>
    </row>
    <row r="119" spans="1:14" x14ac:dyDescent="0.25">
      <c r="A119" t="s">
        <v>59</v>
      </c>
      <c r="B119" t="s">
        <v>94</v>
      </c>
      <c r="C119" t="s">
        <v>126</v>
      </c>
      <c r="E119">
        <v>2</v>
      </c>
      <c r="F119" t="s">
        <v>96</v>
      </c>
      <c r="H119">
        <v>0.56399999999999995</v>
      </c>
      <c r="I119">
        <v>0.55900000000000005</v>
      </c>
      <c r="J119">
        <v>0.55900000000000005</v>
      </c>
      <c r="L119">
        <v>0.45400000000000001</v>
      </c>
      <c r="M119">
        <v>0.44</v>
      </c>
      <c r="N119">
        <v>0.44</v>
      </c>
    </row>
    <row r="120" spans="1:14" x14ac:dyDescent="0.25">
      <c r="A120" t="s">
        <v>59</v>
      </c>
      <c r="B120" t="s">
        <v>94</v>
      </c>
      <c r="C120" t="s">
        <v>127</v>
      </c>
      <c r="E120">
        <v>2</v>
      </c>
      <c r="F120" t="s">
        <v>66</v>
      </c>
      <c r="H120">
        <v>0.55900000000000005</v>
      </c>
      <c r="I120">
        <v>0.55500000000000005</v>
      </c>
      <c r="J120">
        <v>0.55900000000000005</v>
      </c>
      <c r="L120">
        <v>0.45200000000000001</v>
      </c>
      <c r="M120">
        <v>0.44500000000000001</v>
      </c>
      <c r="N120">
        <v>0.44500000000000001</v>
      </c>
    </row>
    <row r="121" spans="1:14" x14ac:dyDescent="0.25">
      <c r="A121" t="s">
        <v>59</v>
      </c>
      <c r="B121" t="s">
        <v>94</v>
      </c>
      <c r="C121" t="s">
        <v>145</v>
      </c>
      <c r="E121">
        <v>2</v>
      </c>
      <c r="F121" t="s">
        <v>96</v>
      </c>
      <c r="H121">
        <v>0.55800000000000005</v>
      </c>
      <c r="I121">
        <v>0.55800000000000005</v>
      </c>
      <c r="J121">
        <v>0.55800000000000005</v>
      </c>
      <c r="L121">
        <v>0.44800000000000001</v>
      </c>
      <c r="M121">
        <v>0.443</v>
      </c>
      <c r="N121">
        <v>0.443</v>
      </c>
    </row>
    <row r="122" spans="1:14" x14ac:dyDescent="0.25">
      <c r="A122" t="s">
        <v>59</v>
      </c>
      <c r="B122" t="s">
        <v>94</v>
      </c>
      <c r="C122" t="s">
        <v>146</v>
      </c>
      <c r="E122">
        <v>3</v>
      </c>
      <c r="F122" t="s">
        <v>66</v>
      </c>
      <c r="H122">
        <v>0.56000000000000005</v>
      </c>
      <c r="I122">
        <v>0.55200000000000005</v>
      </c>
      <c r="J122">
        <v>0.56000000000000005</v>
      </c>
      <c r="L122">
        <v>0.442</v>
      </c>
      <c r="M122">
        <v>0.44</v>
      </c>
      <c r="N122">
        <v>0.44</v>
      </c>
    </row>
    <row r="123" spans="1:14" x14ac:dyDescent="0.25">
      <c r="A123" t="s">
        <v>59</v>
      </c>
      <c r="B123" t="s">
        <v>113</v>
      </c>
      <c r="C123" t="s">
        <v>114</v>
      </c>
      <c r="E123">
        <v>3</v>
      </c>
      <c r="F123" t="s">
        <v>66</v>
      </c>
      <c r="H123">
        <v>0.55700000000000005</v>
      </c>
      <c r="I123">
        <v>0.53600000000000003</v>
      </c>
      <c r="J123">
        <v>0.55700000000000005</v>
      </c>
      <c r="L123">
        <v>0.437</v>
      </c>
      <c r="M123">
        <v>0.42299999999999999</v>
      </c>
      <c r="N123">
        <v>0.437</v>
      </c>
    </row>
    <row r="124" spans="1:14" x14ac:dyDescent="0.25">
      <c r="A124" t="s">
        <v>59</v>
      </c>
      <c r="B124" t="s">
        <v>113</v>
      </c>
      <c r="C124" t="s">
        <v>115</v>
      </c>
      <c r="E124">
        <v>3</v>
      </c>
      <c r="F124" t="s">
        <v>66</v>
      </c>
      <c r="H124">
        <v>0.55400000000000005</v>
      </c>
      <c r="I124">
        <v>0.55000000000000004</v>
      </c>
      <c r="J124">
        <v>0.55000000000000004</v>
      </c>
      <c r="L124">
        <v>0.434</v>
      </c>
      <c r="M124">
        <v>0.42899999999999999</v>
      </c>
      <c r="N124">
        <v>0.42899999999999999</v>
      </c>
    </row>
    <row r="125" spans="1:14" x14ac:dyDescent="0.25">
      <c r="A125" t="s">
        <v>59</v>
      </c>
      <c r="B125" t="s">
        <v>118</v>
      </c>
      <c r="C125" t="s">
        <v>119</v>
      </c>
      <c r="E125">
        <v>2</v>
      </c>
      <c r="F125" t="s">
        <v>66</v>
      </c>
      <c r="H125">
        <v>0.54400000000000004</v>
      </c>
      <c r="I125">
        <v>0.53100000000000003</v>
      </c>
      <c r="J125">
        <v>0.54400000000000004</v>
      </c>
      <c r="L125">
        <v>0.434</v>
      </c>
      <c r="M125">
        <v>0.43</v>
      </c>
      <c r="N125">
        <v>0.43</v>
      </c>
    </row>
    <row r="126" spans="1:14" x14ac:dyDescent="0.25">
      <c r="A126" t="s">
        <v>59</v>
      </c>
      <c r="B126" t="s">
        <v>118</v>
      </c>
      <c r="C126" t="s">
        <v>120</v>
      </c>
      <c r="E126">
        <v>2</v>
      </c>
      <c r="F126" t="s">
        <v>96</v>
      </c>
      <c r="H126">
        <v>0.55300000000000005</v>
      </c>
      <c r="I126">
        <v>0.54200000000000004</v>
      </c>
      <c r="J126">
        <v>0.55300000000000005</v>
      </c>
      <c r="L126">
        <v>0.436</v>
      </c>
      <c r="M126">
        <v>0.42699999999999999</v>
      </c>
      <c r="N126">
        <v>0.436</v>
      </c>
    </row>
    <row r="127" spans="1:14" x14ac:dyDescent="0.25">
      <c r="A127" t="s">
        <v>59</v>
      </c>
      <c r="B127" t="s">
        <v>137</v>
      </c>
      <c r="C127" t="s">
        <v>138</v>
      </c>
      <c r="E127">
        <v>2</v>
      </c>
      <c r="F127" t="s">
        <v>66</v>
      </c>
      <c r="H127">
        <v>0.57799999999999996</v>
      </c>
      <c r="I127">
        <v>0.56299999999999994</v>
      </c>
      <c r="J127">
        <v>0.56299999999999994</v>
      </c>
      <c r="L127">
        <v>0.46800000000000003</v>
      </c>
      <c r="M127">
        <v>0.434</v>
      </c>
      <c r="N127">
        <v>0.434</v>
      </c>
    </row>
    <row r="128" spans="1:14" x14ac:dyDescent="0.25">
      <c r="A128" t="s">
        <v>59</v>
      </c>
      <c r="B128" t="s">
        <v>137</v>
      </c>
      <c r="C128" t="s">
        <v>139</v>
      </c>
      <c r="E128">
        <v>2</v>
      </c>
      <c r="F128" t="s">
        <v>66</v>
      </c>
      <c r="H128">
        <v>0.56399999999999995</v>
      </c>
      <c r="I128">
        <v>0.55500000000000005</v>
      </c>
      <c r="J128">
        <v>0.55500000000000005</v>
      </c>
      <c r="L128">
        <v>0.44900000000000001</v>
      </c>
      <c r="M128">
        <v>0.42899999999999999</v>
      </c>
      <c r="N128">
        <v>0.42899999999999999</v>
      </c>
    </row>
    <row r="129" spans="1:14" x14ac:dyDescent="0.25">
      <c r="A129" t="s">
        <v>59</v>
      </c>
      <c r="B129" t="s">
        <v>137</v>
      </c>
      <c r="C129" t="s">
        <v>16</v>
      </c>
      <c r="E129">
        <v>2</v>
      </c>
      <c r="F129" t="s">
        <v>96</v>
      </c>
      <c r="H129">
        <v>0.57699999999999996</v>
      </c>
      <c r="I129">
        <v>0.56399999999999995</v>
      </c>
      <c r="J129">
        <v>0.56399999999999995</v>
      </c>
      <c r="L129">
        <v>0.45900000000000002</v>
      </c>
      <c r="M129">
        <v>0.439</v>
      </c>
      <c r="N129">
        <v>0.439</v>
      </c>
    </row>
    <row r="130" spans="1:14" x14ac:dyDescent="0.25">
      <c r="A130" t="s">
        <v>59</v>
      </c>
      <c r="B130" t="s">
        <v>137</v>
      </c>
      <c r="C130" t="s">
        <v>143</v>
      </c>
      <c r="E130">
        <v>2</v>
      </c>
      <c r="F130" t="s">
        <v>66</v>
      </c>
      <c r="H130">
        <v>0.57199999999999995</v>
      </c>
      <c r="I130">
        <v>0.56200000000000006</v>
      </c>
      <c r="J130">
        <v>0.56200000000000006</v>
      </c>
      <c r="L130">
        <v>0.46</v>
      </c>
      <c r="M130">
        <v>0.443</v>
      </c>
      <c r="N130">
        <v>0.443</v>
      </c>
    </row>
    <row r="131" spans="1:14" x14ac:dyDescent="0.25">
      <c r="A131" t="s">
        <v>59</v>
      </c>
      <c r="B131" t="s">
        <v>137</v>
      </c>
      <c r="C131" t="s">
        <v>144</v>
      </c>
      <c r="E131">
        <v>2</v>
      </c>
      <c r="F131" t="s">
        <v>66</v>
      </c>
      <c r="H131">
        <v>0.54900000000000004</v>
      </c>
      <c r="I131">
        <v>0.53500000000000003</v>
      </c>
      <c r="J131">
        <v>0.54900000000000004</v>
      </c>
      <c r="L131">
        <v>0.43</v>
      </c>
      <c r="M131">
        <v>0.42499999999999999</v>
      </c>
      <c r="N131">
        <v>0.43</v>
      </c>
    </row>
  </sheetData>
  <sortState ref="V19:V34">
    <sortCondition ref="V19"/>
  </sortState>
  <mergeCells count="6">
    <mergeCell ref="Y17:Z17"/>
    <mergeCell ref="P17:Q17"/>
    <mergeCell ref="S17:T17"/>
    <mergeCell ref="H17:J17"/>
    <mergeCell ref="L17:N17"/>
    <mergeCell ref="V17:W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2016-02-11T19:42:58Z</dcterms:created>
  <dcterms:modified xsi:type="dcterms:W3CDTF">2016-02-12T16:58:53Z</dcterms:modified>
</cp:coreProperties>
</file>